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F:\Users\Christian\Documents\Mes Excel\FORUM\"/>
    </mc:Choice>
  </mc:AlternateContent>
  <xr:revisionPtr revIDLastSave="0" documentId="13_ncr:1_{E12A4E1E-8A7F-4AF6-8448-59DF2319EC54}" xr6:coauthVersionLast="47" xr6:coauthVersionMax="47" xr10:uidLastSave="{00000000-0000-0000-0000-000000000000}"/>
  <bookViews>
    <workbookView xWindow="-120" yWindow="-120" windowWidth="51840" windowHeight="21120" xr2:uid="{00000000-000D-0000-FFFF-FFFF00000000}"/>
  </bookViews>
  <sheets>
    <sheet name="Planning Bénévoles" sheetId="1" r:id="rId1"/>
    <sheet name="DISPONIBILITE" sheetId="11" r:id="rId2"/>
    <sheet name="LUNDI" sheetId="2" r:id="rId3"/>
    <sheet name="MARDI" sheetId="3" r:id="rId4"/>
    <sheet name="MERCREDI" sheetId="4" r:id="rId5"/>
    <sheet name="JEUDI" sheetId="5" r:id="rId6"/>
    <sheet name="VENDREDI" sheetId="6" r:id="rId7"/>
    <sheet name="SAMEDI" sheetId="7" r:id="rId8"/>
    <sheet name="DIMANCHE 30" sheetId="8" r:id="rId9"/>
    <sheet name="Tenues" sheetId="16" r:id="rId10"/>
    <sheet name="Présence" sheetId="15" r:id="rId11"/>
    <sheet name="Présence2" sheetId="18" r:id="rId12"/>
    <sheet name="Repas" sheetId="10" r:id="rId13"/>
    <sheet name="CHAUFFEURS" sheetId="17" r:id="rId14"/>
    <sheet name="Planning Responsables" sheetId="9" r:id="rId15"/>
  </sheets>
  <definedNames>
    <definedName name="_xlnm._FilterDatabase" localSheetId="1" hidden="1">DISPONIBILITE!$A$3:$Y$75</definedName>
    <definedName name="_xlnm._FilterDatabase" localSheetId="0" hidden="1">'Planning Bénévoles'!#REF!</definedName>
    <definedName name="_xlnm.Print_Titles" localSheetId="1">DISPONIBILITE!$1:$2</definedName>
    <definedName name="Liste_Noms">OFFSET(#REF!,0,0,COUNTA(#REF!))</definedName>
    <definedName name="_xlnm.Print_Area" localSheetId="13">CHAUFFEURS!$A$1:$D$17</definedName>
    <definedName name="_xlnm.Print_Area" localSheetId="8">'DIMANCHE 30'!$A$1:$C$35</definedName>
    <definedName name="_xlnm.Print_Area" localSheetId="1">DISPONIBILITE!$A$27:$K$52</definedName>
    <definedName name="_xlnm.Print_Area" localSheetId="5">JEUDI!$A$1:$G$30</definedName>
    <definedName name="_xlnm.Print_Area" localSheetId="3">MARDI!$A$1:$G$35</definedName>
    <definedName name="_xlnm.Print_Area" localSheetId="4">MERCREDI!$A$1:$G$35</definedName>
    <definedName name="_xlnm.Print_Area" localSheetId="0">'Planning Bénévoles'!#REF!</definedName>
    <definedName name="_xlnm.Print_Area" localSheetId="12">Repas!$A$1:$G$18</definedName>
    <definedName name="_xlnm.Print_Area" localSheetId="7">SAMEDI!$A$1:$E$35</definedName>
    <definedName name="_xlnm.Print_Area" localSheetId="6">VENDREDI!$A$1:$G$35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A6" i="18" l="1"/>
  <c r="BA7" i="18"/>
  <c r="BA8" i="18"/>
  <c r="BA9" i="18"/>
  <c r="BA10" i="18"/>
  <c r="BA11" i="18"/>
  <c r="BA12" i="18"/>
  <c r="BA13" i="18"/>
  <c r="BA14" i="18"/>
  <c r="BA15" i="18"/>
  <c r="BA16" i="18"/>
  <c r="BA17" i="18"/>
  <c r="BA18" i="18"/>
  <c r="BA19" i="18"/>
  <c r="BA20" i="18"/>
  <c r="BA21" i="18"/>
  <c r="BA22" i="18"/>
  <c r="BA23" i="18"/>
  <c r="BA24" i="18"/>
  <c r="BA25" i="18"/>
  <c r="BA26" i="18"/>
  <c r="BA27" i="18"/>
  <c r="BA28" i="18"/>
  <c r="BA29" i="18"/>
  <c r="BA30" i="18"/>
  <c r="BA31" i="18"/>
  <c r="BA32" i="18"/>
  <c r="BA33" i="18"/>
  <c r="BA34" i="18"/>
  <c r="BA35" i="18"/>
  <c r="BA36" i="18"/>
  <c r="BA37" i="18"/>
  <c r="BA38" i="18"/>
  <c r="BA39" i="18"/>
  <c r="BA40" i="18"/>
  <c r="BA41" i="18"/>
  <c r="BA42" i="18"/>
  <c r="BA43" i="18"/>
  <c r="BA44" i="18"/>
  <c r="BA45" i="18"/>
  <c r="BA46" i="18"/>
  <c r="BA47" i="18"/>
  <c r="BA48" i="18"/>
  <c r="BA49" i="18"/>
  <c r="BA50" i="18"/>
  <c r="BA51" i="18"/>
  <c r="BA52" i="18"/>
  <c r="BA53" i="18"/>
  <c r="BA54" i="18"/>
  <c r="BA55" i="18"/>
  <c r="BA56" i="18"/>
  <c r="BA57" i="18"/>
  <c r="BA58" i="18"/>
  <c r="BA59" i="18"/>
  <c r="BA60" i="18"/>
  <c r="BA61" i="18"/>
  <c r="BA62" i="18"/>
  <c r="BA63" i="18"/>
  <c r="BA64" i="18"/>
  <c r="BA65" i="18"/>
  <c r="BA66" i="18"/>
  <c r="BA67" i="18"/>
  <c r="BA68" i="18"/>
  <c r="BA69" i="18"/>
  <c r="BA70" i="18"/>
  <c r="BA71" i="18"/>
  <c r="BA72" i="18"/>
  <c r="BA73" i="18"/>
  <c r="BA74" i="18"/>
  <c r="BA75" i="18"/>
  <c r="BA76" i="18"/>
  <c r="BA77" i="18"/>
  <c r="BA78" i="18"/>
  <c r="BA79" i="18"/>
  <c r="BA80" i="18"/>
  <c r="BA81" i="18"/>
  <c r="BA82" i="18"/>
  <c r="BA83" i="18"/>
  <c r="BA84" i="18"/>
  <c r="BA85" i="18"/>
  <c r="BA86" i="18"/>
  <c r="BA87" i="18"/>
  <c r="BA88" i="18"/>
  <c r="BA89" i="18"/>
  <c r="BA90" i="18"/>
  <c r="BA91" i="18"/>
  <c r="BA92" i="18"/>
  <c r="BA93" i="18"/>
  <c r="BA94" i="18"/>
  <c r="BA95" i="18"/>
  <c r="BA96" i="18"/>
  <c r="BA97" i="18"/>
  <c r="BA98" i="18"/>
  <c r="BA99" i="18"/>
  <c r="BA100" i="18"/>
  <c r="BA101" i="18"/>
  <c r="BA102" i="18"/>
  <c r="BA103" i="18"/>
  <c r="BA5" i="18"/>
  <c r="AZ5" i="18" s="1"/>
  <c r="AZ6" i="18" s="1"/>
  <c r="AZ7" i="18" s="1"/>
  <c r="AZ8" i="18" s="1"/>
  <c r="AX6" i="18"/>
  <c r="AX7" i="18"/>
  <c r="AX8" i="18"/>
  <c r="AX9" i="18"/>
  <c r="AX10" i="18"/>
  <c r="AX11" i="18"/>
  <c r="AX12" i="18"/>
  <c r="AX13" i="18"/>
  <c r="AX14" i="18"/>
  <c r="AX15" i="18"/>
  <c r="AX16" i="18"/>
  <c r="AX17" i="18"/>
  <c r="AX18" i="18"/>
  <c r="AX19" i="18"/>
  <c r="AX20" i="18"/>
  <c r="AX21" i="18"/>
  <c r="AX22" i="18"/>
  <c r="AX23" i="18"/>
  <c r="AX24" i="18"/>
  <c r="AX25" i="18"/>
  <c r="AX26" i="18"/>
  <c r="AX27" i="18"/>
  <c r="AX28" i="18"/>
  <c r="AX29" i="18"/>
  <c r="AX30" i="18"/>
  <c r="AX31" i="18"/>
  <c r="AX32" i="18"/>
  <c r="AX33" i="18"/>
  <c r="AX34" i="18"/>
  <c r="AX35" i="18"/>
  <c r="AX36" i="18"/>
  <c r="AX37" i="18"/>
  <c r="AX38" i="18"/>
  <c r="AX39" i="18"/>
  <c r="AX40" i="18"/>
  <c r="AX41" i="18"/>
  <c r="AX42" i="18"/>
  <c r="AX43" i="18"/>
  <c r="AX44" i="18"/>
  <c r="AX45" i="18"/>
  <c r="AX46" i="18"/>
  <c r="AX47" i="18"/>
  <c r="AX48" i="18"/>
  <c r="AX49" i="18"/>
  <c r="AX50" i="18"/>
  <c r="AX51" i="18"/>
  <c r="AX52" i="18"/>
  <c r="AX53" i="18"/>
  <c r="AX54" i="18"/>
  <c r="AX55" i="18"/>
  <c r="AX56" i="18"/>
  <c r="AX57" i="18"/>
  <c r="AX58" i="18"/>
  <c r="AX59" i="18"/>
  <c r="AX60" i="18"/>
  <c r="AX61" i="18"/>
  <c r="AX62" i="18"/>
  <c r="AX63" i="18"/>
  <c r="AX64" i="18"/>
  <c r="AX65" i="18"/>
  <c r="AX66" i="18"/>
  <c r="AX67" i="18"/>
  <c r="AX68" i="18"/>
  <c r="AX69" i="18"/>
  <c r="AX70" i="18"/>
  <c r="AX71" i="18"/>
  <c r="AX72" i="18"/>
  <c r="AX73" i="18"/>
  <c r="AX74" i="18"/>
  <c r="AX75" i="18"/>
  <c r="AX76" i="18"/>
  <c r="AX77" i="18"/>
  <c r="AX78" i="18"/>
  <c r="AX79" i="18"/>
  <c r="AX80" i="18"/>
  <c r="AX81" i="18"/>
  <c r="AX82" i="18"/>
  <c r="AX83" i="18"/>
  <c r="AX84" i="18"/>
  <c r="AX85" i="18"/>
  <c r="AX86" i="18"/>
  <c r="AX87" i="18"/>
  <c r="AX88" i="18"/>
  <c r="AX89" i="18"/>
  <c r="AX90" i="18"/>
  <c r="AX91" i="18"/>
  <c r="AX92" i="18"/>
  <c r="AX93" i="18"/>
  <c r="AX94" i="18"/>
  <c r="AX95" i="18"/>
  <c r="AX96" i="18"/>
  <c r="AX97" i="18"/>
  <c r="AX98" i="18"/>
  <c r="AX99" i="18"/>
  <c r="AX100" i="18"/>
  <c r="AX101" i="18"/>
  <c r="AX102" i="18"/>
  <c r="AX103" i="18"/>
  <c r="AX5" i="18"/>
  <c r="AW5" i="18"/>
  <c r="AT5" i="18"/>
  <c r="AT6" i="18" s="1"/>
  <c r="AT7" i="18" s="1"/>
  <c r="AT8" i="18" s="1"/>
  <c r="AT9" i="18" s="1"/>
  <c r="AU6" i="18"/>
  <c r="AU7" i="18"/>
  <c r="AU8" i="18"/>
  <c r="AU9" i="18"/>
  <c r="AU10" i="18"/>
  <c r="AU11" i="18"/>
  <c r="AU12" i="18"/>
  <c r="AU13" i="18"/>
  <c r="AU14" i="18"/>
  <c r="AU15" i="18"/>
  <c r="AU16" i="18"/>
  <c r="AU17" i="18"/>
  <c r="AU18" i="18"/>
  <c r="AU19" i="18"/>
  <c r="AU20" i="18"/>
  <c r="AU21" i="18"/>
  <c r="AU22" i="18"/>
  <c r="AU23" i="18"/>
  <c r="AU24" i="18"/>
  <c r="AU25" i="18"/>
  <c r="AU26" i="18"/>
  <c r="AU27" i="18"/>
  <c r="AU28" i="18"/>
  <c r="AU29" i="18"/>
  <c r="AU30" i="18"/>
  <c r="AU31" i="18"/>
  <c r="AU32" i="18"/>
  <c r="AU33" i="18"/>
  <c r="AU34" i="18"/>
  <c r="AU35" i="18"/>
  <c r="AU36" i="18"/>
  <c r="AU37" i="18"/>
  <c r="AU38" i="18"/>
  <c r="AU39" i="18"/>
  <c r="AU40" i="18"/>
  <c r="AU41" i="18"/>
  <c r="AU42" i="18"/>
  <c r="AU43" i="18"/>
  <c r="AU44" i="18"/>
  <c r="AU45" i="18"/>
  <c r="AU46" i="18"/>
  <c r="AU47" i="18"/>
  <c r="AU48" i="18"/>
  <c r="AU49" i="18"/>
  <c r="AU50" i="18"/>
  <c r="AU51" i="18"/>
  <c r="AU52" i="18"/>
  <c r="AU53" i="18"/>
  <c r="AU54" i="18"/>
  <c r="AU55" i="18"/>
  <c r="AU56" i="18"/>
  <c r="AU57" i="18"/>
  <c r="AU58" i="18"/>
  <c r="AU59" i="18"/>
  <c r="AU60" i="18"/>
  <c r="AU61" i="18"/>
  <c r="AU62" i="18"/>
  <c r="AU63" i="18"/>
  <c r="AU64" i="18"/>
  <c r="AU65" i="18"/>
  <c r="AU66" i="18"/>
  <c r="AU67" i="18"/>
  <c r="AU68" i="18"/>
  <c r="AU69" i="18"/>
  <c r="AU70" i="18"/>
  <c r="AU71" i="18"/>
  <c r="AU72" i="18"/>
  <c r="AU73" i="18"/>
  <c r="AU74" i="18"/>
  <c r="AU75" i="18"/>
  <c r="AU76" i="18"/>
  <c r="AU77" i="18"/>
  <c r="AU78" i="18"/>
  <c r="AU79" i="18"/>
  <c r="AU80" i="18"/>
  <c r="AU81" i="18"/>
  <c r="AU82" i="18"/>
  <c r="AU83" i="18"/>
  <c r="AU84" i="18"/>
  <c r="AU85" i="18"/>
  <c r="AU86" i="18"/>
  <c r="AU87" i="18"/>
  <c r="AU88" i="18"/>
  <c r="AU89" i="18"/>
  <c r="AU90" i="18"/>
  <c r="AU91" i="18"/>
  <c r="AU92" i="18"/>
  <c r="AU93" i="18"/>
  <c r="AU94" i="18"/>
  <c r="AU95" i="18"/>
  <c r="AU96" i="18"/>
  <c r="AU97" i="18"/>
  <c r="AU98" i="18"/>
  <c r="AU99" i="18"/>
  <c r="AU100" i="18"/>
  <c r="AU101" i="18"/>
  <c r="AU102" i="18"/>
  <c r="AU103" i="18"/>
  <c r="AU5" i="18"/>
  <c r="AR6" i="18"/>
  <c r="AR7" i="18"/>
  <c r="AR8" i="18"/>
  <c r="AR9" i="18"/>
  <c r="AR10" i="18"/>
  <c r="AR11" i="18"/>
  <c r="AR12" i="18"/>
  <c r="AR13" i="18"/>
  <c r="AR14" i="18"/>
  <c r="AR15" i="18"/>
  <c r="AR16" i="18"/>
  <c r="AR17" i="18"/>
  <c r="AR18" i="18"/>
  <c r="AR19" i="18"/>
  <c r="AR20" i="18"/>
  <c r="AR21" i="18"/>
  <c r="AR22" i="18"/>
  <c r="AR23" i="18"/>
  <c r="AR24" i="18"/>
  <c r="AR25" i="18"/>
  <c r="AR26" i="18"/>
  <c r="AR27" i="18"/>
  <c r="AR28" i="18"/>
  <c r="AR29" i="18"/>
  <c r="AR30" i="18"/>
  <c r="AR31" i="18"/>
  <c r="AR32" i="18"/>
  <c r="AR33" i="18"/>
  <c r="AR34" i="18"/>
  <c r="AR35" i="18"/>
  <c r="AR36" i="18"/>
  <c r="AR37" i="18"/>
  <c r="AR38" i="18"/>
  <c r="AR39" i="18"/>
  <c r="AR40" i="18"/>
  <c r="AR41" i="18"/>
  <c r="AR42" i="18"/>
  <c r="AR43" i="18"/>
  <c r="AR44" i="18"/>
  <c r="AR45" i="18"/>
  <c r="AR46" i="18"/>
  <c r="AR47" i="18"/>
  <c r="AR48" i="18"/>
  <c r="AR49" i="18"/>
  <c r="AR50" i="18"/>
  <c r="AR51" i="18"/>
  <c r="AR52" i="18"/>
  <c r="AR53" i="18"/>
  <c r="AR54" i="18"/>
  <c r="AR55" i="18"/>
  <c r="AR56" i="18"/>
  <c r="AR57" i="18"/>
  <c r="AR58" i="18"/>
  <c r="AR59" i="18"/>
  <c r="AR60" i="18"/>
  <c r="AR61" i="18"/>
  <c r="AR62" i="18"/>
  <c r="AR63" i="18"/>
  <c r="AR64" i="18"/>
  <c r="AR65" i="18"/>
  <c r="AR66" i="18"/>
  <c r="AR67" i="18"/>
  <c r="AR68" i="18"/>
  <c r="AR69" i="18"/>
  <c r="AR70" i="18"/>
  <c r="AR71" i="18"/>
  <c r="AR72" i="18"/>
  <c r="AR73" i="18"/>
  <c r="AR74" i="18"/>
  <c r="AR75" i="18"/>
  <c r="AR76" i="18"/>
  <c r="AR77" i="18"/>
  <c r="AR78" i="18"/>
  <c r="AR79" i="18"/>
  <c r="AR80" i="18"/>
  <c r="AR81" i="18"/>
  <c r="AR82" i="18"/>
  <c r="AR83" i="18"/>
  <c r="AR84" i="18"/>
  <c r="AR85" i="18"/>
  <c r="AR86" i="18"/>
  <c r="AR87" i="18"/>
  <c r="AR88" i="18"/>
  <c r="AR89" i="18"/>
  <c r="AR90" i="18"/>
  <c r="AR91" i="18"/>
  <c r="AR92" i="18"/>
  <c r="AR93" i="18"/>
  <c r="AR94" i="18"/>
  <c r="AR95" i="18"/>
  <c r="AR96" i="18"/>
  <c r="AR97" i="18"/>
  <c r="AR98" i="18"/>
  <c r="AR99" i="18"/>
  <c r="AR100" i="18"/>
  <c r="AR101" i="18"/>
  <c r="AR102" i="18"/>
  <c r="AR103" i="18"/>
  <c r="AR5" i="18"/>
  <c r="AQ5" i="18" s="1"/>
  <c r="AO6" i="18"/>
  <c r="AO7" i="18"/>
  <c r="AO8" i="18"/>
  <c r="AO9" i="18"/>
  <c r="AO10" i="18"/>
  <c r="AO11" i="18"/>
  <c r="AO12" i="18"/>
  <c r="AO13" i="18"/>
  <c r="AO14" i="18"/>
  <c r="AO15" i="18"/>
  <c r="AO16" i="18"/>
  <c r="AO17" i="18"/>
  <c r="AO18" i="18"/>
  <c r="AO19" i="18"/>
  <c r="AO20" i="18"/>
  <c r="AO21" i="18"/>
  <c r="AO22" i="18"/>
  <c r="AO23" i="18"/>
  <c r="AO24" i="18"/>
  <c r="AO25" i="18"/>
  <c r="AO26" i="18"/>
  <c r="AO27" i="18"/>
  <c r="AO28" i="18"/>
  <c r="AO29" i="18"/>
  <c r="AO30" i="18"/>
  <c r="AO31" i="18"/>
  <c r="AO32" i="18"/>
  <c r="AO33" i="18"/>
  <c r="AO34" i="18"/>
  <c r="AO35" i="18"/>
  <c r="AO36" i="18"/>
  <c r="AO37" i="18"/>
  <c r="AO38" i="18"/>
  <c r="AO39" i="18"/>
  <c r="AO40" i="18"/>
  <c r="AO41" i="18"/>
  <c r="AO42" i="18"/>
  <c r="AO43" i="18"/>
  <c r="AO44" i="18"/>
  <c r="AO45" i="18"/>
  <c r="AO46" i="18"/>
  <c r="AO47" i="18"/>
  <c r="AO48" i="18"/>
  <c r="AO49" i="18"/>
  <c r="AO50" i="18"/>
  <c r="AO51" i="18"/>
  <c r="AO52" i="18"/>
  <c r="AO53" i="18"/>
  <c r="AO54" i="18"/>
  <c r="AO55" i="18"/>
  <c r="AO56" i="18"/>
  <c r="AO57" i="18"/>
  <c r="AO58" i="18"/>
  <c r="AO59" i="18"/>
  <c r="AO60" i="18"/>
  <c r="AO61" i="18"/>
  <c r="AO62" i="18"/>
  <c r="AO63" i="18"/>
  <c r="AO64" i="18"/>
  <c r="AO65" i="18"/>
  <c r="AO66" i="18"/>
  <c r="AO67" i="18"/>
  <c r="AO68" i="18"/>
  <c r="AO69" i="18"/>
  <c r="AO70" i="18"/>
  <c r="AO71" i="18"/>
  <c r="AO72" i="18"/>
  <c r="AO73" i="18"/>
  <c r="AO74" i="18"/>
  <c r="AO75" i="18"/>
  <c r="AO76" i="18"/>
  <c r="AO77" i="18"/>
  <c r="AO78" i="18"/>
  <c r="AO79" i="18"/>
  <c r="AO80" i="18"/>
  <c r="AO81" i="18"/>
  <c r="AO82" i="18"/>
  <c r="AO83" i="18"/>
  <c r="AO84" i="18"/>
  <c r="AO85" i="18"/>
  <c r="AO86" i="18"/>
  <c r="AO87" i="18"/>
  <c r="AO88" i="18"/>
  <c r="AO89" i="18"/>
  <c r="AO90" i="18"/>
  <c r="AO91" i="18"/>
  <c r="AO92" i="18"/>
  <c r="AO93" i="18"/>
  <c r="AO94" i="18"/>
  <c r="AO95" i="18"/>
  <c r="AO96" i="18"/>
  <c r="AO97" i="18"/>
  <c r="AO98" i="18"/>
  <c r="AO99" i="18"/>
  <c r="AO100" i="18"/>
  <c r="AO101" i="18"/>
  <c r="AO102" i="18"/>
  <c r="AO103" i="18"/>
  <c r="AO5" i="18"/>
  <c r="AN5" i="18" s="1"/>
  <c r="AL6" i="18"/>
  <c r="AL7" i="18"/>
  <c r="AL8" i="18"/>
  <c r="AL9" i="18"/>
  <c r="AL10" i="18"/>
  <c r="AL11" i="18"/>
  <c r="AL12" i="18"/>
  <c r="AL13" i="18"/>
  <c r="AL14" i="18"/>
  <c r="AL15" i="18"/>
  <c r="AL16" i="18"/>
  <c r="AL17" i="18"/>
  <c r="AL18" i="18"/>
  <c r="AL19" i="18"/>
  <c r="AL20" i="18"/>
  <c r="AL21" i="18"/>
  <c r="AL22" i="18"/>
  <c r="AL23" i="18"/>
  <c r="AL24" i="18"/>
  <c r="AL25" i="18"/>
  <c r="AL26" i="18"/>
  <c r="AL27" i="18"/>
  <c r="AL28" i="18"/>
  <c r="AL29" i="18"/>
  <c r="AL30" i="18"/>
  <c r="AL31" i="18"/>
  <c r="AL32" i="18"/>
  <c r="AL33" i="18"/>
  <c r="AL34" i="18"/>
  <c r="AL35" i="18"/>
  <c r="AL36" i="18"/>
  <c r="AL37" i="18"/>
  <c r="AL38" i="18"/>
  <c r="AL39" i="18"/>
  <c r="AL40" i="18"/>
  <c r="AL41" i="18"/>
  <c r="AL42" i="18"/>
  <c r="AL43" i="18"/>
  <c r="AL44" i="18"/>
  <c r="AL45" i="18"/>
  <c r="AL46" i="18"/>
  <c r="AL47" i="18"/>
  <c r="AL48" i="18"/>
  <c r="AL49" i="18"/>
  <c r="AL50" i="18"/>
  <c r="AL51" i="18"/>
  <c r="AL52" i="18"/>
  <c r="AL53" i="18"/>
  <c r="AL54" i="18"/>
  <c r="AL55" i="18"/>
  <c r="AL56" i="18"/>
  <c r="AL57" i="18"/>
  <c r="AL58" i="18"/>
  <c r="AL59" i="18"/>
  <c r="AL60" i="18"/>
  <c r="AL61" i="18"/>
  <c r="AL62" i="18"/>
  <c r="AL63" i="18"/>
  <c r="AL64" i="18"/>
  <c r="AL65" i="18"/>
  <c r="AL66" i="18"/>
  <c r="AL67" i="18"/>
  <c r="AL68" i="18"/>
  <c r="AL69" i="18"/>
  <c r="AL70" i="18"/>
  <c r="AL71" i="18"/>
  <c r="AL72" i="18"/>
  <c r="AL73" i="18"/>
  <c r="AL74" i="18"/>
  <c r="AL75" i="18"/>
  <c r="AL76" i="18"/>
  <c r="AL77" i="18"/>
  <c r="AL78" i="18"/>
  <c r="AL79" i="18"/>
  <c r="AL80" i="18"/>
  <c r="AL81" i="18"/>
  <c r="AL82" i="18"/>
  <c r="AL83" i="18"/>
  <c r="AL84" i="18"/>
  <c r="AL85" i="18"/>
  <c r="AL86" i="18"/>
  <c r="AL87" i="18"/>
  <c r="AL88" i="18"/>
  <c r="AL89" i="18"/>
  <c r="AL90" i="18"/>
  <c r="AL91" i="18"/>
  <c r="AL92" i="18"/>
  <c r="AL93" i="18"/>
  <c r="AL94" i="18"/>
  <c r="AL95" i="18"/>
  <c r="AL96" i="18"/>
  <c r="AL97" i="18"/>
  <c r="AL98" i="18"/>
  <c r="AL99" i="18"/>
  <c r="AL100" i="18"/>
  <c r="AL101" i="18"/>
  <c r="AL102" i="18"/>
  <c r="AL103" i="18"/>
  <c r="AL5" i="18"/>
  <c r="AK5" i="18" s="1"/>
  <c r="AK6" i="18" s="1"/>
  <c r="AK7" i="18" s="1"/>
  <c r="AK8" i="18" s="1"/>
  <c r="AK9" i="18" s="1"/>
  <c r="AI6" i="18"/>
  <c r="AI7" i="18"/>
  <c r="AI8" i="18"/>
  <c r="AI9" i="18"/>
  <c r="AI10" i="18"/>
  <c r="AI11" i="18"/>
  <c r="AI12" i="18"/>
  <c r="AI13" i="18"/>
  <c r="AI14" i="18"/>
  <c r="AI15" i="18"/>
  <c r="AI16" i="18"/>
  <c r="AI17" i="18"/>
  <c r="AI18" i="18"/>
  <c r="AI19" i="18"/>
  <c r="AI20" i="18"/>
  <c r="AI21" i="18"/>
  <c r="AI22" i="18"/>
  <c r="AI23" i="18"/>
  <c r="AI24" i="18"/>
  <c r="AI25" i="18"/>
  <c r="AI26" i="18"/>
  <c r="AI27" i="18"/>
  <c r="AI28" i="18"/>
  <c r="AI29" i="18"/>
  <c r="AI30" i="18"/>
  <c r="AI31" i="18"/>
  <c r="AI32" i="18"/>
  <c r="AI33" i="18"/>
  <c r="AI34" i="18"/>
  <c r="AI35" i="18"/>
  <c r="AI36" i="18"/>
  <c r="AI37" i="18"/>
  <c r="AI38" i="18"/>
  <c r="AI39" i="18"/>
  <c r="AI40" i="18"/>
  <c r="AI41" i="18"/>
  <c r="AI42" i="18"/>
  <c r="AI43" i="18"/>
  <c r="AI44" i="18"/>
  <c r="AI45" i="18"/>
  <c r="AI46" i="18"/>
  <c r="AI47" i="18"/>
  <c r="AI48" i="18"/>
  <c r="AI49" i="18"/>
  <c r="AI50" i="18"/>
  <c r="AI51" i="18"/>
  <c r="AI52" i="18"/>
  <c r="AI53" i="18"/>
  <c r="AI54" i="18"/>
  <c r="AI55" i="18"/>
  <c r="AI56" i="18"/>
  <c r="AI57" i="18"/>
  <c r="AI58" i="18"/>
  <c r="AI59" i="18"/>
  <c r="AI60" i="18"/>
  <c r="AI61" i="18"/>
  <c r="AI62" i="18"/>
  <c r="AI63" i="18"/>
  <c r="AI64" i="18"/>
  <c r="AI65" i="18"/>
  <c r="AI66" i="18"/>
  <c r="AI67" i="18"/>
  <c r="AI68" i="18"/>
  <c r="AI69" i="18"/>
  <c r="AI70" i="18"/>
  <c r="AI71" i="18"/>
  <c r="AI72" i="18"/>
  <c r="AI73" i="18"/>
  <c r="AI74" i="18"/>
  <c r="AI75" i="18"/>
  <c r="AI76" i="18"/>
  <c r="AI77" i="18"/>
  <c r="AI78" i="18"/>
  <c r="AI79" i="18"/>
  <c r="AI80" i="18"/>
  <c r="AI81" i="18"/>
  <c r="AI82" i="18"/>
  <c r="AI83" i="18"/>
  <c r="AI84" i="18"/>
  <c r="AI85" i="18"/>
  <c r="AI86" i="18"/>
  <c r="AI87" i="18"/>
  <c r="AI88" i="18"/>
  <c r="AI89" i="18"/>
  <c r="AI90" i="18"/>
  <c r="AI91" i="18"/>
  <c r="AI92" i="18"/>
  <c r="AI93" i="18"/>
  <c r="AI94" i="18"/>
  <c r="AI95" i="18"/>
  <c r="AI96" i="18"/>
  <c r="AI97" i="18"/>
  <c r="AI98" i="18"/>
  <c r="AI99" i="18"/>
  <c r="AI100" i="18"/>
  <c r="AI101" i="18"/>
  <c r="AI102" i="18"/>
  <c r="AI103" i="18"/>
  <c r="AI5" i="18"/>
  <c r="AH5" i="18" s="1"/>
  <c r="AH6" i="18" s="1"/>
  <c r="AH7" i="18" s="1"/>
  <c r="AH8" i="18" s="1"/>
  <c r="AH9" i="18" s="1"/>
  <c r="AH10" i="18" s="1"/>
  <c r="AH11" i="18" s="1"/>
  <c r="AH12" i="18" s="1"/>
  <c r="AH13" i="18" s="1"/>
  <c r="AH14" i="18" s="1"/>
  <c r="AH15" i="18" s="1"/>
  <c r="AH16" i="18" s="1"/>
  <c r="AH17" i="18" s="1"/>
  <c r="AF6" i="18"/>
  <c r="AF7" i="18"/>
  <c r="AF8" i="18"/>
  <c r="AF9" i="18"/>
  <c r="AF10" i="18"/>
  <c r="AF11" i="18"/>
  <c r="AF12" i="18"/>
  <c r="AF13" i="18"/>
  <c r="AF14" i="18"/>
  <c r="AF15" i="18"/>
  <c r="AF16" i="18"/>
  <c r="AF17" i="18"/>
  <c r="AF18" i="18"/>
  <c r="AF19" i="18"/>
  <c r="AF20" i="18"/>
  <c r="AF21" i="18"/>
  <c r="AF22" i="18"/>
  <c r="AF23" i="18"/>
  <c r="AF24" i="18"/>
  <c r="AF25" i="18"/>
  <c r="AF26" i="18"/>
  <c r="AF27" i="18"/>
  <c r="AF28" i="18"/>
  <c r="AF29" i="18"/>
  <c r="AF30" i="18"/>
  <c r="AF31" i="18"/>
  <c r="AF32" i="18"/>
  <c r="AF33" i="18"/>
  <c r="AF34" i="18"/>
  <c r="AF35" i="18"/>
  <c r="AF36" i="18"/>
  <c r="AF37" i="18"/>
  <c r="AF38" i="18"/>
  <c r="AF39" i="18"/>
  <c r="AF40" i="18"/>
  <c r="AF41" i="18"/>
  <c r="AF42" i="18"/>
  <c r="AF43" i="18"/>
  <c r="AF44" i="18"/>
  <c r="AF45" i="18"/>
  <c r="AF46" i="18"/>
  <c r="AF47" i="18"/>
  <c r="AF48" i="18"/>
  <c r="AF49" i="18"/>
  <c r="AF50" i="18"/>
  <c r="AF51" i="18"/>
  <c r="AF52" i="18"/>
  <c r="AF53" i="18"/>
  <c r="AF54" i="18"/>
  <c r="AF55" i="18"/>
  <c r="AF56" i="18"/>
  <c r="AF57" i="18"/>
  <c r="AF58" i="18"/>
  <c r="AF59" i="18"/>
  <c r="AF60" i="18"/>
  <c r="AF61" i="18"/>
  <c r="AF62" i="18"/>
  <c r="AF63" i="18"/>
  <c r="AF64" i="18"/>
  <c r="AF65" i="18"/>
  <c r="AF66" i="18"/>
  <c r="AF67" i="18"/>
  <c r="AF68" i="18"/>
  <c r="AF69" i="18"/>
  <c r="AF70" i="18"/>
  <c r="AF71" i="18"/>
  <c r="AF72" i="18"/>
  <c r="AF73" i="18"/>
  <c r="AF74" i="18"/>
  <c r="AF75" i="18"/>
  <c r="AF76" i="18"/>
  <c r="AF77" i="18"/>
  <c r="AF78" i="18"/>
  <c r="AF79" i="18"/>
  <c r="AF80" i="18"/>
  <c r="AF81" i="18"/>
  <c r="AF82" i="18"/>
  <c r="AF83" i="18"/>
  <c r="AF84" i="18"/>
  <c r="AF85" i="18"/>
  <c r="AF86" i="18"/>
  <c r="AF87" i="18"/>
  <c r="AF88" i="18"/>
  <c r="AF89" i="18"/>
  <c r="AF90" i="18"/>
  <c r="AF91" i="18"/>
  <c r="AF92" i="18"/>
  <c r="AF93" i="18"/>
  <c r="AF94" i="18"/>
  <c r="AF95" i="18"/>
  <c r="AF96" i="18"/>
  <c r="AF97" i="18"/>
  <c r="AF98" i="18"/>
  <c r="AF99" i="18"/>
  <c r="AF100" i="18"/>
  <c r="AF101" i="18"/>
  <c r="AF102" i="18"/>
  <c r="AF103" i="18"/>
  <c r="AF5" i="18"/>
  <c r="AE5" i="18" s="1"/>
  <c r="AC6" i="18"/>
  <c r="AC7" i="18"/>
  <c r="AC8" i="18"/>
  <c r="AC9" i="18"/>
  <c r="AC10" i="18"/>
  <c r="AC11" i="18"/>
  <c r="AC12" i="18"/>
  <c r="AC13" i="18"/>
  <c r="AC14" i="18"/>
  <c r="AC15" i="18"/>
  <c r="AC16" i="18"/>
  <c r="AC17" i="18"/>
  <c r="AC18" i="18"/>
  <c r="AC19" i="18"/>
  <c r="AC20" i="18"/>
  <c r="AC21" i="18"/>
  <c r="AC22" i="18"/>
  <c r="AC23" i="18"/>
  <c r="AC24" i="18"/>
  <c r="AC25" i="18"/>
  <c r="AC26" i="18"/>
  <c r="AC27" i="18"/>
  <c r="AC28" i="18"/>
  <c r="AC29" i="18"/>
  <c r="AC30" i="18"/>
  <c r="AC31" i="18"/>
  <c r="AC32" i="18"/>
  <c r="AC33" i="18"/>
  <c r="AC34" i="18"/>
  <c r="AC35" i="18"/>
  <c r="AC36" i="18"/>
  <c r="AC37" i="18"/>
  <c r="AC38" i="18"/>
  <c r="AC39" i="18"/>
  <c r="AC40" i="18"/>
  <c r="AC41" i="18"/>
  <c r="AC42" i="18"/>
  <c r="AC43" i="18"/>
  <c r="AC44" i="18"/>
  <c r="AC45" i="18"/>
  <c r="AC46" i="18"/>
  <c r="AC47" i="18"/>
  <c r="AC48" i="18"/>
  <c r="AC49" i="18"/>
  <c r="AC50" i="18"/>
  <c r="AC51" i="18"/>
  <c r="AC52" i="18"/>
  <c r="AC53" i="18"/>
  <c r="AC54" i="18"/>
  <c r="AC55" i="18"/>
  <c r="AC56" i="18"/>
  <c r="AC57" i="18"/>
  <c r="AC58" i="18"/>
  <c r="AC59" i="18"/>
  <c r="AC60" i="18"/>
  <c r="AC61" i="18"/>
  <c r="AC62" i="18"/>
  <c r="AC63" i="18"/>
  <c r="AC64" i="18"/>
  <c r="AC65" i="18"/>
  <c r="AC66" i="18"/>
  <c r="AC67" i="18"/>
  <c r="AC68" i="18"/>
  <c r="AC69" i="18"/>
  <c r="AC70" i="18"/>
  <c r="AC71" i="18"/>
  <c r="AC72" i="18"/>
  <c r="AC73" i="18"/>
  <c r="AC74" i="18"/>
  <c r="AC75" i="18"/>
  <c r="AC76" i="18"/>
  <c r="AC77" i="18"/>
  <c r="AC78" i="18"/>
  <c r="AC79" i="18"/>
  <c r="AC80" i="18"/>
  <c r="AC81" i="18"/>
  <c r="AC82" i="18"/>
  <c r="AC83" i="18"/>
  <c r="AC84" i="18"/>
  <c r="AC85" i="18"/>
  <c r="AC86" i="18"/>
  <c r="AC87" i="18"/>
  <c r="AC88" i="18"/>
  <c r="AC89" i="18"/>
  <c r="AC90" i="18"/>
  <c r="AC91" i="18"/>
  <c r="AC92" i="18"/>
  <c r="AC93" i="18"/>
  <c r="AC94" i="18"/>
  <c r="AC95" i="18"/>
  <c r="AC96" i="18"/>
  <c r="AC97" i="18"/>
  <c r="AC98" i="18"/>
  <c r="AC99" i="18"/>
  <c r="AC100" i="18"/>
  <c r="AC101" i="18"/>
  <c r="AC102" i="18"/>
  <c r="AC103" i="18"/>
  <c r="AC5" i="18"/>
  <c r="AB5" i="18" s="1"/>
  <c r="Z6" i="18"/>
  <c r="Z7" i="18"/>
  <c r="Z8" i="18"/>
  <c r="Z9" i="18"/>
  <c r="Z10" i="18"/>
  <c r="Z11" i="18"/>
  <c r="Z12" i="18"/>
  <c r="Z13" i="18"/>
  <c r="Z14" i="18"/>
  <c r="Z15" i="18"/>
  <c r="Z16" i="18"/>
  <c r="Z17" i="18"/>
  <c r="Z18" i="18"/>
  <c r="Z19" i="18"/>
  <c r="Z20" i="18"/>
  <c r="Z21" i="18"/>
  <c r="Z22" i="18"/>
  <c r="Z23" i="18"/>
  <c r="Z24" i="18"/>
  <c r="Z25" i="18"/>
  <c r="Z26" i="18"/>
  <c r="Z27" i="18"/>
  <c r="Z28" i="18"/>
  <c r="Z29" i="18"/>
  <c r="Z30" i="18"/>
  <c r="Z31" i="18"/>
  <c r="Z32" i="18"/>
  <c r="Z33" i="18"/>
  <c r="Z34" i="18"/>
  <c r="Z35" i="18"/>
  <c r="Z36" i="18"/>
  <c r="Z37" i="18"/>
  <c r="Z38" i="18"/>
  <c r="Z39" i="18"/>
  <c r="Z40" i="18"/>
  <c r="Z41" i="18"/>
  <c r="Z42" i="18"/>
  <c r="Z43" i="18"/>
  <c r="Z44" i="18"/>
  <c r="Z45" i="18"/>
  <c r="Z46" i="18"/>
  <c r="Z47" i="18"/>
  <c r="Z48" i="18"/>
  <c r="Z49" i="18"/>
  <c r="Z50" i="18"/>
  <c r="Z51" i="18"/>
  <c r="Z52" i="18"/>
  <c r="Z53" i="18"/>
  <c r="Z54" i="18"/>
  <c r="Z55" i="18"/>
  <c r="Z56" i="18"/>
  <c r="Z57" i="18"/>
  <c r="Z58" i="18"/>
  <c r="Z59" i="18"/>
  <c r="Z60" i="18"/>
  <c r="Z61" i="18"/>
  <c r="Z62" i="18"/>
  <c r="Z63" i="18"/>
  <c r="Z64" i="18"/>
  <c r="Z65" i="18"/>
  <c r="Z66" i="18"/>
  <c r="Z67" i="18"/>
  <c r="Z68" i="18"/>
  <c r="Z69" i="18"/>
  <c r="Z70" i="18"/>
  <c r="Z71" i="18"/>
  <c r="Z72" i="18"/>
  <c r="Z73" i="18"/>
  <c r="Z74" i="18"/>
  <c r="Z75" i="18"/>
  <c r="Z76" i="18"/>
  <c r="Z77" i="18"/>
  <c r="Z78" i="18"/>
  <c r="Z79" i="18"/>
  <c r="Z80" i="18"/>
  <c r="Z81" i="18"/>
  <c r="Z82" i="18"/>
  <c r="Z83" i="18"/>
  <c r="Z84" i="18"/>
  <c r="Z85" i="18"/>
  <c r="Z86" i="18"/>
  <c r="Z87" i="18"/>
  <c r="Z88" i="18"/>
  <c r="Z89" i="18"/>
  <c r="Z90" i="18"/>
  <c r="Z91" i="18"/>
  <c r="Z92" i="18"/>
  <c r="Z93" i="18"/>
  <c r="Z94" i="18"/>
  <c r="Z95" i="18"/>
  <c r="Z96" i="18"/>
  <c r="Z97" i="18"/>
  <c r="Z98" i="18"/>
  <c r="Z99" i="18"/>
  <c r="Z100" i="18"/>
  <c r="Z101" i="18"/>
  <c r="Z102" i="18"/>
  <c r="Z103" i="18"/>
  <c r="Z5" i="18"/>
  <c r="Y5" i="18" s="1"/>
  <c r="Y6" i="18" s="1"/>
  <c r="Y7" i="18" s="1"/>
  <c r="Y8" i="18" s="1"/>
  <c r="W6" i="18"/>
  <c r="W7" i="18"/>
  <c r="W8" i="18"/>
  <c r="W9" i="18"/>
  <c r="W10" i="18"/>
  <c r="W11" i="18"/>
  <c r="W12" i="18"/>
  <c r="W13" i="18"/>
  <c r="W14" i="18"/>
  <c r="W15" i="18"/>
  <c r="W16" i="18"/>
  <c r="W17" i="18"/>
  <c r="W18" i="18"/>
  <c r="W19" i="18"/>
  <c r="W20" i="18"/>
  <c r="W21" i="18"/>
  <c r="W22" i="18"/>
  <c r="W23" i="18"/>
  <c r="W24" i="18"/>
  <c r="W25" i="18"/>
  <c r="W26" i="18"/>
  <c r="W27" i="18"/>
  <c r="W28" i="18"/>
  <c r="W29" i="18"/>
  <c r="W30" i="18"/>
  <c r="W31" i="18"/>
  <c r="W32" i="18"/>
  <c r="W33" i="18"/>
  <c r="W34" i="18"/>
  <c r="W35" i="18"/>
  <c r="W36" i="18"/>
  <c r="W37" i="18"/>
  <c r="W38" i="18"/>
  <c r="W39" i="18"/>
  <c r="W40" i="18"/>
  <c r="W41" i="18"/>
  <c r="W42" i="18"/>
  <c r="W43" i="18"/>
  <c r="W44" i="18"/>
  <c r="W45" i="18"/>
  <c r="W46" i="18"/>
  <c r="W47" i="18"/>
  <c r="W48" i="18"/>
  <c r="W49" i="18"/>
  <c r="W50" i="18"/>
  <c r="W51" i="18"/>
  <c r="W52" i="18"/>
  <c r="W53" i="18"/>
  <c r="W54" i="18"/>
  <c r="W55" i="18"/>
  <c r="W56" i="18"/>
  <c r="W57" i="18"/>
  <c r="W58" i="18"/>
  <c r="W59" i="18"/>
  <c r="W60" i="18"/>
  <c r="W61" i="18"/>
  <c r="W62" i="18"/>
  <c r="W63" i="18"/>
  <c r="W64" i="18"/>
  <c r="W65" i="18"/>
  <c r="W66" i="18"/>
  <c r="W67" i="18"/>
  <c r="W68" i="18"/>
  <c r="W69" i="18"/>
  <c r="W70" i="18"/>
  <c r="W71" i="18"/>
  <c r="W72" i="18"/>
  <c r="W73" i="18"/>
  <c r="W74" i="18"/>
  <c r="W75" i="18"/>
  <c r="W76" i="18"/>
  <c r="W77" i="18"/>
  <c r="W78" i="18"/>
  <c r="W79" i="18"/>
  <c r="W80" i="18"/>
  <c r="W81" i="18"/>
  <c r="W82" i="18"/>
  <c r="W83" i="18"/>
  <c r="W84" i="18"/>
  <c r="W85" i="18"/>
  <c r="W86" i="18"/>
  <c r="W87" i="18"/>
  <c r="W88" i="18"/>
  <c r="W89" i="18"/>
  <c r="W90" i="18"/>
  <c r="W91" i="18"/>
  <c r="W92" i="18"/>
  <c r="W93" i="18"/>
  <c r="W94" i="18"/>
  <c r="W95" i="18"/>
  <c r="W96" i="18"/>
  <c r="W97" i="18"/>
  <c r="W98" i="18"/>
  <c r="W99" i="18"/>
  <c r="W100" i="18"/>
  <c r="W101" i="18"/>
  <c r="W102" i="18"/>
  <c r="W103" i="18"/>
  <c r="W5" i="18"/>
  <c r="V5" i="18" s="1"/>
  <c r="V6" i="18" s="1"/>
  <c r="V7" i="18" s="1"/>
  <c r="V8" i="18" s="1"/>
  <c r="T6" i="18"/>
  <c r="T7" i="18"/>
  <c r="T8" i="18"/>
  <c r="T9" i="18"/>
  <c r="T10" i="18"/>
  <c r="T11" i="18"/>
  <c r="T12" i="18"/>
  <c r="T13" i="18"/>
  <c r="T14" i="18"/>
  <c r="T15" i="18"/>
  <c r="T16" i="18"/>
  <c r="T17" i="18"/>
  <c r="T18" i="18"/>
  <c r="T19" i="18"/>
  <c r="T20" i="18"/>
  <c r="T21" i="18"/>
  <c r="T22" i="18"/>
  <c r="T23" i="18"/>
  <c r="T24" i="18"/>
  <c r="T25" i="18"/>
  <c r="T26" i="18"/>
  <c r="T27" i="18"/>
  <c r="T28" i="18"/>
  <c r="T29" i="18"/>
  <c r="T30" i="18"/>
  <c r="T31" i="18"/>
  <c r="T32" i="18"/>
  <c r="T33" i="18"/>
  <c r="T34" i="18"/>
  <c r="T35" i="18"/>
  <c r="T36" i="18"/>
  <c r="T37" i="18"/>
  <c r="T38" i="18"/>
  <c r="T39" i="18"/>
  <c r="T40" i="18"/>
  <c r="T41" i="18"/>
  <c r="T42" i="18"/>
  <c r="T43" i="18"/>
  <c r="T44" i="18"/>
  <c r="T45" i="18"/>
  <c r="T46" i="18"/>
  <c r="T47" i="18"/>
  <c r="T48" i="18"/>
  <c r="T49" i="18"/>
  <c r="T50" i="18"/>
  <c r="T51" i="18"/>
  <c r="T52" i="18"/>
  <c r="T53" i="18"/>
  <c r="T54" i="18"/>
  <c r="T55" i="18"/>
  <c r="T56" i="18"/>
  <c r="T57" i="18"/>
  <c r="T58" i="18"/>
  <c r="T59" i="18"/>
  <c r="T60" i="18"/>
  <c r="T61" i="18"/>
  <c r="T62" i="18"/>
  <c r="T63" i="18"/>
  <c r="T64" i="18"/>
  <c r="T65" i="18"/>
  <c r="T66" i="18"/>
  <c r="T67" i="18"/>
  <c r="T68" i="18"/>
  <c r="T69" i="18"/>
  <c r="T70" i="18"/>
  <c r="T71" i="18"/>
  <c r="T72" i="18"/>
  <c r="T73" i="18"/>
  <c r="T74" i="18"/>
  <c r="T75" i="18"/>
  <c r="T76" i="18"/>
  <c r="T77" i="18"/>
  <c r="T78" i="18"/>
  <c r="T79" i="18"/>
  <c r="T80" i="18"/>
  <c r="T81" i="18"/>
  <c r="T82" i="18"/>
  <c r="T83" i="18"/>
  <c r="T84" i="18"/>
  <c r="T85" i="18"/>
  <c r="T86" i="18"/>
  <c r="T87" i="18"/>
  <c r="T88" i="18"/>
  <c r="T89" i="18"/>
  <c r="T90" i="18"/>
  <c r="T91" i="18"/>
  <c r="T92" i="18"/>
  <c r="T93" i="18"/>
  <c r="T94" i="18"/>
  <c r="T95" i="18"/>
  <c r="T96" i="18"/>
  <c r="T97" i="18"/>
  <c r="T98" i="18"/>
  <c r="T99" i="18"/>
  <c r="T100" i="18"/>
  <c r="T101" i="18"/>
  <c r="T102" i="18"/>
  <c r="T103" i="18"/>
  <c r="T5" i="18"/>
  <c r="S5" i="18" s="1"/>
  <c r="E88" i="18"/>
  <c r="H88" i="18"/>
  <c r="K88" i="18"/>
  <c r="N88" i="18"/>
  <c r="Q88" i="18"/>
  <c r="E89" i="18"/>
  <c r="H89" i="18"/>
  <c r="K89" i="18"/>
  <c r="N89" i="18"/>
  <c r="Q89" i="18"/>
  <c r="E90" i="18"/>
  <c r="H90" i="18"/>
  <c r="K90" i="18"/>
  <c r="N90" i="18"/>
  <c r="Q90" i="18"/>
  <c r="E91" i="18"/>
  <c r="H91" i="18"/>
  <c r="K91" i="18"/>
  <c r="N91" i="18"/>
  <c r="Q91" i="18"/>
  <c r="E92" i="18"/>
  <c r="H92" i="18"/>
  <c r="K92" i="18"/>
  <c r="N92" i="18"/>
  <c r="Q92" i="18"/>
  <c r="E93" i="18"/>
  <c r="H93" i="18"/>
  <c r="K93" i="18"/>
  <c r="N93" i="18"/>
  <c r="Q93" i="18"/>
  <c r="E94" i="18"/>
  <c r="H94" i="18"/>
  <c r="K94" i="18"/>
  <c r="N94" i="18"/>
  <c r="Q94" i="18"/>
  <c r="E95" i="18"/>
  <c r="H95" i="18"/>
  <c r="K95" i="18"/>
  <c r="N95" i="18"/>
  <c r="Q95" i="18"/>
  <c r="E96" i="18"/>
  <c r="H96" i="18"/>
  <c r="K96" i="18"/>
  <c r="N96" i="18"/>
  <c r="Q96" i="18"/>
  <c r="E97" i="18"/>
  <c r="H97" i="18"/>
  <c r="K97" i="18"/>
  <c r="N97" i="18"/>
  <c r="Q97" i="18"/>
  <c r="E98" i="18"/>
  <c r="H98" i="18"/>
  <c r="K98" i="18"/>
  <c r="N98" i="18"/>
  <c r="Q98" i="18"/>
  <c r="E99" i="18"/>
  <c r="H99" i="18"/>
  <c r="K99" i="18"/>
  <c r="N99" i="18"/>
  <c r="Q99" i="18"/>
  <c r="E100" i="18"/>
  <c r="H100" i="18"/>
  <c r="K100" i="18"/>
  <c r="N100" i="18"/>
  <c r="Q100" i="18"/>
  <c r="E101" i="18"/>
  <c r="H101" i="18"/>
  <c r="K101" i="18"/>
  <c r="N101" i="18"/>
  <c r="Q101" i="18"/>
  <c r="E102" i="18"/>
  <c r="H102" i="18"/>
  <c r="K102" i="18"/>
  <c r="N102" i="18"/>
  <c r="Q102" i="18"/>
  <c r="E103" i="18"/>
  <c r="H103" i="18"/>
  <c r="K103" i="18"/>
  <c r="N103" i="18"/>
  <c r="Q103" i="18"/>
  <c r="B76" i="18"/>
  <c r="B77" i="18"/>
  <c r="B78" i="18"/>
  <c r="B79" i="18"/>
  <c r="B80" i="18"/>
  <c r="B81" i="18"/>
  <c r="B82" i="18"/>
  <c r="B83" i="18"/>
  <c r="B84" i="18"/>
  <c r="B85" i="18"/>
  <c r="B86" i="18"/>
  <c r="B87" i="18"/>
  <c r="B88" i="18"/>
  <c r="B89" i="18"/>
  <c r="B90" i="18"/>
  <c r="B91" i="18"/>
  <c r="B92" i="18"/>
  <c r="B93" i="18"/>
  <c r="B94" i="18"/>
  <c r="B95" i="18"/>
  <c r="B96" i="18"/>
  <c r="B97" i="18"/>
  <c r="B98" i="18"/>
  <c r="B99" i="18"/>
  <c r="B100" i="18"/>
  <c r="B101" i="18"/>
  <c r="B102" i="18"/>
  <c r="B103" i="18"/>
  <c r="R76" i="15"/>
  <c r="R77" i="15"/>
  <c r="R78" i="15"/>
  <c r="R79" i="15"/>
  <c r="R80" i="15"/>
  <c r="R81" i="15"/>
  <c r="R82" i="15"/>
  <c r="R83" i="15"/>
  <c r="R84" i="15"/>
  <c r="R85" i="15"/>
  <c r="R86" i="15"/>
  <c r="R87" i="15"/>
  <c r="R88" i="15"/>
  <c r="R89" i="15"/>
  <c r="R90" i="15"/>
  <c r="R91" i="15"/>
  <c r="R92" i="15"/>
  <c r="R93" i="15"/>
  <c r="R94" i="15"/>
  <c r="R95" i="15"/>
  <c r="R96" i="15"/>
  <c r="R97" i="15"/>
  <c r="R98" i="15"/>
  <c r="R99" i="15"/>
  <c r="R100" i="15"/>
  <c r="R101" i="15"/>
  <c r="R102" i="15"/>
  <c r="Q76" i="15"/>
  <c r="Q77" i="15"/>
  <c r="Q78" i="15"/>
  <c r="Q79" i="15"/>
  <c r="Q80" i="15"/>
  <c r="Q81" i="15"/>
  <c r="Q82" i="15"/>
  <c r="Q83" i="15"/>
  <c r="Q84" i="15"/>
  <c r="Q85" i="15"/>
  <c r="Q86" i="15"/>
  <c r="Q87" i="15"/>
  <c r="Q88" i="15"/>
  <c r="Q89" i="15"/>
  <c r="Q90" i="15"/>
  <c r="Q91" i="15"/>
  <c r="Q92" i="15"/>
  <c r="Q93" i="15"/>
  <c r="Q94" i="15"/>
  <c r="Q95" i="15"/>
  <c r="Q96" i="15"/>
  <c r="Q97" i="15"/>
  <c r="Q98" i="15"/>
  <c r="Q99" i="15"/>
  <c r="Q100" i="15"/>
  <c r="Q101" i="15"/>
  <c r="Q102" i="15"/>
  <c r="P76" i="15"/>
  <c r="P77" i="15"/>
  <c r="P78" i="15"/>
  <c r="P79" i="15"/>
  <c r="P80" i="15"/>
  <c r="P81" i="15"/>
  <c r="P82" i="15"/>
  <c r="P83" i="15"/>
  <c r="P84" i="15"/>
  <c r="P85" i="15"/>
  <c r="P86" i="15"/>
  <c r="P87" i="15"/>
  <c r="P88" i="15"/>
  <c r="P89" i="15"/>
  <c r="P90" i="15"/>
  <c r="P91" i="15"/>
  <c r="P92" i="15"/>
  <c r="P93" i="15"/>
  <c r="P94" i="15"/>
  <c r="P95" i="15"/>
  <c r="P96" i="15"/>
  <c r="P97" i="15"/>
  <c r="P98" i="15"/>
  <c r="P99" i="15"/>
  <c r="P100" i="15"/>
  <c r="P101" i="15"/>
  <c r="P102" i="15"/>
  <c r="O76" i="15"/>
  <c r="O77" i="15"/>
  <c r="O78" i="15"/>
  <c r="O79" i="15"/>
  <c r="O80" i="15"/>
  <c r="O81" i="15"/>
  <c r="O82" i="15"/>
  <c r="O83" i="15"/>
  <c r="O84" i="15"/>
  <c r="O85" i="15"/>
  <c r="O86" i="15"/>
  <c r="O87" i="15"/>
  <c r="O88" i="15"/>
  <c r="O89" i="15"/>
  <c r="O90" i="15"/>
  <c r="O91" i="15"/>
  <c r="O92" i="15"/>
  <c r="O93" i="15"/>
  <c r="O94" i="15"/>
  <c r="O95" i="15"/>
  <c r="O96" i="15"/>
  <c r="O97" i="15"/>
  <c r="O98" i="15"/>
  <c r="O99" i="15"/>
  <c r="O100" i="15"/>
  <c r="O101" i="15"/>
  <c r="O102" i="15"/>
  <c r="N76" i="15"/>
  <c r="N77" i="15"/>
  <c r="N78" i="15"/>
  <c r="N79" i="15"/>
  <c r="N80" i="15"/>
  <c r="N81" i="15"/>
  <c r="N82" i="15"/>
  <c r="N83" i="15"/>
  <c r="N84" i="15"/>
  <c r="N85" i="15"/>
  <c r="N86" i="15"/>
  <c r="N87" i="15"/>
  <c r="N88" i="15"/>
  <c r="N89" i="15"/>
  <c r="N90" i="15"/>
  <c r="N91" i="15"/>
  <c r="N92" i="15"/>
  <c r="N93" i="15"/>
  <c r="N94" i="15"/>
  <c r="N95" i="15"/>
  <c r="N96" i="15"/>
  <c r="N97" i="15"/>
  <c r="N98" i="15"/>
  <c r="N99" i="15"/>
  <c r="N100" i="15"/>
  <c r="N101" i="15"/>
  <c r="N102" i="15"/>
  <c r="M76" i="15"/>
  <c r="M77" i="15"/>
  <c r="M78" i="15"/>
  <c r="M79" i="15"/>
  <c r="M80" i="15"/>
  <c r="M81" i="15"/>
  <c r="M82" i="15"/>
  <c r="M83" i="15"/>
  <c r="M84" i="15"/>
  <c r="M85" i="15"/>
  <c r="M86" i="15"/>
  <c r="M87" i="15"/>
  <c r="M88" i="15"/>
  <c r="M89" i="15"/>
  <c r="M90" i="15"/>
  <c r="M91" i="15"/>
  <c r="M92" i="15"/>
  <c r="M93" i="15"/>
  <c r="M94" i="15"/>
  <c r="M95" i="15"/>
  <c r="M96" i="15"/>
  <c r="M97" i="15"/>
  <c r="M98" i="15"/>
  <c r="M99" i="15"/>
  <c r="M100" i="15"/>
  <c r="M101" i="15"/>
  <c r="M102" i="15"/>
  <c r="L76" i="15"/>
  <c r="L77" i="15"/>
  <c r="L78" i="15"/>
  <c r="L79" i="15"/>
  <c r="L80" i="15"/>
  <c r="L81" i="15"/>
  <c r="L82" i="15"/>
  <c r="L83" i="15"/>
  <c r="L84" i="15"/>
  <c r="L85" i="15"/>
  <c r="L86" i="15"/>
  <c r="L87" i="15"/>
  <c r="L88" i="15"/>
  <c r="L89" i="15"/>
  <c r="L90" i="15"/>
  <c r="L91" i="15"/>
  <c r="L92" i="15"/>
  <c r="L93" i="15"/>
  <c r="L94" i="15"/>
  <c r="L95" i="15"/>
  <c r="L96" i="15"/>
  <c r="L97" i="15"/>
  <c r="L98" i="15"/>
  <c r="L99" i="15"/>
  <c r="L100" i="15"/>
  <c r="L101" i="15"/>
  <c r="L102" i="15"/>
  <c r="K76" i="15"/>
  <c r="K77" i="15"/>
  <c r="K78" i="15"/>
  <c r="K79" i="15"/>
  <c r="K80" i="15"/>
  <c r="K81" i="15"/>
  <c r="K82" i="15"/>
  <c r="K83" i="15"/>
  <c r="K84" i="15"/>
  <c r="K85" i="15"/>
  <c r="K86" i="15"/>
  <c r="K87" i="15"/>
  <c r="K88" i="15"/>
  <c r="K89" i="15"/>
  <c r="K90" i="15"/>
  <c r="K91" i="15"/>
  <c r="K92" i="15"/>
  <c r="K93" i="15"/>
  <c r="K94" i="15"/>
  <c r="K95" i="15"/>
  <c r="K96" i="15"/>
  <c r="K97" i="15"/>
  <c r="K98" i="15"/>
  <c r="K99" i="15"/>
  <c r="K100" i="15"/>
  <c r="K101" i="15"/>
  <c r="K102" i="15"/>
  <c r="J76" i="15"/>
  <c r="J77" i="15"/>
  <c r="J78" i="15"/>
  <c r="J79" i="15"/>
  <c r="J80" i="15"/>
  <c r="J81" i="15"/>
  <c r="J82" i="15"/>
  <c r="J83" i="15"/>
  <c r="J84" i="15"/>
  <c r="J85" i="15"/>
  <c r="J86" i="15"/>
  <c r="J87" i="15"/>
  <c r="J88" i="15"/>
  <c r="J89" i="15"/>
  <c r="J90" i="15"/>
  <c r="J91" i="15"/>
  <c r="J92" i="15"/>
  <c r="J93" i="15"/>
  <c r="J94" i="15"/>
  <c r="J95" i="15"/>
  <c r="J96" i="15"/>
  <c r="J97" i="15"/>
  <c r="J98" i="15"/>
  <c r="J99" i="15"/>
  <c r="J100" i="15"/>
  <c r="J101" i="15"/>
  <c r="J102" i="15"/>
  <c r="I76" i="15"/>
  <c r="I77" i="15"/>
  <c r="I78" i="15"/>
  <c r="I79" i="15"/>
  <c r="I80" i="15"/>
  <c r="I81" i="15"/>
  <c r="I82" i="15"/>
  <c r="I83" i="15"/>
  <c r="I84" i="15"/>
  <c r="I85" i="15"/>
  <c r="I86" i="15"/>
  <c r="I87" i="15"/>
  <c r="I88" i="15"/>
  <c r="I89" i="15"/>
  <c r="I90" i="15"/>
  <c r="I91" i="15"/>
  <c r="I92" i="15"/>
  <c r="I93" i="15"/>
  <c r="I94" i="15"/>
  <c r="I95" i="15"/>
  <c r="I96" i="15"/>
  <c r="I97" i="15"/>
  <c r="I98" i="15"/>
  <c r="I99" i="15"/>
  <c r="I100" i="15"/>
  <c r="I101" i="15"/>
  <c r="I102" i="15"/>
  <c r="H75" i="15"/>
  <c r="H76" i="15"/>
  <c r="H77" i="15"/>
  <c r="H78" i="15"/>
  <c r="H79" i="15"/>
  <c r="H80" i="15"/>
  <c r="H81" i="15"/>
  <c r="H82" i="15"/>
  <c r="H83" i="15"/>
  <c r="H84" i="15"/>
  <c r="H85" i="15"/>
  <c r="H86" i="15"/>
  <c r="H87" i="15"/>
  <c r="H88" i="15"/>
  <c r="H89" i="15"/>
  <c r="H90" i="15"/>
  <c r="H91" i="15"/>
  <c r="H92" i="15"/>
  <c r="H93" i="15"/>
  <c r="H94" i="15"/>
  <c r="H95" i="15"/>
  <c r="H96" i="15"/>
  <c r="H97" i="15"/>
  <c r="H98" i="15"/>
  <c r="H99" i="15"/>
  <c r="H100" i="15"/>
  <c r="H101" i="15"/>
  <c r="H102" i="15"/>
  <c r="G75" i="15"/>
  <c r="G76" i="15"/>
  <c r="G77" i="15"/>
  <c r="G78" i="15"/>
  <c r="G79" i="15"/>
  <c r="G80" i="15"/>
  <c r="G81" i="15"/>
  <c r="G82" i="15"/>
  <c r="G83" i="15"/>
  <c r="G84" i="15"/>
  <c r="G85" i="15"/>
  <c r="G86" i="15"/>
  <c r="G87" i="15"/>
  <c r="G88" i="15"/>
  <c r="G89" i="15"/>
  <c r="G90" i="15"/>
  <c r="G91" i="15"/>
  <c r="G92" i="15"/>
  <c r="G93" i="15"/>
  <c r="G94" i="15"/>
  <c r="G95" i="15"/>
  <c r="G96" i="15"/>
  <c r="G97" i="15"/>
  <c r="G98" i="15"/>
  <c r="G99" i="15"/>
  <c r="G100" i="15"/>
  <c r="G101" i="15"/>
  <c r="G102" i="15"/>
  <c r="F75" i="15"/>
  <c r="F76" i="15"/>
  <c r="F77" i="15"/>
  <c r="F78" i="15"/>
  <c r="F79" i="15"/>
  <c r="F80" i="15"/>
  <c r="F81" i="15"/>
  <c r="F82" i="15"/>
  <c r="F83" i="15"/>
  <c r="Q85" i="18" s="1"/>
  <c r="F84" i="15"/>
  <c r="Q86" i="18" s="1"/>
  <c r="F85" i="15"/>
  <c r="Q87" i="18" s="1"/>
  <c r="F86" i="15"/>
  <c r="F87" i="15"/>
  <c r="F88" i="15"/>
  <c r="F89" i="15"/>
  <c r="F90" i="15"/>
  <c r="F91" i="15"/>
  <c r="F92" i="15"/>
  <c r="F93" i="15"/>
  <c r="F94" i="15"/>
  <c r="F95" i="15"/>
  <c r="F96" i="15"/>
  <c r="F97" i="15"/>
  <c r="F98" i="15"/>
  <c r="F99" i="15"/>
  <c r="F100" i="15"/>
  <c r="F101" i="15"/>
  <c r="F102" i="15"/>
  <c r="E73" i="15"/>
  <c r="E74" i="15"/>
  <c r="E75" i="15"/>
  <c r="N77" i="18" s="1"/>
  <c r="E76" i="15"/>
  <c r="N78" i="18" s="1"/>
  <c r="E77" i="15"/>
  <c r="E78" i="15"/>
  <c r="E79" i="15"/>
  <c r="N81" i="18" s="1"/>
  <c r="E80" i="15"/>
  <c r="E81" i="15"/>
  <c r="E82" i="15"/>
  <c r="N84" i="18" s="1"/>
  <c r="E83" i="15"/>
  <c r="N85" i="18" s="1"/>
  <c r="E84" i="15"/>
  <c r="N86" i="18" s="1"/>
  <c r="E85" i="15"/>
  <c r="N87" i="18" s="1"/>
  <c r="E86" i="15"/>
  <c r="E87" i="15"/>
  <c r="E88" i="15"/>
  <c r="E89" i="15"/>
  <c r="E90" i="15"/>
  <c r="E91" i="15"/>
  <c r="E92" i="15"/>
  <c r="E93" i="15"/>
  <c r="E94" i="15"/>
  <c r="E95" i="15"/>
  <c r="E96" i="15"/>
  <c r="E97" i="15"/>
  <c r="E98" i="15"/>
  <c r="E99" i="15"/>
  <c r="E100" i="15"/>
  <c r="E101" i="15"/>
  <c r="E102" i="15"/>
  <c r="D73" i="15"/>
  <c r="D74" i="15"/>
  <c r="D75" i="15"/>
  <c r="D76" i="15"/>
  <c r="K78" i="18" s="1"/>
  <c r="D77" i="15"/>
  <c r="D78" i="15"/>
  <c r="D79" i="15"/>
  <c r="D80" i="15"/>
  <c r="D81" i="15"/>
  <c r="D82" i="15"/>
  <c r="D83" i="15"/>
  <c r="D84" i="15"/>
  <c r="D85" i="15"/>
  <c r="K87" i="18" s="1"/>
  <c r="D86" i="15"/>
  <c r="D87" i="15"/>
  <c r="D88" i="15"/>
  <c r="D89" i="15"/>
  <c r="D90" i="15"/>
  <c r="D91" i="15"/>
  <c r="D92" i="15"/>
  <c r="D93" i="15"/>
  <c r="D94" i="15"/>
  <c r="D95" i="15"/>
  <c r="D96" i="15"/>
  <c r="D97" i="15"/>
  <c r="D98" i="15"/>
  <c r="D99" i="15"/>
  <c r="D100" i="15"/>
  <c r="D101" i="15"/>
  <c r="D102" i="15"/>
  <c r="C91" i="15"/>
  <c r="C92" i="15"/>
  <c r="C93" i="15"/>
  <c r="C94" i="15"/>
  <c r="C95" i="15"/>
  <c r="C96" i="15"/>
  <c r="C97" i="15"/>
  <c r="C98" i="15"/>
  <c r="C99" i="15"/>
  <c r="C100" i="15"/>
  <c r="C101" i="15"/>
  <c r="C102" i="15"/>
  <c r="C75" i="15"/>
  <c r="C76" i="15"/>
  <c r="C77" i="15"/>
  <c r="C78" i="15"/>
  <c r="C79" i="15"/>
  <c r="H81" i="18" s="1"/>
  <c r="C80" i="15"/>
  <c r="C81" i="15"/>
  <c r="C82" i="15"/>
  <c r="C83" i="15"/>
  <c r="C84" i="15"/>
  <c r="C85" i="15"/>
  <c r="C86" i="15"/>
  <c r="C87" i="15"/>
  <c r="C88" i="15"/>
  <c r="C89" i="15"/>
  <c r="C90" i="15"/>
  <c r="B91" i="15"/>
  <c r="B92" i="15"/>
  <c r="B93" i="15"/>
  <c r="B94" i="15"/>
  <c r="B95" i="15"/>
  <c r="B96" i="15"/>
  <c r="B97" i="15"/>
  <c r="B98" i="15"/>
  <c r="B99" i="15"/>
  <c r="B100" i="15"/>
  <c r="B101" i="15"/>
  <c r="B102" i="15"/>
  <c r="B73" i="15"/>
  <c r="E75" i="18" s="1"/>
  <c r="B74" i="15"/>
  <c r="B75" i="15"/>
  <c r="B76" i="15"/>
  <c r="B77" i="15"/>
  <c r="B78" i="15"/>
  <c r="E80" i="18" s="1"/>
  <c r="B79" i="15"/>
  <c r="E81" i="18" s="1"/>
  <c r="B80" i="15"/>
  <c r="E82" i="18" s="1"/>
  <c r="B81" i="15"/>
  <c r="E83" i="18" s="1"/>
  <c r="B82" i="15"/>
  <c r="E84" i="18" s="1"/>
  <c r="B83" i="15"/>
  <c r="E85" i="18" s="1"/>
  <c r="B84" i="15"/>
  <c r="E86" i="18" s="1"/>
  <c r="B85" i="15"/>
  <c r="E87" i="18" s="1"/>
  <c r="B86" i="15"/>
  <c r="B87" i="15"/>
  <c r="B88" i="15"/>
  <c r="B89" i="15"/>
  <c r="B90" i="15"/>
  <c r="A73" i="15"/>
  <c r="A74" i="15"/>
  <c r="A75" i="15"/>
  <c r="A76" i="15"/>
  <c r="A77" i="15"/>
  <c r="A78" i="15"/>
  <c r="A79" i="15"/>
  <c r="A80" i="15"/>
  <c r="A81" i="15"/>
  <c r="A82" i="15"/>
  <c r="A83" i="15"/>
  <c r="A84" i="15"/>
  <c r="A85" i="15"/>
  <c r="A86" i="15"/>
  <c r="A87" i="15"/>
  <c r="A88" i="15"/>
  <c r="A89" i="15"/>
  <c r="A90" i="15"/>
  <c r="A91" i="15"/>
  <c r="A92" i="15"/>
  <c r="A93" i="15"/>
  <c r="A94" i="15"/>
  <c r="A95" i="15"/>
  <c r="A96" i="15"/>
  <c r="A97" i="15"/>
  <c r="A98" i="15"/>
  <c r="A99" i="15"/>
  <c r="A100" i="15"/>
  <c r="A101" i="15"/>
  <c r="A102" i="15"/>
  <c r="Q6" i="18"/>
  <c r="Q7" i="18"/>
  <c r="Q8" i="18"/>
  <c r="Q9" i="18"/>
  <c r="Q10" i="18"/>
  <c r="Q11" i="18"/>
  <c r="Q12" i="18"/>
  <c r="Q13" i="18"/>
  <c r="Q14" i="18"/>
  <c r="Q15" i="18"/>
  <c r="Q16" i="18"/>
  <c r="Q17" i="18"/>
  <c r="Q18" i="18"/>
  <c r="Q19" i="18"/>
  <c r="Q20" i="18"/>
  <c r="Q21" i="18"/>
  <c r="Q22" i="18"/>
  <c r="Q23" i="18"/>
  <c r="Q24" i="18"/>
  <c r="Q25" i="18"/>
  <c r="Q26" i="18"/>
  <c r="Q27" i="18"/>
  <c r="Q28" i="18"/>
  <c r="Q29" i="18"/>
  <c r="Q30" i="18"/>
  <c r="Q31" i="18"/>
  <c r="Q32" i="18"/>
  <c r="Q33" i="18"/>
  <c r="Q34" i="18"/>
  <c r="Q35" i="18"/>
  <c r="Q36" i="18"/>
  <c r="Q37" i="18"/>
  <c r="Q38" i="18"/>
  <c r="Q39" i="18"/>
  <c r="Q40" i="18"/>
  <c r="Q41" i="18"/>
  <c r="Q42" i="18"/>
  <c r="Q43" i="18"/>
  <c r="Q44" i="18"/>
  <c r="Q45" i="18"/>
  <c r="Q46" i="18"/>
  <c r="Q47" i="18"/>
  <c r="Q48" i="18"/>
  <c r="Q49" i="18"/>
  <c r="Q50" i="18"/>
  <c r="Q51" i="18"/>
  <c r="Q52" i="18"/>
  <c r="Q53" i="18"/>
  <c r="Q54" i="18"/>
  <c r="Q55" i="18"/>
  <c r="Q56" i="18"/>
  <c r="Q57" i="18"/>
  <c r="Q58" i="18"/>
  <c r="Q59" i="18"/>
  <c r="Q60" i="18"/>
  <c r="Q61" i="18"/>
  <c r="Q62" i="18"/>
  <c r="Q63" i="18"/>
  <c r="Q64" i="18"/>
  <c r="Q65" i="18"/>
  <c r="Q66" i="18"/>
  <c r="Q67" i="18"/>
  <c r="Q68" i="18"/>
  <c r="Q69" i="18"/>
  <c r="Q70" i="18"/>
  <c r="Q71" i="18"/>
  <c r="Q72" i="18"/>
  <c r="Q73" i="18"/>
  <c r="Q74" i="18"/>
  <c r="Q75" i="18"/>
  <c r="Q76" i="18"/>
  <c r="Q77" i="18"/>
  <c r="Q78" i="18"/>
  <c r="Q79" i="18"/>
  <c r="Q80" i="18"/>
  <c r="Q81" i="18"/>
  <c r="Q82" i="18"/>
  <c r="Q83" i="18"/>
  <c r="Q84" i="18"/>
  <c r="Q5" i="18"/>
  <c r="P5" i="18" s="1"/>
  <c r="P6" i="18" s="1"/>
  <c r="P7" i="18" s="1"/>
  <c r="P8" i="18" s="1"/>
  <c r="P9" i="18" s="1"/>
  <c r="P10" i="18" s="1"/>
  <c r="P11" i="18" s="1"/>
  <c r="P12" i="18" s="1"/>
  <c r="P13" i="18" s="1"/>
  <c r="N6" i="18"/>
  <c r="N7" i="18"/>
  <c r="N8" i="18"/>
  <c r="N9" i="18"/>
  <c r="N10" i="18"/>
  <c r="N11" i="18"/>
  <c r="N12" i="18"/>
  <c r="N13" i="18"/>
  <c r="N14" i="18"/>
  <c r="N15" i="18"/>
  <c r="N16" i="18"/>
  <c r="N17" i="18"/>
  <c r="N18" i="18"/>
  <c r="N19" i="18"/>
  <c r="N20" i="18"/>
  <c r="N21" i="18"/>
  <c r="N22" i="18"/>
  <c r="N23" i="18"/>
  <c r="N24" i="18"/>
  <c r="N25" i="18"/>
  <c r="N26" i="18"/>
  <c r="N27" i="18"/>
  <c r="N28" i="18"/>
  <c r="N29" i="18"/>
  <c r="N30" i="18"/>
  <c r="N31" i="18"/>
  <c r="N32" i="18"/>
  <c r="N33" i="18"/>
  <c r="N34" i="18"/>
  <c r="N35" i="18"/>
  <c r="N36" i="18"/>
  <c r="N37" i="18"/>
  <c r="N38" i="18"/>
  <c r="N39" i="18"/>
  <c r="N40" i="18"/>
  <c r="N41" i="18"/>
  <c r="N42" i="18"/>
  <c r="N43" i="18"/>
  <c r="N44" i="18"/>
  <c r="N45" i="18"/>
  <c r="N46" i="18"/>
  <c r="N47" i="18"/>
  <c r="N48" i="18"/>
  <c r="N49" i="18"/>
  <c r="N50" i="18"/>
  <c r="N51" i="18"/>
  <c r="N52" i="18"/>
  <c r="N53" i="18"/>
  <c r="N54" i="18"/>
  <c r="N55" i="18"/>
  <c r="N56" i="18"/>
  <c r="N57" i="18"/>
  <c r="N58" i="18"/>
  <c r="N59" i="18"/>
  <c r="N60" i="18"/>
  <c r="N61" i="18"/>
  <c r="N62" i="18"/>
  <c r="N63" i="18"/>
  <c r="N64" i="18"/>
  <c r="N65" i="18"/>
  <c r="N66" i="18"/>
  <c r="N67" i="18"/>
  <c r="N68" i="18"/>
  <c r="N69" i="18"/>
  <c r="N70" i="18"/>
  <c r="N71" i="18"/>
  <c r="N72" i="18"/>
  <c r="N73" i="18"/>
  <c r="N74" i="18"/>
  <c r="N75" i="18"/>
  <c r="N76" i="18"/>
  <c r="N79" i="18"/>
  <c r="N80" i="18"/>
  <c r="N82" i="18"/>
  <c r="N83" i="18"/>
  <c r="N5" i="18"/>
  <c r="M5" i="18" s="1"/>
  <c r="K6" i="18"/>
  <c r="K7" i="18"/>
  <c r="K8" i="18"/>
  <c r="K9" i="18"/>
  <c r="K10" i="18"/>
  <c r="K11" i="18"/>
  <c r="K12" i="18"/>
  <c r="K13" i="18"/>
  <c r="K14" i="18"/>
  <c r="K15" i="18"/>
  <c r="K16" i="18"/>
  <c r="K17" i="18"/>
  <c r="K18" i="18"/>
  <c r="K19" i="18"/>
  <c r="K20" i="18"/>
  <c r="K21" i="18"/>
  <c r="K22" i="18"/>
  <c r="K23" i="18"/>
  <c r="K24" i="18"/>
  <c r="K25" i="18"/>
  <c r="K26" i="18"/>
  <c r="K27" i="18"/>
  <c r="K28" i="18"/>
  <c r="K29" i="18"/>
  <c r="K30" i="18"/>
  <c r="K31" i="18"/>
  <c r="K32" i="18"/>
  <c r="K33" i="18"/>
  <c r="K34" i="18"/>
  <c r="K35" i="18"/>
  <c r="K36" i="18"/>
  <c r="K37" i="18"/>
  <c r="K38" i="18"/>
  <c r="K39" i="18"/>
  <c r="K40" i="18"/>
  <c r="K41" i="18"/>
  <c r="K42" i="18"/>
  <c r="K43" i="18"/>
  <c r="K44" i="18"/>
  <c r="K45" i="18"/>
  <c r="K46" i="18"/>
  <c r="K47" i="18"/>
  <c r="K48" i="18"/>
  <c r="K49" i="18"/>
  <c r="K50" i="18"/>
  <c r="K51" i="18"/>
  <c r="K52" i="18"/>
  <c r="K53" i="18"/>
  <c r="K54" i="18"/>
  <c r="K55" i="18"/>
  <c r="K56" i="18"/>
  <c r="K57" i="18"/>
  <c r="K58" i="18"/>
  <c r="K59" i="18"/>
  <c r="K60" i="18"/>
  <c r="K61" i="18"/>
  <c r="K62" i="18"/>
  <c r="K63" i="18"/>
  <c r="K64" i="18"/>
  <c r="K65" i="18"/>
  <c r="K66" i="18"/>
  <c r="K67" i="18"/>
  <c r="K68" i="18"/>
  <c r="K69" i="18"/>
  <c r="K70" i="18"/>
  <c r="K71" i="18"/>
  <c r="K72" i="18"/>
  <c r="K73" i="18"/>
  <c r="K74" i="18"/>
  <c r="K75" i="18"/>
  <c r="K76" i="18"/>
  <c r="K77" i="18"/>
  <c r="K79" i="18"/>
  <c r="K80" i="18"/>
  <c r="K81" i="18"/>
  <c r="K82" i="18"/>
  <c r="K83" i="18"/>
  <c r="K84" i="18"/>
  <c r="K85" i="18"/>
  <c r="K86" i="18"/>
  <c r="K5" i="18"/>
  <c r="J5" i="18" s="1"/>
  <c r="H6" i="18"/>
  <c r="H7" i="18"/>
  <c r="H8" i="18"/>
  <c r="H9" i="18"/>
  <c r="H10" i="18"/>
  <c r="H11" i="18"/>
  <c r="H12" i="18"/>
  <c r="H13" i="18"/>
  <c r="H14" i="18"/>
  <c r="H15" i="18"/>
  <c r="H16" i="18"/>
  <c r="H17" i="18"/>
  <c r="H18" i="18"/>
  <c r="H19" i="18"/>
  <c r="H20" i="18"/>
  <c r="H21" i="18"/>
  <c r="H22" i="18"/>
  <c r="H23" i="18"/>
  <c r="H24" i="18"/>
  <c r="H25" i="18"/>
  <c r="H26" i="18"/>
  <c r="H27" i="18"/>
  <c r="H28" i="18"/>
  <c r="H29" i="18"/>
  <c r="H30" i="18"/>
  <c r="H31" i="18"/>
  <c r="H32" i="18"/>
  <c r="H33" i="18"/>
  <c r="H34" i="18"/>
  <c r="H35" i="18"/>
  <c r="H36" i="18"/>
  <c r="H37" i="18"/>
  <c r="H38" i="18"/>
  <c r="H39" i="18"/>
  <c r="H40" i="18"/>
  <c r="H41" i="18"/>
  <c r="H42" i="18"/>
  <c r="H43" i="18"/>
  <c r="H44" i="18"/>
  <c r="H45" i="18"/>
  <c r="H46" i="18"/>
  <c r="H47" i="18"/>
  <c r="H48" i="18"/>
  <c r="H49" i="18"/>
  <c r="H50" i="18"/>
  <c r="H51" i="18"/>
  <c r="H52" i="18"/>
  <c r="H53" i="18"/>
  <c r="H54" i="18"/>
  <c r="H55" i="18"/>
  <c r="H56" i="18"/>
  <c r="H57" i="18"/>
  <c r="H58" i="18"/>
  <c r="H59" i="18"/>
  <c r="H60" i="18"/>
  <c r="H61" i="18"/>
  <c r="H62" i="18"/>
  <c r="H63" i="18"/>
  <c r="H64" i="18"/>
  <c r="H65" i="18"/>
  <c r="H66" i="18"/>
  <c r="H67" i="18"/>
  <c r="H68" i="18"/>
  <c r="H69" i="18"/>
  <c r="H70" i="18"/>
  <c r="H71" i="18"/>
  <c r="H72" i="18"/>
  <c r="H73" i="18"/>
  <c r="H74" i="18"/>
  <c r="H75" i="18"/>
  <c r="H76" i="18"/>
  <c r="H77" i="18"/>
  <c r="H78" i="18"/>
  <c r="H79" i="18"/>
  <c r="H80" i="18"/>
  <c r="H82" i="18"/>
  <c r="H83" i="18"/>
  <c r="H84" i="18"/>
  <c r="H85" i="18"/>
  <c r="H86" i="18"/>
  <c r="H87" i="18"/>
  <c r="H5" i="18"/>
  <c r="G5" i="18" s="1"/>
  <c r="G6" i="18" s="1"/>
  <c r="G7" i="18" s="1"/>
  <c r="E6" i="18"/>
  <c r="E7" i="18"/>
  <c r="E8" i="18"/>
  <c r="E9" i="18"/>
  <c r="E10" i="18"/>
  <c r="E11" i="18"/>
  <c r="E12" i="18"/>
  <c r="E13" i="18"/>
  <c r="E14" i="18"/>
  <c r="E15" i="18"/>
  <c r="E16" i="18"/>
  <c r="E17" i="18"/>
  <c r="E18" i="18"/>
  <c r="E19" i="18"/>
  <c r="E20" i="18"/>
  <c r="E21" i="18"/>
  <c r="E22" i="18"/>
  <c r="E23" i="18"/>
  <c r="E24" i="18"/>
  <c r="E25" i="18"/>
  <c r="E26" i="18"/>
  <c r="E27" i="18"/>
  <c r="E28" i="18"/>
  <c r="E29" i="18"/>
  <c r="E30" i="18"/>
  <c r="E31" i="18"/>
  <c r="E32" i="18"/>
  <c r="E33" i="18"/>
  <c r="E34" i="18"/>
  <c r="E35" i="18"/>
  <c r="E36" i="18"/>
  <c r="E37" i="18"/>
  <c r="E38" i="18"/>
  <c r="E39" i="18"/>
  <c r="E40" i="18"/>
  <c r="E41" i="18"/>
  <c r="E42" i="18"/>
  <c r="E43" i="18"/>
  <c r="E44" i="18"/>
  <c r="E45" i="18"/>
  <c r="E46" i="18"/>
  <c r="E47" i="18"/>
  <c r="E48" i="18"/>
  <c r="E49" i="18"/>
  <c r="E50" i="18"/>
  <c r="E51" i="18"/>
  <c r="E52" i="18"/>
  <c r="E53" i="18"/>
  <c r="E54" i="18"/>
  <c r="E55" i="18"/>
  <c r="E56" i="18"/>
  <c r="E57" i="18"/>
  <c r="E58" i="18"/>
  <c r="E59" i="18"/>
  <c r="E60" i="18"/>
  <c r="E61" i="18"/>
  <c r="E62" i="18"/>
  <c r="E63" i="18"/>
  <c r="E64" i="18"/>
  <c r="E65" i="18"/>
  <c r="E66" i="18"/>
  <c r="E67" i="18"/>
  <c r="E68" i="18"/>
  <c r="E69" i="18"/>
  <c r="E70" i="18"/>
  <c r="E71" i="18"/>
  <c r="E72" i="18"/>
  <c r="E73" i="18"/>
  <c r="E74" i="18"/>
  <c r="E76" i="18"/>
  <c r="E77" i="18"/>
  <c r="E78" i="18"/>
  <c r="E79" i="18"/>
  <c r="E5" i="18"/>
  <c r="D5" i="18" s="1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0" i="18"/>
  <c r="B41" i="18"/>
  <c r="B42" i="18"/>
  <c r="B43" i="18"/>
  <c r="B44" i="18"/>
  <c r="B45" i="18"/>
  <c r="B46" i="18"/>
  <c r="B47" i="18"/>
  <c r="B48" i="18"/>
  <c r="B49" i="18"/>
  <c r="B50" i="18"/>
  <c r="B51" i="18"/>
  <c r="B52" i="18"/>
  <c r="B53" i="18"/>
  <c r="B54" i="18"/>
  <c r="B55" i="18"/>
  <c r="B56" i="18"/>
  <c r="B57" i="18"/>
  <c r="B58" i="18"/>
  <c r="B59" i="18"/>
  <c r="B60" i="18"/>
  <c r="B61" i="18"/>
  <c r="B62" i="18"/>
  <c r="B63" i="18"/>
  <c r="B64" i="18"/>
  <c r="B65" i="18"/>
  <c r="B66" i="18"/>
  <c r="B67" i="18"/>
  <c r="B68" i="18"/>
  <c r="B69" i="18"/>
  <c r="B70" i="18"/>
  <c r="B71" i="18"/>
  <c r="B72" i="18"/>
  <c r="B73" i="18"/>
  <c r="B74" i="18"/>
  <c r="B75" i="18"/>
  <c r="B5" i="18"/>
  <c r="A5" i="18" s="1"/>
  <c r="V9" i="18" l="1"/>
  <c r="V10" i="18" s="1"/>
  <c r="V11" i="18" s="1"/>
  <c r="V12" i="18" s="1"/>
  <c r="V13" i="18" s="1"/>
  <c r="V14" i="18" s="1"/>
  <c r="V15" i="18" s="1"/>
  <c r="V16" i="18" s="1"/>
  <c r="V17" i="18" s="1"/>
  <c r="V18" i="18" s="1"/>
  <c r="V19" i="18" s="1"/>
  <c r="V20" i="18" s="1"/>
  <c r="V21" i="18" s="1"/>
  <c r="V22" i="18" s="1"/>
  <c r="V23" i="18" s="1"/>
  <c r="V24" i="18" s="1"/>
  <c r="V25" i="18" s="1"/>
  <c r="V26" i="18" s="1"/>
  <c r="V27" i="18" s="1"/>
  <c r="V28" i="18" s="1"/>
  <c r="V29" i="18" s="1"/>
  <c r="V30" i="18" s="1"/>
  <c r="V31" i="18" s="1"/>
  <c r="V32" i="18" s="1"/>
  <c r="V33" i="18" s="1"/>
  <c r="V34" i="18" s="1"/>
  <c r="V35" i="18" s="1"/>
  <c r="V36" i="18" s="1"/>
  <c r="V37" i="18" s="1"/>
  <c r="V38" i="18" s="1"/>
  <c r="V39" i="18" s="1"/>
  <c r="V40" i="18" s="1"/>
  <c r="V41" i="18" s="1"/>
  <c r="V42" i="18" s="1"/>
  <c r="V43" i="18" s="1"/>
  <c r="V44" i="18" s="1"/>
  <c r="V45" i="18" s="1"/>
  <c r="V46" i="18" s="1"/>
  <c r="V47" i="18" s="1"/>
  <c r="V48" i="18" s="1"/>
  <c r="V49" i="18" s="1"/>
  <c r="V50" i="18" s="1"/>
  <c r="V51" i="18" s="1"/>
  <c r="V52" i="18" s="1"/>
  <c r="V53" i="18" s="1"/>
  <c r="V54" i="18" s="1"/>
  <c r="V55" i="18" s="1"/>
  <c r="V56" i="18" s="1"/>
  <c r="V57" i="18" s="1"/>
  <c r="V58" i="18" s="1"/>
  <c r="V59" i="18" s="1"/>
  <c r="V60" i="18" s="1"/>
  <c r="V61" i="18" s="1"/>
  <c r="V62" i="18" s="1"/>
  <c r="V63" i="18" s="1"/>
  <c r="V64" i="18" s="1"/>
  <c r="V65" i="18" s="1"/>
  <c r="V66" i="18" s="1"/>
  <c r="V67" i="18" s="1"/>
  <c r="V68" i="18" s="1"/>
  <c r="V69" i="18" s="1"/>
  <c r="V70" i="18" s="1"/>
  <c r="V71" i="18" s="1"/>
  <c r="V72" i="18" s="1"/>
  <c r="V73" i="18" s="1"/>
  <c r="V74" i="18" s="1"/>
  <c r="V75" i="18" s="1"/>
  <c r="V76" i="18" s="1"/>
  <c r="V77" i="18" s="1"/>
  <c r="V78" i="18" s="1"/>
  <c r="V79" i="18" s="1"/>
  <c r="V80" i="18" s="1"/>
  <c r="V81" i="18" s="1"/>
  <c r="V82" i="18" s="1"/>
  <c r="V83" i="18" s="1"/>
  <c r="V84" i="18" s="1"/>
  <c r="V85" i="18" s="1"/>
  <c r="V86" i="18" s="1"/>
  <c r="V87" i="18" s="1"/>
  <c r="V88" i="18" s="1"/>
  <c r="V89" i="18" s="1"/>
  <c r="V90" i="18" s="1"/>
  <c r="V91" i="18" s="1"/>
  <c r="V92" i="18" s="1"/>
  <c r="V93" i="18" s="1"/>
  <c r="V94" i="18" s="1"/>
  <c r="V95" i="18" s="1"/>
  <c r="V96" i="18" s="1"/>
  <c r="V97" i="18" s="1"/>
  <c r="V98" i="18" s="1"/>
  <c r="V99" i="18" s="1"/>
  <c r="V100" i="18" s="1"/>
  <c r="V101" i="18" s="1"/>
  <c r="V102" i="18" s="1"/>
  <c r="V103" i="18" s="1"/>
  <c r="AZ9" i="18"/>
  <c r="AZ10" i="18" s="1"/>
  <c r="AE6" i="18"/>
  <c r="AE7" i="18" s="1"/>
  <c r="AE8" i="18" s="1"/>
  <c r="P14" i="18"/>
  <c r="P15" i="18" s="1"/>
  <c r="P16" i="18" s="1"/>
  <c r="P17" i="18" s="1"/>
  <c r="AH18" i="18"/>
  <c r="AH19" i="18" s="1"/>
  <c r="AH20" i="18" s="1"/>
  <c r="AH21" i="18" s="1"/>
  <c r="AH22" i="18" s="1"/>
  <c r="AH23" i="18" s="1"/>
  <c r="AH24" i="18" s="1"/>
  <c r="AH25" i="18" s="1"/>
  <c r="AH26" i="18" s="1"/>
  <c r="AH27" i="18" s="1"/>
  <c r="AH28" i="18" s="1"/>
  <c r="AH29" i="18" s="1"/>
  <c r="AH30" i="18" s="1"/>
  <c r="AH31" i="18" s="1"/>
  <c r="AH32" i="18" s="1"/>
  <c r="AH33" i="18" s="1"/>
  <c r="AH34" i="18" s="1"/>
  <c r="AH35" i="18" s="1"/>
  <c r="AH36" i="18" s="1"/>
  <c r="AH37" i="18" s="1"/>
  <c r="AH38" i="18" s="1"/>
  <c r="AH39" i="18" s="1"/>
  <c r="AH40" i="18" s="1"/>
  <c r="AH41" i="18" s="1"/>
  <c r="AH42" i="18" s="1"/>
  <c r="AH43" i="18" s="1"/>
  <c r="AH44" i="18" s="1"/>
  <c r="AH45" i="18" s="1"/>
  <c r="AH46" i="18" s="1"/>
  <c r="AH47" i="18" s="1"/>
  <c r="AH48" i="18" s="1"/>
  <c r="AH49" i="18" s="1"/>
  <c r="AH50" i="18" s="1"/>
  <c r="AH51" i="18" s="1"/>
  <c r="AH52" i="18" s="1"/>
  <c r="AH53" i="18" s="1"/>
  <c r="AH54" i="18" s="1"/>
  <c r="AH55" i="18" s="1"/>
  <c r="AH56" i="18" s="1"/>
  <c r="AH57" i="18" s="1"/>
  <c r="AH58" i="18" s="1"/>
  <c r="AH59" i="18" s="1"/>
  <c r="AH60" i="18" s="1"/>
  <c r="AH61" i="18" s="1"/>
  <c r="AH62" i="18" s="1"/>
  <c r="AH63" i="18" s="1"/>
  <c r="AH64" i="18" s="1"/>
  <c r="AH65" i="18" s="1"/>
  <c r="AH66" i="18" s="1"/>
  <c r="AH67" i="18" s="1"/>
  <c r="AH68" i="18" s="1"/>
  <c r="AH69" i="18" s="1"/>
  <c r="AH70" i="18" s="1"/>
  <c r="AH71" i="18" s="1"/>
  <c r="AH72" i="18" s="1"/>
  <c r="AH73" i="18" s="1"/>
  <c r="AH74" i="18" s="1"/>
  <c r="AH75" i="18" s="1"/>
  <c r="AH76" i="18" s="1"/>
  <c r="AH77" i="18" s="1"/>
  <c r="AH78" i="18" s="1"/>
  <c r="AH79" i="18" s="1"/>
  <c r="AH80" i="18" s="1"/>
  <c r="AH81" i="18" s="1"/>
  <c r="AH82" i="18" s="1"/>
  <c r="AH83" i="18" s="1"/>
  <c r="AH84" i="18" s="1"/>
  <c r="AH85" i="18" s="1"/>
  <c r="AH86" i="18" s="1"/>
  <c r="AH87" i="18" s="1"/>
  <c r="AH88" i="18" s="1"/>
  <c r="AH89" i="18" s="1"/>
  <c r="AH90" i="18" s="1"/>
  <c r="AH91" i="18" s="1"/>
  <c r="AH92" i="18" s="1"/>
  <c r="AH93" i="18" s="1"/>
  <c r="AH94" i="18" s="1"/>
  <c r="AH95" i="18" s="1"/>
  <c r="AH96" i="18" s="1"/>
  <c r="AH97" i="18" s="1"/>
  <c r="AH98" i="18" s="1"/>
  <c r="AH99" i="18" s="1"/>
  <c r="AH100" i="18" s="1"/>
  <c r="AH101" i="18" s="1"/>
  <c r="AH102" i="18" s="1"/>
  <c r="AH103" i="18" s="1"/>
  <c r="Y9" i="18"/>
  <c r="Y10" i="18" s="1"/>
  <c r="Y11" i="18" s="1"/>
  <c r="Y12" i="18" s="1"/>
  <c r="Y13" i="18" s="1"/>
  <c r="Y14" i="18" s="1"/>
  <c r="Y15" i="18" s="1"/>
  <c r="Y16" i="18" s="1"/>
  <c r="Y17" i="18" s="1"/>
  <c r="Y18" i="18" s="1"/>
  <c r="Y19" i="18" s="1"/>
  <c r="Y20" i="18" s="1"/>
  <c r="Y21" i="18" s="1"/>
  <c r="Y22" i="18" s="1"/>
  <c r="Y23" i="18" s="1"/>
  <c r="Y24" i="18" s="1"/>
  <c r="Y25" i="18" s="1"/>
  <c r="Y26" i="18" s="1"/>
  <c r="Y27" i="18" s="1"/>
  <c r="Y28" i="18" s="1"/>
  <c r="Y29" i="18" s="1"/>
  <c r="Y30" i="18" s="1"/>
  <c r="Y31" i="18" s="1"/>
  <c r="Y32" i="18" s="1"/>
  <c r="Y33" i="18" s="1"/>
  <c r="Y34" i="18" s="1"/>
  <c r="Y35" i="18" s="1"/>
  <c r="Y36" i="18" s="1"/>
  <c r="Y37" i="18" s="1"/>
  <c r="Y38" i="18" s="1"/>
  <c r="Y39" i="18" s="1"/>
  <c r="Y40" i="18" s="1"/>
  <c r="Y41" i="18" s="1"/>
  <c r="Y42" i="18" s="1"/>
  <c r="Y43" i="18" s="1"/>
  <c r="Y44" i="18" s="1"/>
  <c r="Y45" i="18" s="1"/>
  <c r="Y46" i="18" s="1"/>
  <c r="Y47" i="18" s="1"/>
  <c r="Y48" i="18" s="1"/>
  <c r="Y49" i="18" s="1"/>
  <c r="Y50" i="18" s="1"/>
  <c r="Y51" i="18" s="1"/>
  <c r="Y52" i="18" s="1"/>
  <c r="Y53" i="18" s="1"/>
  <c r="Y54" i="18" s="1"/>
  <c r="Y55" i="18" s="1"/>
  <c r="Y56" i="18" s="1"/>
  <c r="Y57" i="18" s="1"/>
  <c r="Y58" i="18" s="1"/>
  <c r="Y59" i="18" s="1"/>
  <c r="Y60" i="18" s="1"/>
  <c r="Y61" i="18" s="1"/>
  <c r="Y62" i="18" s="1"/>
  <c r="Y63" i="18" s="1"/>
  <c r="Y64" i="18" s="1"/>
  <c r="Y65" i="18" s="1"/>
  <c r="Y66" i="18" s="1"/>
  <c r="Y67" i="18" s="1"/>
  <c r="Y68" i="18" s="1"/>
  <c r="Y69" i="18" s="1"/>
  <c r="Y70" i="18" s="1"/>
  <c r="Y71" i="18" s="1"/>
  <c r="Y72" i="18" s="1"/>
  <c r="Y73" i="18" s="1"/>
  <c r="Y74" i="18" s="1"/>
  <c r="Y75" i="18" s="1"/>
  <c r="Y76" i="18" s="1"/>
  <c r="Y77" i="18" s="1"/>
  <c r="Y78" i="18" s="1"/>
  <c r="Y79" i="18" s="1"/>
  <c r="Y80" i="18" s="1"/>
  <c r="Y81" i="18" s="1"/>
  <c r="Y82" i="18" s="1"/>
  <c r="Y83" i="18" s="1"/>
  <c r="Y84" i="18" s="1"/>
  <c r="Y85" i="18" s="1"/>
  <c r="Y86" i="18" s="1"/>
  <c r="Y87" i="18" s="1"/>
  <c r="Y88" i="18" s="1"/>
  <c r="Y89" i="18" s="1"/>
  <c r="Y90" i="18" s="1"/>
  <c r="Y91" i="18" s="1"/>
  <c r="Y92" i="18" s="1"/>
  <c r="Y93" i="18" s="1"/>
  <c r="Y94" i="18" s="1"/>
  <c r="Y95" i="18" s="1"/>
  <c r="Y96" i="18" s="1"/>
  <c r="Y97" i="18" s="1"/>
  <c r="Y98" i="18" s="1"/>
  <c r="Y99" i="18" s="1"/>
  <c r="Y100" i="18" s="1"/>
  <c r="Y101" i="18" s="1"/>
  <c r="Y102" i="18" s="1"/>
  <c r="Y103" i="18" s="1"/>
  <c r="AK10" i="18"/>
  <c r="AK11" i="18" s="1"/>
  <c r="AK12" i="18" s="1"/>
  <c r="AK13" i="18" s="1"/>
  <c r="AK14" i="18" s="1"/>
  <c r="AK15" i="18" s="1"/>
  <c r="AK16" i="18" s="1"/>
  <c r="AK17" i="18" s="1"/>
  <c r="AK18" i="18" s="1"/>
  <c r="AK19" i="18" s="1"/>
  <c r="AK20" i="18" s="1"/>
  <c r="AK21" i="18" s="1"/>
  <c r="AK22" i="18" s="1"/>
  <c r="AK23" i="18" s="1"/>
  <c r="AK24" i="18" s="1"/>
  <c r="AK25" i="18" s="1"/>
  <c r="AK26" i="18" s="1"/>
  <c r="AK27" i="18" s="1"/>
  <c r="AK28" i="18" s="1"/>
  <c r="AK29" i="18" s="1"/>
  <c r="AK30" i="18" s="1"/>
  <c r="AK31" i="18" s="1"/>
  <c r="AK32" i="18" s="1"/>
  <c r="AK33" i="18" s="1"/>
  <c r="AK34" i="18" s="1"/>
  <c r="AK35" i="18" s="1"/>
  <c r="AK36" i="18" s="1"/>
  <c r="AK37" i="18" s="1"/>
  <c r="AK38" i="18" s="1"/>
  <c r="AK39" i="18" s="1"/>
  <c r="AK40" i="18" s="1"/>
  <c r="AK41" i="18" s="1"/>
  <c r="AK42" i="18" s="1"/>
  <c r="AK43" i="18" s="1"/>
  <c r="AK44" i="18" s="1"/>
  <c r="AK45" i="18" s="1"/>
  <c r="AK46" i="18" s="1"/>
  <c r="AK47" i="18" s="1"/>
  <c r="AK48" i="18" s="1"/>
  <c r="AK49" i="18" s="1"/>
  <c r="AK50" i="18" s="1"/>
  <c r="AK51" i="18" s="1"/>
  <c r="AK52" i="18" s="1"/>
  <c r="AK53" i="18" s="1"/>
  <c r="AK54" i="18" s="1"/>
  <c r="AK55" i="18" s="1"/>
  <c r="AK56" i="18" s="1"/>
  <c r="AK57" i="18" s="1"/>
  <c r="AK58" i="18" s="1"/>
  <c r="AK59" i="18" s="1"/>
  <c r="AK60" i="18" s="1"/>
  <c r="AK61" i="18" s="1"/>
  <c r="AK62" i="18" s="1"/>
  <c r="AK63" i="18" s="1"/>
  <c r="AK64" i="18" s="1"/>
  <c r="AK65" i="18" s="1"/>
  <c r="AK66" i="18" s="1"/>
  <c r="AK67" i="18" s="1"/>
  <c r="AK68" i="18" s="1"/>
  <c r="AK69" i="18" s="1"/>
  <c r="AK70" i="18" s="1"/>
  <c r="AK71" i="18" s="1"/>
  <c r="AK72" i="18" s="1"/>
  <c r="AK73" i="18" s="1"/>
  <c r="AK74" i="18" s="1"/>
  <c r="AK75" i="18" s="1"/>
  <c r="AK76" i="18" s="1"/>
  <c r="AK77" i="18" s="1"/>
  <c r="AK78" i="18" s="1"/>
  <c r="AK79" i="18" s="1"/>
  <c r="AK80" i="18" s="1"/>
  <c r="AK81" i="18" s="1"/>
  <c r="AK82" i="18" s="1"/>
  <c r="AK83" i="18" s="1"/>
  <c r="AK84" i="18" s="1"/>
  <c r="AK85" i="18" s="1"/>
  <c r="AK86" i="18" s="1"/>
  <c r="AK87" i="18" s="1"/>
  <c r="AK88" i="18" s="1"/>
  <c r="AK89" i="18" s="1"/>
  <c r="AK90" i="18" s="1"/>
  <c r="AK91" i="18" s="1"/>
  <c r="AK92" i="18" s="1"/>
  <c r="AK93" i="18" s="1"/>
  <c r="AK94" i="18" s="1"/>
  <c r="AK95" i="18" s="1"/>
  <c r="AK96" i="18" s="1"/>
  <c r="AK97" i="18" s="1"/>
  <c r="AK98" i="18" s="1"/>
  <c r="AK99" i="18" s="1"/>
  <c r="AK100" i="18" s="1"/>
  <c r="AK101" i="18" s="1"/>
  <c r="AK102" i="18" s="1"/>
  <c r="AK103" i="18" s="1"/>
  <c r="AE9" i="18"/>
  <c r="AE10" i="18" s="1"/>
  <c r="AE11" i="18" s="1"/>
  <c r="AE12" i="18" s="1"/>
  <c r="AE13" i="18" s="1"/>
  <c r="AE14" i="18" s="1"/>
  <c r="AE15" i="18" s="1"/>
  <c r="AE16" i="18" s="1"/>
  <c r="AE17" i="18" s="1"/>
  <c r="AE18" i="18" s="1"/>
  <c r="AE19" i="18" s="1"/>
  <c r="AE20" i="18" s="1"/>
  <c r="AE21" i="18" s="1"/>
  <c r="AE22" i="18" s="1"/>
  <c r="AE23" i="18" s="1"/>
  <c r="AE24" i="18" s="1"/>
  <c r="AE25" i="18" s="1"/>
  <c r="AE26" i="18" s="1"/>
  <c r="AE27" i="18" s="1"/>
  <c r="AE28" i="18" s="1"/>
  <c r="AE29" i="18" s="1"/>
  <c r="AE30" i="18" s="1"/>
  <c r="AE31" i="18" s="1"/>
  <c r="AE32" i="18" s="1"/>
  <c r="AE33" i="18" s="1"/>
  <c r="AE34" i="18" s="1"/>
  <c r="AE35" i="18" s="1"/>
  <c r="AE36" i="18" s="1"/>
  <c r="AE37" i="18" s="1"/>
  <c r="AE38" i="18" s="1"/>
  <c r="AE39" i="18" s="1"/>
  <c r="AE40" i="18" s="1"/>
  <c r="AE41" i="18" s="1"/>
  <c r="AE42" i="18" s="1"/>
  <c r="AE43" i="18" s="1"/>
  <c r="AE44" i="18" s="1"/>
  <c r="AE45" i="18" s="1"/>
  <c r="AE46" i="18" s="1"/>
  <c r="AE47" i="18" s="1"/>
  <c r="AE48" i="18" s="1"/>
  <c r="AE49" i="18" s="1"/>
  <c r="AE50" i="18" s="1"/>
  <c r="AE51" i="18" s="1"/>
  <c r="AE52" i="18" s="1"/>
  <c r="AE53" i="18" s="1"/>
  <c r="AE54" i="18" s="1"/>
  <c r="AE55" i="18" s="1"/>
  <c r="AE56" i="18" s="1"/>
  <c r="AE57" i="18" s="1"/>
  <c r="AE58" i="18" s="1"/>
  <c r="AE59" i="18" s="1"/>
  <c r="AE60" i="18" s="1"/>
  <c r="AE61" i="18" s="1"/>
  <c r="AE62" i="18" s="1"/>
  <c r="AE63" i="18" s="1"/>
  <c r="AE64" i="18" s="1"/>
  <c r="AE65" i="18" s="1"/>
  <c r="AE66" i="18" s="1"/>
  <c r="AE67" i="18" s="1"/>
  <c r="AE68" i="18" s="1"/>
  <c r="AE69" i="18" s="1"/>
  <c r="AE70" i="18" s="1"/>
  <c r="AE71" i="18" s="1"/>
  <c r="AE72" i="18" s="1"/>
  <c r="AE73" i="18" s="1"/>
  <c r="AE74" i="18" s="1"/>
  <c r="AE75" i="18" s="1"/>
  <c r="AE76" i="18" s="1"/>
  <c r="AE77" i="18" s="1"/>
  <c r="AE78" i="18" s="1"/>
  <c r="AE79" i="18" s="1"/>
  <c r="AE80" i="18" s="1"/>
  <c r="AE81" i="18" s="1"/>
  <c r="AE82" i="18" s="1"/>
  <c r="AE83" i="18" s="1"/>
  <c r="AE84" i="18" s="1"/>
  <c r="AE85" i="18" s="1"/>
  <c r="AE86" i="18" s="1"/>
  <c r="AE87" i="18" s="1"/>
  <c r="AE88" i="18" s="1"/>
  <c r="AE89" i="18" s="1"/>
  <c r="AE90" i="18" s="1"/>
  <c r="AE91" i="18" s="1"/>
  <c r="AE92" i="18" s="1"/>
  <c r="AE93" i="18" s="1"/>
  <c r="AE94" i="18" s="1"/>
  <c r="AE95" i="18" s="1"/>
  <c r="AE96" i="18" s="1"/>
  <c r="AE97" i="18" s="1"/>
  <c r="AE98" i="18" s="1"/>
  <c r="AE99" i="18" s="1"/>
  <c r="AE100" i="18" s="1"/>
  <c r="AE101" i="18" s="1"/>
  <c r="AE102" i="18" s="1"/>
  <c r="AE103" i="18" s="1"/>
  <c r="AZ11" i="18"/>
  <c r="AZ12" i="18" s="1"/>
  <c r="AZ13" i="18" s="1"/>
  <c r="AZ14" i="18" s="1"/>
  <c r="AZ15" i="18" s="1"/>
  <c r="AZ16" i="18" s="1"/>
  <c r="AZ17" i="18" s="1"/>
  <c r="AZ18" i="18" s="1"/>
  <c r="AZ19" i="18" s="1"/>
  <c r="AZ20" i="18" s="1"/>
  <c r="AZ21" i="18" s="1"/>
  <c r="AZ22" i="18" s="1"/>
  <c r="AZ23" i="18" s="1"/>
  <c r="AZ24" i="18" s="1"/>
  <c r="AZ25" i="18" s="1"/>
  <c r="AZ26" i="18" s="1"/>
  <c r="AZ27" i="18" s="1"/>
  <c r="AZ28" i="18" s="1"/>
  <c r="AZ29" i="18" s="1"/>
  <c r="AZ30" i="18" s="1"/>
  <c r="AZ31" i="18" s="1"/>
  <c r="AZ32" i="18" s="1"/>
  <c r="AZ33" i="18" s="1"/>
  <c r="AZ34" i="18" s="1"/>
  <c r="AZ35" i="18" s="1"/>
  <c r="AZ36" i="18" s="1"/>
  <c r="AZ37" i="18" s="1"/>
  <c r="AZ38" i="18" s="1"/>
  <c r="AZ39" i="18" s="1"/>
  <c r="AZ40" i="18" s="1"/>
  <c r="AZ41" i="18" s="1"/>
  <c r="AZ42" i="18" s="1"/>
  <c r="AZ43" i="18" s="1"/>
  <c r="AZ44" i="18" s="1"/>
  <c r="AZ45" i="18" s="1"/>
  <c r="AZ46" i="18" s="1"/>
  <c r="AZ47" i="18" s="1"/>
  <c r="AZ48" i="18" s="1"/>
  <c r="AZ49" i="18" s="1"/>
  <c r="AZ50" i="18" s="1"/>
  <c r="AZ51" i="18" s="1"/>
  <c r="AZ52" i="18" s="1"/>
  <c r="AZ53" i="18" s="1"/>
  <c r="AZ54" i="18" s="1"/>
  <c r="AZ55" i="18" s="1"/>
  <c r="AZ56" i="18" s="1"/>
  <c r="AZ57" i="18" s="1"/>
  <c r="AZ58" i="18" s="1"/>
  <c r="AZ59" i="18" s="1"/>
  <c r="AZ60" i="18" s="1"/>
  <c r="AZ61" i="18" s="1"/>
  <c r="AZ62" i="18" s="1"/>
  <c r="AZ63" i="18" s="1"/>
  <c r="AZ64" i="18" s="1"/>
  <c r="AZ65" i="18" s="1"/>
  <c r="AZ66" i="18" s="1"/>
  <c r="AZ67" i="18" s="1"/>
  <c r="AZ68" i="18" s="1"/>
  <c r="AZ69" i="18" s="1"/>
  <c r="AZ70" i="18" s="1"/>
  <c r="AZ71" i="18" s="1"/>
  <c r="AZ72" i="18" s="1"/>
  <c r="AZ73" i="18" s="1"/>
  <c r="AZ74" i="18" s="1"/>
  <c r="AZ75" i="18" s="1"/>
  <c r="AZ76" i="18" s="1"/>
  <c r="AZ77" i="18" s="1"/>
  <c r="AZ78" i="18" s="1"/>
  <c r="AZ79" i="18" s="1"/>
  <c r="AZ80" i="18" s="1"/>
  <c r="AZ81" i="18" s="1"/>
  <c r="AZ82" i="18" s="1"/>
  <c r="AZ83" i="18" s="1"/>
  <c r="AZ84" i="18" s="1"/>
  <c r="AZ85" i="18" s="1"/>
  <c r="AZ86" i="18" s="1"/>
  <c r="AZ87" i="18" s="1"/>
  <c r="AZ88" i="18" s="1"/>
  <c r="AZ89" i="18" s="1"/>
  <c r="AZ90" i="18" s="1"/>
  <c r="AZ91" i="18" s="1"/>
  <c r="AZ92" i="18" s="1"/>
  <c r="AZ93" i="18" s="1"/>
  <c r="AZ94" i="18" s="1"/>
  <c r="AZ95" i="18" s="1"/>
  <c r="AZ96" i="18" s="1"/>
  <c r="AZ97" i="18" s="1"/>
  <c r="AZ98" i="18" s="1"/>
  <c r="AZ99" i="18" s="1"/>
  <c r="AZ100" i="18" s="1"/>
  <c r="AZ101" i="18" s="1"/>
  <c r="AZ102" i="18" s="1"/>
  <c r="AZ103" i="18" s="1"/>
  <c r="AB6" i="18"/>
  <c r="AB7" i="18" s="1"/>
  <c r="AB8" i="18" s="1"/>
  <c r="AB9" i="18" s="1"/>
  <c r="AB10" i="18" s="1"/>
  <c r="AB11" i="18" s="1"/>
  <c r="AB12" i="18" s="1"/>
  <c r="AB13" i="18" s="1"/>
  <c r="AB14" i="18" s="1"/>
  <c r="AB15" i="18" s="1"/>
  <c r="AB16" i="18" s="1"/>
  <c r="AB17" i="18" s="1"/>
  <c r="AB18" i="18" s="1"/>
  <c r="AB19" i="18" s="1"/>
  <c r="AB20" i="18" s="1"/>
  <c r="AB21" i="18" s="1"/>
  <c r="AB22" i="18" s="1"/>
  <c r="AB23" i="18" s="1"/>
  <c r="AB24" i="18" s="1"/>
  <c r="AB25" i="18" s="1"/>
  <c r="AB26" i="18" s="1"/>
  <c r="AB27" i="18" s="1"/>
  <c r="AB28" i="18" s="1"/>
  <c r="AB29" i="18" s="1"/>
  <c r="AB30" i="18" s="1"/>
  <c r="AB31" i="18" s="1"/>
  <c r="AB32" i="18" s="1"/>
  <c r="AB33" i="18" s="1"/>
  <c r="AB34" i="18" s="1"/>
  <c r="AB35" i="18" s="1"/>
  <c r="AB36" i="18" s="1"/>
  <c r="AB37" i="18" s="1"/>
  <c r="AB38" i="18" s="1"/>
  <c r="AB39" i="18" s="1"/>
  <c r="AB40" i="18" s="1"/>
  <c r="AB41" i="18" s="1"/>
  <c r="AB42" i="18" s="1"/>
  <c r="AB43" i="18" s="1"/>
  <c r="AB44" i="18" s="1"/>
  <c r="AB45" i="18" s="1"/>
  <c r="AB46" i="18" s="1"/>
  <c r="AB47" i="18" s="1"/>
  <c r="AB48" i="18" s="1"/>
  <c r="AB49" i="18" s="1"/>
  <c r="AB50" i="18" s="1"/>
  <c r="AB51" i="18" s="1"/>
  <c r="AB52" i="18" s="1"/>
  <c r="AB53" i="18" s="1"/>
  <c r="AB54" i="18" s="1"/>
  <c r="AB55" i="18" s="1"/>
  <c r="AB56" i="18" s="1"/>
  <c r="AB57" i="18" s="1"/>
  <c r="AB58" i="18" s="1"/>
  <c r="AB59" i="18" s="1"/>
  <c r="AB60" i="18" s="1"/>
  <c r="AB61" i="18" s="1"/>
  <c r="AB62" i="18" s="1"/>
  <c r="AB63" i="18" s="1"/>
  <c r="AB64" i="18" s="1"/>
  <c r="AB65" i="18" s="1"/>
  <c r="AB66" i="18" s="1"/>
  <c r="AB67" i="18" s="1"/>
  <c r="AB68" i="18" s="1"/>
  <c r="AB69" i="18" s="1"/>
  <c r="AB70" i="18" s="1"/>
  <c r="AB71" i="18" s="1"/>
  <c r="AB72" i="18" s="1"/>
  <c r="AB73" i="18" s="1"/>
  <c r="AB74" i="18" s="1"/>
  <c r="AB75" i="18" s="1"/>
  <c r="AB76" i="18" s="1"/>
  <c r="AB77" i="18" s="1"/>
  <c r="AB78" i="18" s="1"/>
  <c r="AB79" i="18" s="1"/>
  <c r="AB80" i="18" s="1"/>
  <c r="AB81" i="18" s="1"/>
  <c r="AB82" i="18" s="1"/>
  <c r="AB83" i="18" s="1"/>
  <c r="AB84" i="18" s="1"/>
  <c r="AB85" i="18" s="1"/>
  <c r="AB86" i="18" s="1"/>
  <c r="AB87" i="18" s="1"/>
  <c r="AB88" i="18" s="1"/>
  <c r="AB89" i="18" s="1"/>
  <c r="AB90" i="18" s="1"/>
  <c r="AB91" i="18" s="1"/>
  <c r="AB92" i="18" s="1"/>
  <c r="AB93" i="18" s="1"/>
  <c r="AB94" i="18" s="1"/>
  <c r="AB95" i="18" s="1"/>
  <c r="AB96" i="18" s="1"/>
  <c r="AB97" i="18" s="1"/>
  <c r="AB98" i="18" s="1"/>
  <c r="AB99" i="18" s="1"/>
  <c r="AB100" i="18" s="1"/>
  <c r="AB101" i="18" s="1"/>
  <c r="AB102" i="18" s="1"/>
  <c r="AB103" i="18" s="1"/>
  <c r="G8" i="18"/>
  <c r="G9" i="18" s="1"/>
  <c r="G10" i="18" s="1"/>
  <c r="G11" i="18" s="1"/>
  <c r="G12" i="18" s="1"/>
  <c r="G13" i="18" s="1"/>
  <c r="G14" i="18" s="1"/>
  <c r="G15" i="18" s="1"/>
  <c r="G16" i="18" s="1"/>
  <c r="G17" i="18" s="1"/>
  <c r="G18" i="18" s="1"/>
  <c r="G19" i="18" s="1"/>
  <c r="G20" i="18" s="1"/>
  <c r="G21" i="18" s="1"/>
  <c r="G22" i="18" s="1"/>
  <c r="G23" i="18" s="1"/>
  <c r="G24" i="18" s="1"/>
  <c r="G25" i="18" s="1"/>
  <c r="G26" i="18" s="1"/>
  <c r="G27" i="18" s="1"/>
  <c r="G28" i="18" s="1"/>
  <c r="G29" i="18" s="1"/>
  <c r="G30" i="18" s="1"/>
  <c r="G31" i="18" s="1"/>
  <c r="G32" i="18" s="1"/>
  <c r="G33" i="18" s="1"/>
  <c r="G34" i="18" s="1"/>
  <c r="G35" i="18" s="1"/>
  <c r="G36" i="18" s="1"/>
  <c r="G37" i="18" s="1"/>
  <c r="G38" i="18" s="1"/>
  <c r="G39" i="18" s="1"/>
  <c r="G40" i="18" s="1"/>
  <c r="G41" i="18" s="1"/>
  <c r="G42" i="18" s="1"/>
  <c r="G43" i="18" s="1"/>
  <c r="G44" i="18" s="1"/>
  <c r="G45" i="18" s="1"/>
  <c r="G46" i="18" s="1"/>
  <c r="G47" i="18" s="1"/>
  <c r="G48" i="18" s="1"/>
  <c r="G49" i="18" s="1"/>
  <c r="G50" i="18" s="1"/>
  <c r="G51" i="18" s="1"/>
  <c r="G52" i="18" s="1"/>
  <c r="G53" i="18" s="1"/>
  <c r="G54" i="18" s="1"/>
  <c r="G55" i="18" s="1"/>
  <c r="G56" i="18" s="1"/>
  <c r="G57" i="18" s="1"/>
  <c r="G58" i="18" s="1"/>
  <c r="G59" i="18" s="1"/>
  <c r="G60" i="18" s="1"/>
  <c r="G61" i="18" s="1"/>
  <c r="G62" i="18" s="1"/>
  <c r="G63" i="18" s="1"/>
  <c r="G64" i="18" s="1"/>
  <c r="G65" i="18" s="1"/>
  <c r="G66" i="18" s="1"/>
  <c r="G67" i="18" s="1"/>
  <c r="G68" i="18" s="1"/>
  <c r="G69" i="18" s="1"/>
  <c r="G70" i="18" s="1"/>
  <c r="G71" i="18" s="1"/>
  <c r="G72" i="18" s="1"/>
  <c r="G73" i="18" s="1"/>
  <c r="G74" i="18" s="1"/>
  <c r="G75" i="18" s="1"/>
  <c r="G76" i="18" s="1"/>
  <c r="G77" i="18" s="1"/>
  <c r="G78" i="18" s="1"/>
  <c r="G79" i="18" s="1"/>
  <c r="G80" i="18" s="1"/>
  <c r="G81" i="18" s="1"/>
  <c r="G82" i="18" s="1"/>
  <c r="G83" i="18" s="1"/>
  <c r="G84" i="18" s="1"/>
  <c r="G85" i="18" s="1"/>
  <c r="G86" i="18" s="1"/>
  <c r="G87" i="18" s="1"/>
  <c r="G88" i="18" s="1"/>
  <c r="G89" i="18" s="1"/>
  <c r="G90" i="18" s="1"/>
  <c r="G91" i="18" s="1"/>
  <c r="G92" i="18" s="1"/>
  <c r="G93" i="18" s="1"/>
  <c r="G94" i="18" s="1"/>
  <c r="G95" i="18" s="1"/>
  <c r="G96" i="18" s="1"/>
  <c r="G97" i="18" s="1"/>
  <c r="G98" i="18" s="1"/>
  <c r="G99" i="18" s="1"/>
  <c r="G100" i="18" s="1"/>
  <c r="G101" i="18" s="1"/>
  <c r="G102" i="18" s="1"/>
  <c r="G103" i="18" s="1"/>
  <c r="AN6" i="18"/>
  <c r="AN7" i="18" s="1"/>
  <c r="AN8" i="18" s="1"/>
  <c r="AN9" i="18" s="1"/>
  <c r="AN10" i="18" s="1"/>
  <c r="AN11" i="18" s="1"/>
  <c r="AN12" i="18" s="1"/>
  <c r="AN13" i="18" s="1"/>
  <c r="AN14" i="18" s="1"/>
  <c r="AN15" i="18" s="1"/>
  <c r="AN16" i="18" s="1"/>
  <c r="AN17" i="18" s="1"/>
  <c r="AN18" i="18" s="1"/>
  <c r="AN19" i="18" s="1"/>
  <c r="AN20" i="18" s="1"/>
  <c r="AN21" i="18" s="1"/>
  <c r="AN22" i="18" s="1"/>
  <c r="AN23" i="18" s="1"/>
  <c r="AN24" i="18" s="1"/>
  <c r="AN25" i="18" s="1"/>
  <c r="AN26" i="18" s="1"/>
  <c r="AN27" i="18" s="1"/>
  <c r="AN28" i="18" s="1"/>
  <c r="AN29" i="18" s="1"/>
  <c r="AN30" i="18" s="1"/>
  <c r="AN31" i="18" s="1"/>
  <c r="AN32" i="18" s="1"/>
  <c r="AN33" i="18" s="1"/>
  <c r="AN34" i="18" s="1"/>
  <c r="AN35" i="18" s="1"/>
  <c r="AN36" i="18" s="1"/>
  <c r="AN37" i="18" s="1"/>
  <c r="AN38" i="18" s="1"/>
  <c r="AN39" i="18" s="1"/>
  <c r="AN40" i="18" s="1"/>
  <c r="AN41" i="18" s="1"/>
  <c r="AN42" i="18" s="1"/>
  <c r="AN43" i="18" s="1"/>
  <c r="AN44" i="18" s="1"/>
  <c r="AN45" i="18" s="1"/>
  <c r="AN46" i="18" s="1"/>
  <c r="AN47" i="18" s="1"/>
  <c r="AN48" i="18" s="1"/>
  <c r="AN49" i="18" s="1"/>
  <c r="AN50" i="18" s="1"/>
  <c r="AN51" i="18" s="1"/>
  <c r="AN52" i="18" s="1"/>
  <c r="AN53" i="18" s="1"/>
  <c r="AN54" i="18" s="1"/>
  <c r="AN55" i="18" s="1"/>
  <c r="AN56" i="18" s="1"/>
  <c r="AN57" i="18" s="1"/>
  <c r="AN58" i="18" s="1"/>
  <c r="AN59" i="18" s="1"/>
  <c r="AN60" i="18" s="1"/>
  <c r="AN61" i="18" s="1"/>
  <c r="AN62" i="18" s="1"/>
  <c r="AN63" i="18" s="1"/>
  <c r="AN64" i="18" s="1"/>
  <c r="AN65" i="18" s="1"/>
  <c r="AN66" i="18" s="1"/>
  <c r="AN67" i="18" s="1"/>
  <c r="AN68" i="18" s="1"/>
  <c r="AN69" i="18" s="1"/>
  <c r="AN70" i="18" s="1"/>
  <c r="AN71" i="18" s="1"/>
  <c r="AN72" i="18" s="1"/>
  <c r="AN73" i="18" s="1"/>
  <c r="AN74" i="18" s="1"/>
  <c r="AN75" i="18" s="1"/>
  <c r="AN76" i="18" s="1"/>
  <c r="AN77" i="18" s="1"/>
  <c r="AN78" i="18" s="1"/>
  <c r="AN79" i="18" s="1"/>
  <c r="AN80" i="18" s="1"/>
  <c r="AN81" i="18" s="1"/>
  <c r="AN82" i="18" s="1"/>
  <c r="AN83" i="18" s="1"/>
  <c r="AN84" i="18" s="1"/>
  <c r="AN85" i="18" s="1"/>
  <c r="AN86" i="18" s="1"/>
  <c r="AN87" i="18" s="1"/>
  <c r="AN88" i="18" s="1"/>
  <c r="AN89" i="18" s="1"/>
  <c r="AN90" i="18" s="1"/>
  <c r="AN91" i="18" s="1"/>
  <c r="AN92" i="18" s="1"/>
  <c r="AN93" i="18" s="1"/>
  <c r="AN94" i="18" s="1"/>
  <c r="AN95" i="18" s="1"/>
  <c r="AN96" i="18" s="1"/>
  <c r="AN97" i="18" s="1"/>
  <c r="AN98" i="18" s="1"/>
  <c r="AN99" i="18" s="1"/>
  <c r="AN100" i="18" s="1"/>
  <c r="AN101" i="18" s="1"/>
  <c r="AN102" i="18" s="1"/>
  <c r="AN103" i="18" s="1"/>
  <c r="M6" i="18"/>
  <c r="M7" i="18" s="1"/>
  <c r="AT10" i="18"/>
  <c r="AT11" i="18" s="1"/>
  <c r="AT12" i="18" s="1"/>
  <c r="AT13" i="18" s="1"/>
  <c r="AT14" i="18" s="1"/>
  <c r="AT15" i="18" s="1"/>
  <c r="AT16" i="18" s="1"/>
  <c r="AT17" i="18" s="1"/>
  <c r="AT18" i="18" s="1"/>
  <c r="AT19" i="18" s="1"/>
  <c r="AT20" i="18" s="1"/>
  <c r="AT21" i="18" s="1"/>
  <c r="AT22" i="18" s="1"/>
  <c r="AT23" i="18" s="1"/>
  <c r="AT24" i="18" s="1"/>
  <c r="AT25" i="18" s="1"/>
  <c r="AT26" i="18" s="1"/>
  <c r="AT27" i="18" s="1"/>
  <c r="AT28" i="18" s="1"/>
  <c r="AT29" i="18" s="1"/>
  <c r="AT30" i="18" s="1"/>
  <c r="AT31" i="18" s="1"/>
  <c r="AT32" i="18" s="1"/>
  <c r="AT33" i="18" s="1"/>
  <c r="AT34" i="18" s="1"/>
  <c r="AT35" i="18" s="1"/>
  <c r="AT36" i="18" s="1"/>
  <c r="AT37" i="18" s="1"/>
  <c r="AT38" i="18" s="1"/>
  <c r="AT39" i="18" s="1"/>
  <c r="AT40" i="18" s="1"/>
  <c r="AT41" i="18" s="1"/>
  <c r="AT42" i="18" s="1"/>
  <c r="AT43" i="18" s="1"/>
  <c r="AT44" i="18" s="1"/>
  <c r="AT45" i="18" s="1"/>
  <c r="AT46" i="18" s="1"/>
  <c r="AT47" i="18" s="1"/>
  <c r="AT48" i="18" s="1"/>
  <c r="AT49" i="18" s="1"/>
  <c r="AT50" i="18" s="1"/>
  <c r="AT51" i="18" s="1"/>
  <c r="AT52" i="18" s="1"/>
  <c r="AT53" i="18" s="1"/>
  <c r="AT54" i="18" s="1"/>
  <c r="AT55" i="18" s="1"/>
  <c r="AT56" i="18" s="1"/>
  <c r="AT57" i="18" s="1"/>
  <c r="AT58" i="18" s="1"/>
  <c r="AT59" i="18" s="1"/>
  <c r="AT60" i="18" s="1"/>
  <c r="AT61" i="18" s="1"/>
  <c r="AT62" i="18" s="1"/>
  <c r="AT63" i="18" s="1"/>
  <c r="AT64" i="18" s="1"/>
  <c r="AT65" i="18" s="1"/>
  <c r="AT66" i="18" s="1"/>
  <c r="AT67" i="18" s="1"/>
  <c r="AT68" i="18" s="1"/>
  <c r="AT69" i="18" s="1"/>
  <c r="AT70" i="18" s="1"/>
  <c r="AT71" i="18" s="1"/>
  <c r="AT72" i="18" s="1"/>
  <c r="AT73" i="18" s="1"/>
  <c r="AT74" i="18" s="1"/>
  <c r="AT75" i="18" s="1"/>
  <c r="AT76" i="18" s="1"/>
  <c r="AT77" i="18" s="1"/>
  <c r="AT78" i="18" s="1"/>
  <c r="AT79" i="18" s="1"/>
  <c r="AT80" i="18" s="1"/>
  <c r="AT81" i="18" s="1"/>
  <c r="AT82" i="18" s="1"/>
  <c r="AT83" i="18" s="1"/>
  <c r="AT84" i="18" s="1"/>
  <c r="AT85" i="18" s="1"/>
  <c r="AT86" i="18" s="1"/>
  <c r="AT87" i="18" s="1"/>
  <c r="AT88" i="18" s="1"/>
  <c r="AT89" i="18" s="1"/>
  <c r="AT90" i="18" s="1"/>
  <c r="AT91" i="18" s="1"/>
  <c r="AT92" i="18" s="1"/>
  <c r="AT93" i="18" s="1"/>
  <c r="AT94" i="18" s="1"/>
  <c r="AT95" i="18" s="1"/>
  <c r="AT96" i="18" s="1"/>
  <c r="AT97" i="18" s="1"/>
  <c r="AT98" i="18" s="1"/>
  <c r="AT99" i="18" s="1"/>
  <c r="AT100" i="18" s="1"/>
  <c r="AT101" i="18" s="1"/>
  <c r="AT102" i="18" s="1"/>
  <c r="AT103" i="18" s="1"/>
  <c r="P18" i="18"/>
  <c r="P19" i="18" s="1"/>
  <c r="P20" i="18" s="1"/>
  <c r="P21" i="18" s="1"/>
  <c r="P22" i="18" s="1"/>
  <c r="P23" i="18" s="1"/>
  <c r="P24" i="18" s="1"/>
  <c r="P25" i="18" s="1"/>
  <c r="P26" i="18" s="1"/>
  <c r="P27" i="18" s="1"/>
  <c r="P28" i="18" s="1"/>
  <c r="P29" i="18" s="1"/>
  <c r="P30" i="18" s="1"/>
  <c r="P31" i="18" s="1"/>
  <c r="P32" i="18" s="1"/>
  <c r="P33" i="18" s="1"/>
  <c r="P34" i="18" s="1"/>
  <c r="P35" i="18" s="1"/>
  <c r="P36" i="18" s="1"/>
  <c r="P37" i="18" s="1"/>
  <c r="P38" i="18" s="1"/>
  <c r="P39" i="18" s="1"/>
  <c r="P40" i="18" s="1"/>
  <c r="P41" i="18" s="1"/>
  <c r="P42" i="18" s="1"/>
  <c r="P43" i="18" s="1"/>
  <c r="P44" i="18" s="1"/>
  <c r="P45" i="18" s="1"/>
  <c r="P46" i="18" s="1"/>
  <c r="P47" i="18" s="1"/>
  <c r="P48" i="18" s="1"/>
  <c r="P49" i="18" s="1"/>
  <c r="P50" i="18" s="1"/>
  <c r="P51" i="18" s="1"/>
  <c r="P52" i="18" s="1"/>
  <c r="P53" i="18" s="1"/>
  <c r="P54" i="18" s="1"/>
  <c r="P55" i="18" s="1"/>
  <c r="P56" i="18" s="1"/>
  <c r="P57" i="18" s="1"/>
  <c r="P58" i="18" s="1"/>
  <c r="P59" i="18" s="1"/>
  <c r="P60" i="18" s="1"/>
  <c r="P61" i="18" s="1"/>
  <c r="P62" i="18" s="1"/>
  <c r="P63" i="18" s="1"/>
  <c r="P64" i="18" s="1"/>
  <c r="P65" i="18" s="1"/>
  <c r="P66" i="18" s="1"/>
  <c r="P67" i="18" s="1"/>
  <c r="P68" i="18" s="1"/>
  <c r="P69" i="18" s="1"/>
  <c r="P70" i="18" s="1"/>
  <c r="P71" i="18" s="1"/>
  <c r="P72" i="18" s="1"/>
  <c r="P73" i="18" s="1"/>
  <c r="P74" i="18" s="1"/>
  <c r="P75" i="18" s="1"/>
  <c r="P76" i="18" s="1"/>
  <c r="P77" i="18" s="1"/>
  <c r="P78" i="18" s="1"/>
  <c r="P79" i="18" s="1"/>
  <c r="P80" i="18" s="1"/>
  <c r="P81" i="18" s="1"/>
  <c r="P82" i="18" s="1"/>
  <c r="P83" i="18" s="1"/>
  <c r="P84" i="18" s="1"/>
  <c r="P85" i="18" s="1"/>
  <c r="P86" i="18" s="1"/>
  <c r="P87" i="18" s="1"/>
  <c r="P88" i="18" s="1"/>
  <c r="S6" i="18"/>
  <c r="S7" i="18" s="1"/>
  <c r="S8" i="18" s="1"/>
  <c r="S9" i="18" s="1"/>
  <c r="S10" i="18" s="1"/>
  <c r="S11" i="18" s="1"/>
  <c r="S12" i="18" s="1"/>
  <c r="S13" i="18" s="1"/>
  <c r="S14" i="18" s="1"/>
  <c r="S15" i="18" s="1"/>
  <c r="S16" i="18" s="1"/>
  <c r="S17" i="18" s="1"/>
  <c r="S18" i="18" s="1"/>
  <c r="S19" i="18" s="1"/>
  <c r="S20" i="18" s="1"/>
  <c r="S21" i="18" s="1"/>
  <c r="S22" i="18" s="1"/>
  <c r="S23" i="18" s="1"/>
  <c r="S24" i="18" s="1"/>
  <c r="S25" i="18" s="1"/>
  <c r="S26" i="18" s="1"/>
  <c r="S27" i="18" s="1"/>
  <c r="S28" i="18" s="1"/>
  <c r="S29" i="18" s="1"/>
  <c r="S30" i="18" s="1"/>
  <c r="S31" i="18" s="1"/>
  <c r="S32" i="18" s="1"/>
  <c r="S33" i="18" s="1"/>
  <c r="S34" i="18" s="1"/>
  <c r="S35" i="18" s="1"/>
  <c r="S36" i="18" s="1"/>
  <c r="S37" i="18" s="1"/>
  <c r="S38" i="18" s="1"/>
  <c r="S39" i="18" s="1"/>
  <c r="S40" i="18" s="1"/>
  <c r="S41" i="18" s="1"/>
  <c r="S42" i="18" s="1"/>
  <c r="S43" i="18" s="1"/>
  <c r="S44" i="18" s="1"/>
  <c r="S45" i="18" s="1"/>
  <c r="S46" i="18" s="1"/>
  <c r="S47" i="18" s="1"/>
  <c r="S48" i="18" s="1"/>
  <c r="S49" i="18" s="1"/>
  <c r="S50" i="18" s="1"/>
  <c r="S51" i="18" s="1"/>
  <c r="S52" i="18" s="1"/>
  <c r="S53" i="18" s="1"/>
  <c r="S54" i="18" s="1"/>
  <c r="S55" i="18" s="1"/>
  <c r="S56" i="18" s="1"/>
  <c r="S57" i="18" s="1"/>
  <c r="S58" i="18" s="1"/>
  <c r="S59" i="18" s="1"/>
  <c r="S60" i="18" s="1"/>
  <c r="S61" i="18" s="1"/>
  <c r="S62" i="18" s="1"/>
  <c r="S63" i="18" s="1"/>
  <c r="S64" i="18" s="1"/>
  <c r="S65" i="18" s="1"/>
  <c r="S66" i="18" s="1"/>
  <c r="S67" i="18" s="1"/>
  <c r="S68" i="18" s="1"/>
  <c r="S69" i="18" s="1"/>
  <c r="S70" i="18" s="1"/>
  <c r="S71" i="18" s="1"/>
  <c r="S72" i="18" s="1"/>
  <c r="S73" i="18" s="1"/>
  <c r="S74" i="18" s="1"/>
  <c r="S75" i="18" s="1"/>
  <c r="S76" i="18" s="1"/>
  <c r="S77" i="18" s="1"/>
  <c r="S78" i="18" s="1"/>
  <c r="S79" i="18" s="1"/>
  <c r="S80" i="18" s="1"/>
  <c r="S81" i="18" s="1"/>
  <c r="S82" i="18" s="1"/>
  <c r="S83" i="18" s="1"/>
  <c r="S84" i="18" s="1"/>
  <c r="S85" i="18" s="1"/>
  <c r="S86" i="18" s="1"/>
  <c r="S87" i="18" s="1"/>
  <c r="S88" i="18" s="1"/>
  <c r="S89" i="18" s="1"/>
  <c r="S90" i="18" s="1"/>
  <c r="S91" i="18" s="1"/>
  <c r="S92" i="18" s="1"/>
  <c r="S93" i="18" s="1"/>
  <c r="S94" i="18" s="1"/>
  <c r="S95" i="18" s="1"/>
  <c r="S96" i="18" s="1"/>
  <c r="S97" i="18" s="1"/>
  <c r="S98" i="18" s="1"/>
  <c r="S99" i="18" s="1"/>
  <c r="S100" i="18" s="1"/>
  <c r="S101" i="18" s="1"/>
  <c r="S102" i="18" s="1"/>
  <c r="S103" i="18" s="1"/>
  <c r="J6" i="18"/>
  <c r="D6" i="18"/>
  <c r="A6" i="18"/>
  <c r="AW6" i="18"/>
  <c r="AW7" i="18" s="1"/>
  <c r="AW8" i="18" s="1"/>
  <c r="AW9" i="18" s="1"/>
  <c r="AW10" i="18" s="1"/>
  <c r="AW11" i="18" s="1"/>
  <c r="AW12" i="18" s="1"/>
  <c r="AW13" i="18" s="1"/>
  <c r="AW14" i="18" s="1"/>
  <c r="AW15" i="18" s="1"/>
  <c r="AW16" i="18" s="1"/>
  <c r="AW17" i="18" s="1"/>
  <c r="AW18" i="18" s="1"/>
  <c r="AW19" i="18" s="1"/>
  <c r="AW20" i="18" s="1"/>
  <c r="AW21" i="18" s="1"/>
  <c r="AW22" i="18" s="1"/>
  <c r="AW23" i="18" s="1"/>
  <c r="AW24" i="18" s="1"/>
  <c r="AW25" i="18" s="1"/>
  <c r="AW26" i="18" s="1"/>
  <c r="AW27" i="18" s="1"/>
  <c r="AW28" i="18" s="1"/>
  <c r="AW29" i="18" s="1"/>
  <c r="AW30" i="18" s="1"/>
  <c r="AW31" i="18" s="1"/>
  <c r="AW32" i="18" s="1"/>
  <c r="AW33" i="18" s="1"/>
  <c r="AW34" i="18" s="1"/>
  <c r="AW35" i="18" s="1"/>
  <c r="AW36" i="18" s="1"/>
  <c r="AW37" i="18" s="1"/>
  <c r="AW38" i="18" s="1"/>
  <c r="AW39" i="18" s="1"/>
  <c r="AW40" i="18" s="1"/>
  <c r="AW41" i="18" s="1"/>
  <c r="AW42" i="18" s="1"/>
  <c r="AW43" i="18" s="1"/>
  <c r="AW44" i="18" s="1"/>
  <c r="AW45" i="18" s="1"/>
  <c r="AW46" i="18" s="1"/>
  <c r="AW47" i="18" s="1"/>
  <c r="AW48" i="18" s="1"/>
  <c r="AW49" i="18" s="1"/>
  <c r="AW50" i="18" s="1"/>
  <c r="AW51" i="18" s="1"/>
  <c r="AW52" i="18" s="1"/>
  <c r="AW53" i="18" s="1"/>
  <c r="AW54" i="18" s="1"/>
  <c r="AW55" i="18" s="1"/>
  <c r="AW56" i="18" s="1"/>
  <c r="AW57" i="18" s="1"/>
  <c r="AW58" i="18" s="1"/>
  <c r="AW59" i="18" s="1"/>
  <c r="AW60" i="18" s="1"/>
  <c r="AW61" i="18" s="1"/>
  <c r="AW62" i="18" s="1"/>
  <c r="AW63" i="18" s="1"/>
  <c r="AW64" i="18" s="1"/>
  <c r="AW65" i="18" s="1"/>
  <c r="AW66" i="18" s="1"/>
  <c r="AW67" i="18" s="1"/>
  <c r="AW68" i="18" s="1"/>
  <c r="AW69" i="18" s="1"/>
  <c r="AW70" i="18" s="1"/>
  <c r="AW71" i="18" s="1"/>
  <c r="AW72" i="18" s="1"/>
  <c r="AW73" i="18" s="1"/>
  <c r="AW74" i="18" s="1"/>
  <c r="AW75" i="18" s="1"/>
  <c r="AW76" i="18" s="1"/>
  <c r="AW77" i="18" s="1"/>
  <c r="AW78" i="18" s="1"/>
  <c r="AW79" i="18" s="1"/>
  <c r="AW80" i="18" s="1"/>
  <c r="AW81" i="18" s="1"/>
  <c r="AW82" i="18" s="1"/>
  <c r="AW83" i="18" s="1"/>
  <c r="AW84" i="18" s="1"/>
  <c r="AW85" i="18" s="1"/>
  <c r="AW86" i="18" s="1"/>
  <c r="AW87" i="18" s="1"/>
  <c r="AW88" i="18" s="1"/>
  <c r="AW89" i="18" s="1"/>
  <c r="AW90" i="18" s="1"/>
  <c r="AW91" i="18" s="1"/>
  <c r="AW92" i="18" s="1"/>
  <c r="AW93" i="18" s="1"/>
  <c r="AW94" i="18" s="1"/>
  <c r="AW95" i="18" s="1"/>
  <c r="AW96" i="18" s="1"/>
  <c r="AW97" i="18" s="1"/>
  <c r="AW98" i="18" s="1"/>
  <c r="AW99" i="18" s="1"/>
  <c r="AW100" i="18" s="1"/>
  <c r="AW101" i="18" s="1"/>
  <c r="AW102" i="18" s="1"/>
  <c r="AW103" i="18" s="1"/>
  <c r="AQ6" i="18"/>
  <c r="AQ7" i="18" s="1"/>
  <c r="AQ8" i="18" s="1"/>
  <c r="AQ9" i="18" s="1"/>
  <c r="AQ10" i="18" s="1"/>
  <c r="AQ11" i="18" s="1"/>
  <c r="AQ12" i="18" s="1"/>
  <c r="AQ13" i="18" s="1"/>
  <c r="AQ14" i="18" s="1"/>
  <c r="AQ15" i="18" s="1"/>
  <c r="AQ16" i="18" s="1"/>
  <c r="AQ17" i="18" s="1"/>
  <c r="AQ18" i="18" s="1"/>
  <c r="AQ19" i="18" s="1"/>
  <c r="AQ20" i="18" s="1"/>
  <c r="AQ21" i="18" s="1"/>
  <c r="AQ22" i="18" s="1"/>
  <c r="AQ23" i="18" s="1"/>
  <c r="AQ24" i="18" s="1"/>
  <c r="AQ25" i="18" s="1"/>
  <c r="AQ26" i="18" s="1"/>
  <c r="AQ27" i="18" s="1"/>
  <c r="AQ28" i="18" s="1"/>
  <c r="AQ29" i="18" s="1"/>
  <c r="AQ30" i="18" s="1"/>
  <c r="AQ31" i="18" s="1"/>
  <c r="AQ32" i="18" s="1"/>
  <c r="AQ33" i="18" s="1"/>
  <c r="AQ34" i="18" s="1"/>
  <c r="AQ35" i="18" s="1"/>
  <c r="AQ36" i="18" s="1"/>
  <c r="AQ37" i="18" s="1"/>
  <c r="AQ38" i="18" s="1"/>
  <c r="AQ39" i="18" s="1"/>
  <c r="AQ40" i="18" s="1"/>
  <c r="AQ41" i="18" s="1"/>
  <c r="AQ42" i="18" s="1"/>
  <c r="AQ43" i="18" s="1"/>
  <c r="AQ44" i="18" s="1"/>
  <c r="AQ45" i="18" s="1"/>
  <c r="AQ46" i="18" s="1"/>
  <c r="AQ47" i="18" s="1"/>
  <c r="AQ48" i="18" s="1"/>
  <c r="AQ49" i="18" s="1"/>
  <c r="AQ50" i="18" s="1"/>
  <c r="AQ51" i="18" s="1"/>
  <c r="AQ52" i="18" s="1"/>
  <c r="AQ53" i="18" s="1"/>
  <c r="AQ54" i="18" s="1"/>
  <c r="AQ55" i="18" s="1"/>
  <c r="AQ56" i="18" s="1"/>
  <c r="AQ57" i="18" s="1"/>
  <c r="AQ58" i="18" s="1"/>
  <c r="AQ59" i="18" s="1"/>
  <c r="AQ60" i="18" s="1"/>
  <c r="AQ61" i="18" s="1"/>
  <c r="AQ62" i="18" s="1"/>
  <c r="AQ63" i="18" s="1"/>
  <c r="AQ64" i="18" s="1"/>
  <c r="AQ65" i="18" s="1"/>
  <c r="AQ66" i="18" s="1"/>
  <c r="AQ67" i="18" s="1"/>
  <c r="AQ68" i="18" s="1"/>
  <c r="AQ69" i="18" s="1"/>
  <c r="AQ70" i="18" s="1"/>
  <c r="AQ71" i="18" s="1"/>
  <c r="AQ72" i="18" s="1"/>
  <c r="AQ73" i="18" s="1"/>
  <c r="AQ74" i="18" s="1"/>
  <c r="AQ75" i="18" s="1"/>
  <c r="AQ76" i="18" s="1"/>
  <c r="AQ77" i="18" s="1"/>
  <c r="AQ78" i="18" s="1"/>
  <c r="AQ79" i="18" s="1"/>
  <c r="AQ80" i="18" s="1"/>
  <c r="AQ81" i="18" s="1"/>
  <c r="AQ82" i="18" s="1"/>
  <c r="AQ83" i="18" s="1"/>
  <c r="AQ84" i="18" s="1"/>
  <c r="AQ85" i="18" s="1"/>
  <c r="AQ86" i="18" s="1"/>
  <c r="AQ87" i="18" s="1"/>
  <c r="AQ88" i="18" s="1"/>
  <c r="AQ89" i="18" s="1"/>
  <c r="AQ90" i="18" s="1"/>
  <c r="AQ91" i="18" s="1"/>
  <c r="AQ92" i="18" s="1"/>
  <c r="AQ93" i="18" s="1"/>
  <c r="AQ94" i="18" s="1"/>
  <c r="AQ95" i="18" s="1"/>
  <c r="AQ96" i="18" s="1"/>
  <c r="AQ97" i="18" s="1"/>
  <c r="AQ98" i="18" s="1"/>
  <c r="AQ99" i="18" s="1"/>
  <c r="AQ100" i="18" s="1"/>
  <c r="AQ101" i="18" s="1"/>
  <c r="AQ102" i="18" s="1"/>
  <c r="AQ103" i="18" s="1"/>
  <c r="AM5" i="18"/>
  <c r="AP5" i="18"/>
  <c r="AD5" i="18"/>
  <c r="AA5" i="18"/>
  <c r="AG5" i="18"/>
  <c r="I6" i="18" l="1"/>
  <c r="I7" i="18"/>
  <c r="I8" i="18"/>
  <c r="I5" i="18"/>
  <c r="I9" i="18"/>
  <c r="AP7" i="18"/>
  <c r="AP9" i="18"/>
  <c r="M8" i="18"/>
  <c r="M9" i="18" s="1"/>
  <c r="M10" i="18" s="1"/>
  <c r="M11" i="18" s="1"/>
  <c r="M12" i="18" s="1"/>
  <c r="M13" i="18" s="1"/>
  <c r="M14" i="18" s="1"/>
  <c r="M15" i="18" s="1"/>
  <c r="M16" i="18" s="1"/>
  <c r="M17" i="18" s="1"/>
  <c r="M18" i="18" s="1"/>
  <c r="M19" i="18" s="1"/>
  <c r="M20" i="18" s="1"/>
  <c r="M21" i="18" s="1"/>
  <c r="M22" i="18" s="1"/>
  <c r="M23" i="18" s="1"/>
  <c r="M24" i="18" s="1"/>
  <c r="M25" i="18" s="1"/>
  <c r="M26" i="18" s="1"/>
  <c r="M27" i="18" s="1"/>
  <c r="M28" i="18" s="1"/>
  <c r="M29" i="18" s="1"/>
  <c r="M30" i="18" s="1"/>
  <c r="M31" i="18" s="1"/>
  <c r="M32" i="18" s="1"/>
  <c r="M33" i="18" s="1"/>
  <c r="M34" i="18" s="1"/>
  <c r="M35" i="18" s="1"/>
  <c r="M36" i="18" s="1"/>
  <c r="M37" i="18" s="1"/>
  <c r="M38" i="18" s="1"/>
  <c r="M39" i="18" s="1"/>
  <c r="M40" i="18" s="1"/>
  <c r="M41" i="18" s="1"/>
  <c r="M42" i="18" s="1"/>
  <c r="M43" i="18" s="1"/>
  <c r="M44" i="18" s="1"/>
  <c r="M45" i="18" s="1"/>
  <c r="M46" i="18" s="1"/>
  <c r="M47" i="18" s="1"/>
  <c r="M48" i="18" s="1"/>
  <c r="M49" i="18" s="1"/>
  <c r="M50" i="18" s="1"/>
  <c r="M51" i="18" s="1"/>
  <c r="M52" i="18" s="1"/>
  <c r="M53" i="18" s="1"/>
  <c r="M54" i="18" s="1"/>
  <c r="M55" i="18" s="1"/>
  <c r="M56" i="18" s="1"/>
  <c r="M57" i="18" s="1"/>
  <c r="M58" i="18" s="1"/>
  <c r="M59" i="18" s="1"/>
  <c r="M60" i="18" s="1"/>
  <c r="M61" i="18" s="1"/>
  <c r="M62" i="18" s="1"/>
  <c r="M63" i="18" s="1"/>
  <c r="M64" i="18" s="1"/>
  <c r="M65" i="18" s="1"/>
  <c r="M66" i="18" s="1"/>
  <c r="M67" i="18" s="1"/>
  <c r="M68" i="18" s="1"/>
  <c r="M69" i="18" s="1"/>
  <c r="M70" i="18" s="1"/>
  <c r="M71" i="18" s="1"/>
  <c r="M72" i="18" s="1"/>
  <c r="M73" i="18" s="1"/>
  <c r="M74" i="18" s="1"/>
  <c r="M75" i="18" s="1"/>
  <c r="M76" i="18" s="1"/>
  <c r="R9" i="18"/>
  <c r="R6" i="18"/>
  <c r="R8" i="18"/>
  <c r="R7" i="18"/>
  <c r="R10" i="18"/>
  <c r="R5" i="18"/>
  <c r="U34" i="18"/>
  <c r="U10" i="18"/>
  <c r="U63" i="18"/>
  <c r="U79" i="18"/>
  <c r="U92" i="18"/>
  <c r="U76" i="18"/>
  <c r="U86" i="18"/>
  <c r="U31" i="18"/>
  <c r="U70" i="18"/>
  <c r="U15" i="18"/>
  <c r="U57" i="18"/>
  <c r="U78" i="18"/>
  <c r="U91" i="18"/>
  <c r="U101" i="18"/>
  <c r="U30" i="18"/>
  <c r="U88" i="18"/>
  <c r="U100" i="18"/>
  <c r="U42" i="18"/>
  <c r="U68" i="18"/>
  <c r="U18" i="18"/>
  <c r="U97" i="18"/>
  <c r="U89" i="18"/>
  <c r="U81" i="18"/>
  <c r="U73" i="18"/>
  <c r="U65" i="18"/>
  <c r="U28" i="18"/>
  <c r="U49" i="18"/>
  <c r="U22" i="18"/>
  <c r="U62" i="18"/>
  <c r="U83" i="18"/>
  <c r="U46" i="18"/>
  <c r="U67" i="18"/>
  <c r="U59" i="18"/>
  <c r="U85" i="18"/>
  <c r="U51" i="18"/>
  <c r="U80" i="18"/>
  <c r="U14" i="18"/>
  <c r="U43" i="18"/>
  <c r="U72" i="18"/>
  <c r="U26" i="18"/>
  <c r="U84" i="18"/>
  <c r="U23" i="18"/>
  <c r="U13" i="18"/>
  <c r="U7" i="18"/>
  <c r="U102" i="18"/>
  <c r="U47" i="18"/>
  <c r="U52" i="18"/>
  <c r="U60" i="18"/>
  <c r="U36" i="18"/>
  <c r="U44" i="18"/>
  <c r="U54" i="18"/>
  <c r="U20" i="18"/>
  <c r="U94" i="18"/>
  <c r="U38" i="18"/>
  <c r="U12" i="18"/>
  <c r="U33" i="18"/>
  <c r="U6" i="18"/>
  <c r="U75" i="18"/>
  <c r="U69" i="18"/>
  <c r="U27" i="18"/>
  <c r="U19" i="18"/>
  <c r="U77" i="18"/>
  <c r="U71" i="18"/>
  <c r="U98" i="18"/>
  <c r="U32" i="18"/>
  <c r="U61" i="18"/>
  <c r="U90" i="18"/>
  <c r="U24" i="18"/>
  <c r="U50" i="18"/>
  <c r="U40" i="18"/>
  <c r="U82" i="18"/>
  <c r="U45" i="18"/>
  <c r="U74" i="18"/>
  <c r="U8" i="18"/>
  <c r="U41" i="18"/>
  <c r="U99" i="18"/>
  <c r="U25" i="18"/>
  <c r="U17" i="18"/>
  <c r="U9" i="18"/>
  <c r="U96" i="18"/>
  <c r="U35" i="18"/>
  <c r="U64" i="18"/>
  <c r="U93" i="18"/>
  <c r="U56" i="18"/>
  <c r="U87" i="18"/>
  <c r="U53" i="18"/>
  <c r="U48" i="18"/>
  <c r="U11" i="18"/>
  <c r="U37" i="18"/>
  <c r="U55" i="18"/>
  <c r="U21" i="18"/>
  <c r="U16" i="18"/>
  <c r="U39" i="18"/>
  <c r="U5" i="18"/>
  <c r="U66" i="18"/>
  <c r="U95" i="18"/>
  <c r="U29" i="18"/>
  <c r="U58" i="18"/>
  <c r="U103" i="18"/>
  <c r="P89" i="18"/>
  <c r="R11" i="18"/>
  <c r="J7" i="18"/>
  <c r="I60" i="18"/>
  <c r="I30" i="18"/>
  <c r="I99" i="18"/>
  <c r="I39" i="18"/>
  <c r="I55" i="18"/>
  <c r="I46" i="18"/>
  <c r="I85" i="18"/>
  <c r="I101" i="18"/>
  <c r="I92" i="18"/>
  <c r="I50" i="18"/>
  <c r="I45" i="18"/>
  <c r="I28" i="18"/>
  <c r="I31" i="18"/>
  <c r="I76" i="18"/>
  <c r="I48" i="18"/>
  <c r="I32" i="18"/>
  <c r="I11" i="18"/>
  <c r="I62" i="18"/>
  <c r="I16" i="18"/>
  <c r="I47" i="18"/>
  <c r="I36" i="18"/>
  <c r="I29" i="18"/>
  <c r="I33" i="18"/>
  <c r="I58" i="18"/>
  <c r="I79" i="18"/>
  <c r="I13" i="18"/>
  <c r="I22" i="18"/>
  <c r="I78" i="18"/>
  <c r="I69" i="18"/>
  <c r="I14" i="18"/>
  <c r="I90" i="18"/>
  <c r="I17" i="18"/>
  <c r="I103" i="18"/>
  <c r="I65" i="18"/>
  <c r="I15" i="18"/>
  <c r="I52" i="18"/>
  <c r="I84" i="18"/>
  <c r="I93" i="18"/>
  <c r="I98" i="18"/>
  <c r="I24" i="18"/>
  <c r="I89" i="18"/>
  <c r="I59" i="18"/>
  <c r="I51" i="18"/>
  <c r="I21" i="18"/>
  <c r="I86" i="18"/>
  <c r="I40" i="18"/>
  <c r="I10" i="18"/>
  <c r="I75" i="18"/>
  <c r="I95" i="18"/>
  <c r="I23" i="18"/>
  <c r="I44" i="18"/>
  <c r="I96" i="18"/>
  <c r="I63" i="18"/>
  <c r="I18" i="18"/>
  <c r="I20" i="18"/>
  <c r="I34" i="18"/>
  <c r="I66" i="18"/>
  <c r="I64" i="18"/>
  <c r="I68" i="18"/>
  <c r="I61" i="18"/>
  <c r="I38" i="18"/>
  <c r="I57" i="18"/>
  <c r="I27" i="18"/>
  <c r="I19" i="18"/>
  <c r="I54" i="18"/>
  <c r="I43" i="18"/>
  <c r="I70" i="18"/>
  <c r="I67" i="18"/>
  <c r="I37" i="18"/>
  <c r="I102" i="18"/>
  <c r="I56" i="18"/>
  <c r="I26" i="18"/>
  <c r="I91" i="18"/>
  <c r="I80" i="18"/>
  <c r="I88" i="18"/>
  <c r="I74" i="18"/>
  <c r="I71" i="18"/>
  <c r="I87" i="18"/>
  <c r="I97" i="18"/>
  <c r="I94" i="18"/>
  <c r="I81" i="18"/>
  <c r="I25" i="18"/>
  <c r="I41" i="18"/>
  <c r="I82" i="18"/>
  <c r="I77" i="18"/>
  <c r="I100" i="18"/>
  <c r="I73" i="18"/>
  <c r="I35" i="18"/>
  <c r="I83" i="18"/>
  <c r="I53" i="18"/>
  <c r="I72" i="18"/>
  <c r="I42" i="18"/>
  <c r="I12" i="18"/>
  <c r="I49" i="18"/>
  <c r="A7" i="18"/>
  <c r="D7" i="18"/>
  <c r="BB5" i="18"/>
  <c r="BB6" i="18"/>
  <c r="AY5" i="18"/>
  <c r="AV5" i="18"/>
  <c r="AV6" i="18"/>
  <c r="AV8" i="18"/>
  <c r="AV7" i="18"/>
  <c r="AS6" i="18"/>
  <c r="AS5" i="18"/>
  <c r="AP6" i="18"/>
  <c r="AP10" i="18"/>
  <c r="AP8" i="18"/>
  <c r="AP11" i="18"/>
  <c r="AM8" i="18"/>
  <c r="AM7" i="18"/>
  <c r="AM6" i="18"/>
  <c r="AV103" i="18"/>
  <c r="AV13" i="18"/>
  <c r="AS10" i="18"/>
  <c r="AS7" i="18"/>
  <c r="AS8" i="18"/>
  <c r="AY6" i="18"/>
  <c r="AV12" i="18"/>
  <c r="AV11" i="18"/>
  <c r="AP13" i="18"/>
  <c r="AP12" i="18"/>
  <c r="AV10" i="18"/>
  <c r="AS9" i="18"/>
  <c r="AV9" i="18"/>
  <c r="O6" i="18" l="1"/>
  <c r="O10" i="18"/>
  <c r="O8" i="18"/>
  <c r="O5" i="18"/>
  <c r="O11" i="18"/>
  <c r="O7" i="18"/>
  <c r="M77" i="18"/>
  <c r="M78" i="18" s="1"/>
  <c r="M79" i="18" s="1"/>
  <c r="M80" i="18" s="1"/>
  <c r="M81" i="18" s="1"/>
  <c r="M82" i="18" s="1"/>
  <c r="M83" i="18" s="1"/>
  <c r="M84" i="18" s="1"/>
  <c r="M85" i="18" s="1"/>
  <c r="M86" i="18" s="1"/>
  <c r="M87" i="18" s="1"/>
  <c r="M88" i="18" s="1"/>
  <c r="M89" i="18" s="1"/>
  <c r="M90" i="18" s="1"/>
  <c r="M91" i="18" s="1"/>
  <c r="M92" i="18" s="1"/>
  <c r="M93" i="18" s="1"/>
  <c r="M94" i="18" s="1"/>
  <c r="M95" i="18" s="1"/>
  <c r="M96" i="18" s="1"/>
  <c r="M97" i="18" s="1"/>
  <c r="M98" i="18" s="1"/>
  <c r="M99" i="18" s="1"/>
  <c r="M100" i="18" s="1"/>
  <c r="M101" i="18" s="1"/>
  <c r="M102" i="18" s="1"/>
  <c r="M103" i="18" s="1"/>
  <c r="O37" i="18" s="1"/>
  <c r="O48" i="18"/>
  <c r="O42" i="18"/>
  <c r="O34" i="18"/>
  <c r="O51" i="18"/>
  <c r="O87" i="18"/>
  <c r="O68" i="18"/>
  <c r="O52" i="18"/>
  <c r="O65" i="18"/>
  <c r="O46" i="18"/>
  <c r="O73" i="18"/>
  <c r="O35" i="18"/>
  <c r="O58" i="18"/>
  <c r="O92" i="18"/>
  <c r="O96" i="18"/>
  <c r="O31" i="18"/>
  <c r="O79" i="18"/>
  <c r="O102" i="18"/>
  <c r="O39" i="18"/>
  <c r="O98" i="18"/>
  <c r="O74" i="18"/>
  <c r="O16" i="18"/>
  <c r="O63" i="18"/>
  <c r="O88" i="18"/>
  <c r="O27" i="18"/>
  <c r="O44" i="18"/>
  <c r="O40" i="18"/>
  <c r="O99" i="18"/>
  <c r="O14" i="18"/>
  <c r="O32" i="18"/>
  <c r="O12" i="18"/>
  <c r="O47" i="18"/>
  <c r="O57" i="18"/>
  <c r="O100" i="18"/>
  <c r="O97" i="18"/>
  <c r="O26" i="18"/>
  <c r="O101" i="18"/>
  <c r="O78" i="18"/>
  <c r="O9" i="18"/>
  <c r="O77" i="18"/>
  <c r="O89" i="18"/>
  <c r="O103" i="18"/>
  <c r="O15" i="18"/>
  <c r="O72" i="18"/>
  <c r="O54" i="18"/>
  <c r="O25" i="18"/>
  <c r="O28" i="18"/>
  <c r="O66" i="18"/>
  <c r="O13" i="18"/>
  <c r="O75" i="18"/>
  <c r="O83" i="18"/>
  <c r="O49" i="18"/>
  <c r="P90" i="18"/>
  <c r="J8" i="18"/>
  <c r="D8" i="18"/>
  <c r="A8" i="18"/>
  <c r="AV23" i="18"/>
  <c r="AV18" i="18"/>
  <c r="AV35" i="18"/>
  <c r="AV22" i="18"/>
  <c r="AV29" i="18"/>
  <c r="AV25" i="18"/>
  <c r="AV16" i="18"/>
  <c r="AV33" i="18"/>
  <c r="AV30" i="18"/>
  <c r="AV32" i="18"/>
  <c r="AV17" i="18"/>
  <c r="AV28" i="18"/>
  <c r="AV20" i="18"/>
  <c r="AV31" i="18"/>
  <c r="AV27" i="18"/>
  <c r="AV21" i="18"/>
  <c r="AV37" i="18"/>
  <c r="AV24" i="18"/>
  <c r="AV38" i="18"/>
  <c r="AV34" i="18"/>
  <c r="AV47" i="18"/>
  <c r="AV39" i="18"/>
  <c r="AV36" i="18"/>
  <c r="AV26" i="18"/>
  <c r="AV19" i="18"/>
  <c r="AV14" i="18"/>
  <c r="AV15" i="18"/>
  <c r="AV74" i="18"/>
  <c r="AV85" i="18"/>
  <c r="AV70" i="18"/>
  <c r="AV71" i="18"/>
  <c r="AV53" i="18"/>
  <c r="AV92" i="18"/>
  <c r="AV87" i="18"/>
  <c r="AV84" i="18"/>
  <c r="AV45" i="18"/>
  <c r="AV60" i="18"/>
  <c r="AV67" i="18"/>
  <c r="AV58" i="18"/>
  <c r="AV96" i="18"/>
  <c r="AV41" i="18"/>
  <c r="AV80" i="18"/>
  <c r="AV55" i="18"/>
  <c r="AV76" i="18"/>
  <c r="AV90" i="18"/>
  <c r="AV98" i="18"/>
  <c r="AV88" i="18"/>
  <c r="AV100" i="18"/>
  <c r="AV52" i="18"/>
  <c r="AV68" i="18"/>
  <c r="AV75" i="18"/>
  <c r="AV66" i="18"/>
  <c r="AV46" i="18"/>
  <c r="AV69" i="18"/>
  <c r="AV61" i="18"/>
  <c r="AV62" i="18"/>
  <c r="AV40" i="18"/>
  <c r="AV86" i="18"/>
  <c r="AV72" i="18"/>
  <c r="AV97" i="18"/>
  <c r="AV89" i="18"/>
  <c r="AV95" i="18"/>
  <c r="AV57" i="18"/>
  <c r="AV94" i="18"/>
  <c r="AV79" i="18"/>
  <c r="AV54" i="18"/>
  <c r="AV82" i="18"/>
  <c r="AV99" i="18"/>
  <c r="AV51" i="18"/>
  <c r="AV49" i="18"/>
  <c r="AV101" i="18"/>
  <c r="AV63" i="18"/>
  <c r="AV83" i="18"/>
  <c r="AV64" i="18"/>
  <c r="AV81" i="18"/>
  <c r="AV44" i="18"/>
  <c r="AV59" i="18"/>
  <c r="AV77" i="18"/>
  <c r="AV42" i="18"/>
  <c r="AV65" i="18"/>
  <c r="AV102" i="18"/>
  <c r="AV78" i="18"/>
  <c r="AV91" i="18"/>
  <c r="AV48" i="18"/>
  <c r="AV43" i="18"/>
  <c r="AV50" i="18"/>
  <c r="AV93" i="18"/>
  <c r="AV73" i="18"/>
  <c r="AV56" i="18"/>
  <c r="AP14" i="18"/>
  <c r="AM16" i="18"/>
  <c r="AM9" i="18"/>
  <c r="AM15" i="18"/>
  <c r="AM10" i="18"/>
  <c r="AM12" i="18"/>
  <c r="AM27" i="18"/>
  <c r="AM29" i="18"/>
  <c r="AM47" i="18"/>
  <c r="AM28" i="18"/>
  <c r="AM20" i="18"/>
  <c r="AM37" i="18"/>
  <c r="AM49" i="18"/>
  <c r="AM17" i="18"/>
  <c r="AM44" i="18"/>
  <c r="AM31" i="18"/>
  <c r="AM25" i="18"/>
  <c r="AM39" i="18"/>
  <c r="AM14" i="18"/>
  <c r="AM11" i="18"/>
  <c r="AM21" i="18"/>
  <c r="AM72" i="18"/>
  <c r="AM87" i="18"/>
  <c r="AM73" i="18"/>
  <c r="AM50" i="18"/>
  <c r="AM48" i="18"/>
  <c r="AM102" i="18"/>
  <c r="AM90" i="18"/>
  <c r="AM43" i="18"/>
  <c r="AM60" i="18"/>
  <c r="AM53" i="18"/>
  <c r="AM85" i="18"/>
  <c r="AM55" i="18"/>
  <c r="AM42" i="18"/>
  <c r="AM61" i="18"/>
  <c r="AM97" i="18"/>
  <c r="AM62" i="18"/>
  <c r="AM70" i="18"/>
  <c r="AM74" i="18"/>
  <c r="AM86" i="18"/>
  <c r="AM22" i="18"/>
  <c r="AM64" i="18"/>
  <c r="AM83" i="18"/>
  <c r="AM13" i="18"/>
  <c r="AM51" i="18"/>
  <c r="AM66" i="18"/>
  <c r="AM82" i="18"/>
  <c r="AM78" i="18"/>
  <c r="AM81" i="18"/>
  <c r="AM88" i="18"/>
  <c r="AM26" i="18"/>
  <c r="AM33" i="18"/>
  <c r="AM35" i="18"/>
  <c r="AM40" i="18"/>
  <c r="AM59" i="18"/>
  <c r="AM100" i="18"/>
  <c r="AM103" i="18"/>
  <c r="AM52" i="18"/>
  <c r="AM79" i="18"/>
  <c r="AM65" i="18"/>
  <c r="AM101" i="18"/>
  <c r="AM76" i="18"/>
  <c r="AM95" i="18"/>
  <c r="AM18" i="18"/>
  <c r="AM91" i="18"/>
  <c r="AM92" i="18"/>
  <c r="AY7" i="18"/>
  <c r="AM93" i="18"/>
  <c r="AM38" i="18"/>
  <c r="AM68" i="18"/>
  <c r="AM30" i="18"/>
  <c r="AM99" i="18"/>
  <c r="AM63" i="18"/>
  <c r="AM94" i="18"/>
  <c r="AM41" i="18"/>
  <c r="AM19" i="18"/>
  <c r="AS11" i="18"/>
  <c r="AM58" i="18"/>
  <c r="AM23" i="18"/>
  <c r="AM80" i="18"/>
  <c r="AM46" i="18"/>
  <c r="AM32" i="18"/>
  <c r="AM71" i="18"/>
  <c r="AM75" i="18"/>
  <c r="AM84" i="18"/>
  <c r="AM24" i="18"/>
  <c r="AM36" i="18"/>
  <c r="AM98" i="18"/>
  <c r="AM54" i="18"/>
  <c r="AM45" i="18"/>
  <c r="AM34" i="18"/>
  <c r="AM77" i="18"/>
  <c r="AM69" i="18"/>
  <c r="AM89" i="18"/>
  <c r="AM96" i="18"/>
  <c r="AM56" i="18"/>
  <c r="AM57" i="18"/>
  <c r="AM67" i="18"/>
  <c r="AJ5" i="18"/>
  <c r="AA6" i="18"/>
  <c r="X5" i="18"/>
  <c r="E35" i="2"/>
  <c r="F35" i="2"/>
  <c r="G35" i="2"/>
  <c r="E36" i="2"/>
  <c r="B36" i="2" s="1"/>
  <c r="F36" i="2"/>
  <c r="G36" i="2"/>
  <c r="E37" i="2"/>
  <c r="F37" i="2"/>
  <c r="G37" i="2"/>
  <c r="E38" i="2"/>
  <c r="F38" i="2"/>
  <c r="G38" i="2"/>
  <c r="E39" i="2"/>
  <c r="F39" i="2"/>
  <c r="G39" i="2"/>
  <c r="E40" i="2"/>
  <c r="F40" i="2"/>
  <c r="G40" i="2"/>
  <c r="A5" i="2"/>
  <c r="C36" i="2"/>
  <c r="E74" i="11"/>
  <c r="E32" i="2"/>
  <c r="F32" i="2"/>
  <c r="G32" i="2"/>
  <c r="E33" i="2"/>
  <c r="F33" i="2"/>
  <c r="G33" i="2"/>
  <c r="E34" i="2"/>
  <c r="F34" i="2"/>
  <c r="G34" i="2"/>
  <c r="E26" i="11"/>
  <c r="E55" i="11"/>
  <c r="E47" i="11"/>
  <c r="E4" i="6"/>
  <c r="F4" i="6"/>
  <c r="G4" i="6"/>
  <c r="E5" i="6"/>
  <c r="F5" i="6"/>
  <c r="G5" i="6"/>
  <c r="E6" i="6"/>
  <c r="B5" i="6" s="1"/>
  <c r="F6" i="6"/>
  <c r="G6" i="6"/>
  <c r="E7" i="6"/>
  <c r="F7" i="6"/>
  <c r="G7" i="6"/>
  <c r="E8" i="6"/>
  <c r="F8" i="6"/>
  <c r="G8" i="6"/>
  <c r="E9" i="6"/>
  <c r="F9" i="6"/>
  <c r="G9" i="6"/>
  <c r="E10" i="6"/>
  <c r="F10" i="6"/>
  <c r="G10" i="6"/>
  <c r="E11" i="6"/>
  <c r="F11" i="6"/>
  <c r="G11" i="6"/>
  <c r="E12" i="6"/>
  <c r="F12" i="6"/>
  <c r="G12" i="6"/>
  <c r="E13" i="6"/>
  <c r="F13" i="6"/>
  <c r="G13" i="6"/>
  <c r="E14" i="6"/>
  <c r="F14" i="6"/>
  <c r="G14" i="6"/>
  <c r="E15" i="6"/>
  <c r="F15" i="6"/>
  <c r="G15" i="6"/>
  <c r="E16" i="6"/>
  <c r="F16" i="6"/>
  <c r="G16" i="6"/>
  <c r="E17" i="6"/>
  <c r="F17" i="6"/>
  <c r="G17" i="6"/>
  <c r="E18" i="6"/>
  <c r="F18" i="6"/>
  <c r="G18" i="6"/>
  <c r="E19" i="6"/>
  <c r="F19" i="6"/>
  <c r="G19" i="6"/>
  <c r="E20" i="6"/>
  <c r="F20" i="6"/>
  <c r="G20" i="6"/>
  <c r="E21" i="6"/>
  <c r="F21" i="6"/>
  <c r="G21" i="6"/>
  <c r="E22" i="6"/>
  <c r="F22" i="6"/>
  <c r="G22" i="6"/>
  <c r="E23" i="6"/>
  <c r="F23" i="6"/>
  <c r="G23" i="6"/>
  <c r="E24" i="6"/>
  <c r="F24" i="6"/>
  <c r="G24" i="6"/>
  <c r="E25" i="6"/>
  <c r="F25" i="6"/>
  <c r="G25" i="6"/>
  <c r="E26" i="6"/>
  <c r="F26" i="6"/>
  <c r="G26" i="6"/>
  <c r="E27" i="6"/>
  <c r="F27" i="6"/>
  <c r="G27" i="6"/>
  <c r="E28" i="6"/>
  <c r="F28" i="6"/>
  <c r="G28" i="6"/>
  <c r="E29" i="6"/>
  <c r="F29" i="6"/>
  <c r="G29" i="6"/>
  <c r="E30" i="6"/>
  <c r="F30" i="6"/>
  <c r="G30" i="6"/>
  <c r="E31" i="6"/>
  <c r="F31" i="6"/>
  <c r="G31" i="6"/>
  <c r="E32" i="6"/>
  <c r="B32" i="6" s="1"/>
  <c r="F32" i="6"/>
  <c r="G32" i="6"/>
  <c r="C32" i="6" s="1"/>
  <c r="E33" i="6"/>
  <c r="F33" i="6"/>
  <c r="G33" i="6"/>
  <c r="E34" i="6"/>
  <c r="F34" i="6"/>
  <c r="G34" i="6"/>
  <c r="E35" i="6"/>
  <c r="F35" i="6"/>
  <c r="G35" i="6"/>
  <c r="C4" i="8"/>
  <c r="C5" i="8"/>
  <c r="C6" i="8"/>
  <c r="C7" i="8"/>
  <c r="C8" i="8"/>
  <c r="C9" i="8"/>
  <c r="C10" i="8"/>
  <c r="C11" i="8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C27" i="8"/>
  <c r="C28" i="8"/>
  <c r="C29" i="8"/>
  <c r="C30" i="8"/>
  <c r="C31" i="8"/>
  <c r="C32" i="8"/>
  <c r="C33" i="8"/>
  <c r="C34" i="8"/>
  <c r="C35" i="8"/>
  <c r="D4" i="7"/>
  <c r="E4" i="7"/>
  <c r="D5" i="7"/>
  <c r="E5" i="7"/>
  <c r="D6" i="7"/>
  <c r="E6" i="7"/>
  <c r="D7" i="7"/>
  <c r="E7" i="7"/>
  <c r="D8" i="7"/>
  <c r="E8" i="7"/>
  <c r="D9" i="7"/>
  <c r="E9" i="7"/>
  <c r="D10" i="7"/>
  <c r="E10" i="7"/>
  <c r="D11" i="7"/>
  <c r="E11" i="7"/>
  <c r="D12" i="7"/>
  <c r="E12" i="7"/>
  <c r="D13" i="7"/>
  <c r="E13" i="7"/>
  <c r="D14" i="7"/>
  <c r="E14" i="7"/>
  <c r="D15" i="7"/>
  <c r="E15" i="7"/>
  <c r="D16" i="7"/>
  <c r="E16" i="7"/>
  <c r="D17" i="7"/>
  <c r="E17" i="7"/>
  <c r="D18" i="7"/>
  <c r="E18" i="7"/>
  <c r="D19" i="7"/>
  <c r="E19" i="7"/>
  <c r="D20" i="7"/>
  <c r="E20" i="7"/>
  <c r="D21" i="7"/>
  <c r="E21" i="7"/>
  <c r="D22" i="7"/>
  <c r="E22" i="7"/>
  <c r="D23" i="7"/>
  <c r="E23" i="7"/>
  <c r="D24" i="7"/>
  <c r="E24" i="7"/>
  <c r="D25" i="7"/>
  <c r="E25" i="7"/>
  <c r="D26" i="7"/>
  <c r="E26" i="7"/>
  <c r="D27" i="7"/>
  <c r="E27" i="7"/>
  <c r="D28" i="7"/>
  <c r="E28" i="7"/>
  <c r="D29" i="7"/>
  <c r="E29" i="7"/>
  <c r="D30" i="7"/>
  <c r="E30" i="7"/>
  <c r="D31" i="7"/>
  <c r="E31" i="7"/>
  <c r="D32" i="7"/>
  <c r="E32" i="7"/>
  <c r="D33" i="7"/>
  <c r="E33" i="7"/>
  <c r="D34" i="7"/>
  <c r="E34" i="7"/>
  <c r="D35" i="7"/>
  <c r="E35" i="7"/>
  <c r="B32" i="7"/>
  <c r="G3" i="6"/>
  <c r="F3" i="6"/>
  <c r="E3" i="6"/>
  <c r="E4" i="5"/>
  <c r="F4" i="5"/>
  <c r="G4" i="5"/>
  <c r="E5" i="5"/>
  <c r="F5" i="5"/>
  <c r="G5" i="5"/>
  <c r="E6" i="5"/>
  <c r="F6" i="5"/>
  <c r="G6" i="5"/>
  <c r="E7" i="5"/>
  <c r="F7" i="5"/>
  <c r="G7" i="5"/>
  <c r="E8" i="5"/>
  <c r="F8" i="5"/>
  <c r="G8" i="5"/>
  <c r="E9" i="5"/>
  <c r="F9" i="5"/>
  <c r="G9" i="5"/>
  <c r="E10" i="5"/>
  <c r="F10" i="5"/>
  <c r="G10" i="5"/>
  <c r="E11" i="5"/>
  <c r="F11" i="5"/>
  <c r="G11" i="5"/>
  <c r="E12" i="5"/>
  <c r="F12" i="5"/>
  <c r="G12" i="5"/>
  <c r="E13" i="5"/>
  <c r="F13" i="5"/>
  <c r="G13" i="5"/>
  <c r="E14" i="5"/>
  <c r="F14" i="5"/>
  <c r="G14" i="5"/>
  <c r="E15" i="5"/>
  <c r="F15" i="5"/>
  <c r="G15" i="5"/>
  <c r="E16" i="5"/>
  <c r="F16" i="5"/>
  <c r="G16" i="5"/>
  <c r="E17" i="5"/>
  <c r="F17" i="5"/>
  <c r="G17" i="5"/>
  <c r="E18" i="5"/>
  <c r="F18" i="5"/>
  <c r="G18" i="5"/>
  <c r="E19" i="5"/>
  <c r="F19" i="5"/>
  <c r="G19" i="5"/>
  <c r="E20" i="5"/>
  <c r="F20" i="5"/>
  <c r="G20" i="5"/>
  <c r="E21" i="5"/>
  <c r="F21" i="5"/>
  <c r="G21" i="5"/>
  <c r="E22" i="5"/>
  <c r="F22" i="5"/>
  <c r="G22" i="5"/>
  <c r="E23" i="5"/>
  <c r="F23" i="5"/>
  <c r="G23" i="5"/>
  <c r="E24" i="5"/>
  <c r="F24" i="5"/>
  <c r="G24" i="5"/>
  <c r="E25" i="5"/>
  <c r="F25" i="5"/>
  <c r="G25" i="5"/>
  <c r="E26" i="5"/>
  <c r="F26" i="5"/>
  <c r="G26" i="5"/>
  <c r="E27" i="5"/>
  <c r="F27" i="5"/>
  <c r="G27" i="5"/>
  <c r="E28" i="5"/>
  <c r="F28" i="5"/>
  <c r="G28" i="5"/>
  <c r="E29" i="5"/>
  <c r="F29" i="5"/>
  <c r="G29" i="5"/>
  <c r="E30" i="5"/>
  <c r="F30" i="5"/>
  <c r="G30" i="5"/>
  <c r="E31" i="5"/>
  <c r="F31" i="5"/>
  <c r="G31" i="5"/>
  <c r="E32" i="5"/>
  <c r="B32" i="5" s="1"/>
  <c r="F32" i="5"/>
  <c r="G32" i="5"/>
  <c r="C32" i="5" s="1"/>
  <c r="E33" i="5"/>
  <c r="F33" i="5"/>
  <c r="G33" i="5"/>
  <c r="E34" i="5"/>
  <c r="F34" i="5"/>
  <c r="G34" i="5"/>
  <c r="E35" i="5"/>
  <c r="F35" i="5"/>
  <c r="G35" i="5"/>
  <c r="F3" i="5"/>
  <c r="G3" i="5"/>
  <c r="E3" i="5"/>
  <c r="E4" i="4"/>
  <c r="F4" i="4"/>
  <c r="G4" i="4"/>
  <c r="E5" i="4"/>
  <c r="F5" i="4"/>
  <c r="G5" i="4"/>
  <c r="E6" i="4"/>
  <c r="F6" i="4"/>
  <c r="G6" i="4"/>
  <c r="E7" i="4"/>
  <c r="F7" i="4"/>
  <c r="G7" i="4"/>
  <c r="E8" i="4"/>
  <c r="F8" i="4"/>
  <c r="G8" i="4"/>
  <c r="E9" i="4"/>
  <c r="F9" i="4"/>
  <c r="G9" i="4"/>
  <c r="E10" i="4"/>
  <c r="F10" i="4"/>
  <c r="G10" i="4"/>
  <c r="E11" i="4"/>
  <c r="F11" i="4"/>
  <c r="G11" i="4"/>
  <c r="E12" i="4"/>
  <c r="F12" i="4"/>
  <c r="G12" i="4"/>
  <c r="E13" i="4"/>
  <c r="F13" i="4"/>
  <c r="G13" i="4"/>
  <c r="E14" i="4"/>
  <c r="F14" i="4"/>
  <c r="G14" i="4"/>
  <c r="E15" i="4"/>
  <c r="F15" i="4"/>
  <c r="G15" i="4"/>
  <c r="E16" i="4"/>
  <c r="F16" i="4"/>
  <c r="G16" i="4"/>
  <c r="E17" i="4"/>
  <c r="F17" i="4"/>
  <c r="G17" i="4"/>
  <c r="E18" i="4"/>
  <c r="F18" i="4"/>
  <c r="G18" i="4"/>
  <c r="E19" i="4"/>
  <c r="F19" i="4"/>
  <c r="G19" i="4"/>
  <c r="E20" i="4"/>
  <c r="F20" i="4"/>
  <c r="G20" i="4"/>
  <c r="E21" i="4"/>
  <c r="F21" i="4"/>
  <c r="G21" i="4"/>
  <c r="E22" i="4"/>
  <c r="F22" i="4"/>
  <c r="G22" i="4"/>
  <c r="E23" i="4"/>
  <c r="F23" i="4"/>
  <c r="G23" i="4"/>
  <c r="E24" i="4"/>
  <c r="F24" i="4"/>
  <c r="G24" i="4"/>
  <c r="E25" i="4"/>
  <c r="F25" i="4"/>
  <c r="G25" i="4"/>
  <c r="E26" i="4"/>
  <c r="F26" i="4"/>
  <c r="G26" i="4"/>
  <c r="E27" i="4"/>
  <c r="F27" i="4"/>
  <c r="G27" i="4"/>
  <c r="E28" i="4"/>
  <c r="F28" i="4"/>
  <c r="G28" i="4"/>
  <c r="E29" i="4"/>
  <c r="F29" i="4"/>
  <c r="G29" i="4"/>
  <c r="E30" i="4"/>
  <c r="F30" i="4"/>
  <c r="G30" i="4"/>
  <c r="E31" i="4"/>
  <c r="F31" i="4"/>
  <c r="G31" i="4"/>
  <c r="E32" i="4"/>
  <c r="B32" i="4" s="1"/>
  <c r="F32" i="4"/>
  <c r="G32" i="4"/>
  <c r="C32" i="4" s="1"/>
  <c r="E33" i="4"/>
  <c r="F33" i="4"/>
  <c r="G33" i="4"/>
  <c r="E34" i="4"/>
  <c r="F34" i="4"/>
  <c r="G34" i="4"/>
  <c r="E35" i="4"/>
  <c r="F35" i="4"/>
  <c r="G35" i="4"/>
  <c r="F3" i="4"/>
  <c r="G3" i="4"/>
  <c r="E3" i="4"/>
  <c r="E4" i="3"/>
  <c r="F4" i="3"/>
  <c r="G4" i="3"/>
  <c r="E5" i="3"/>
  <c r="F5" i="3"/>
  <c r="G5" i="3"/>
  <c r="E6" i="3"/>
  <c r="F6" i="3"/>
  <c r="G6" i="3"/>
  <c r="E7" i="3"/>
  <c r="F7" i="3"/>
  <c r="G7" i="3"/>
  <c r="E8" i="3"/>
  <c r="F8" i="3"/>
  <c r="G8" i="3"/>
  <c r="E9" i="3"/>
  <c r="F9" i="3"/>
  <c r="G9" i="3"/>
  <c r="E10" i="3"/>
  <c r="F10" i="3"/>
  <c r="G10" i="3"/>
  <c r="E11" i="3"/>
  <c r="F11" i="3"/>
  <c r="G11" i="3"/>
  <c r="E12" i="3"/>
  <c r="F12" i="3"/>
  <c r="G12" i="3"/>
  <c r="E13" i="3"/>
  <c r="F13" i="3"/>
  <c r="G13" i="3"/>
  <c r="E14" i="3"/>
  <c r="F14" i="3"/>
  <c r="G14" i="3"/>
  <c r="E15" i="3"/>
  <c r="F15" i="3"/>
  <c r="G15" i="3"/>
  <c r="E16" i="3"/>
  <c r="F16" i="3"/>
  <c r="G16" i="3"/>
  <c r="E17" i="3"/>
  <c r="F17" i="3"/>
  <c r="G17" i="3"/>
  <c r="E18" i="3"/>
  <c r="F18" i="3"/>
  <c r="G18" i="3"/>
  <c r="E19" i="3"/>
  <c r="F19" i="3"/>
  <c r="G19" i="3"/>
  <c r="E20" i="3"/>
  <c r="F20" i="3"/>
  <c r="G20" i="3"/>
  <c r="E21" i="3"/>
  <c r="F21" i="3"/>
  <c r="G21" i="3"/>
  <c r="E22" i="3"/>
  <c r="F22" i="3"/>
  <c r="G22" i="3"/>
  <c r="E23" i="3"/>
  <c r="F23" i="3"/>
  <c r="G23" i="3"/>
  <c r="E24" i="3"/>
  <c r="F24" i="3"/>
  <c r="G24" i="3"/>
  <c r="E25" i="3"/>
  <c r="F25" i="3"/>
  <c r="G25" i="3"/>
  <c r="E26" i="3"/>
  <c r="F26" i="3"/>
  <c r="G26" i="3"/>
  <c r="E27" i="3"/>
  <c r="F27" i="3"/>
  <c r="G27" i="3"/>
  <c r="E28" i="3"/>
  <c r="F28" i="3"/>
  <c r="G28" i="3"/>
  <c r="E29" i="3"/>
  <c r="F29" i="3"/>
  <c r="G29" i="3"/>
  <c r="E30" i="3"/>
  <c r="F30" i="3"/>
  <c r="G30" i="3"/>
  <c r="E31" i="3"/>
  <c r="F31" i="3"/>
  <c r="G31" i="3"/>
  <c r="E32" i="3"/>
  <c r="B32" i="3" s="1"/>
  <c r="F32" i="3"/>
  <c r="G32" i="3"/>
  <c r="C32" i="3" s="1"/>
  <c r="E33" i="3"/>
  <c r="F33" i="3"/>
  <c r="G33" i="3"/>
  <c r="E34" i="3"/>
  <c r="F34" i="3"/>
  <c r="G34" i="3"/>
  <c r="E35" i="3"/>
  <c r="F35" i="3"/>
  <c r="G35" i="3"/>
  <c r="G3" i="3"/>
  <c r="F3" i="3"/>
  <c r="E3" i="3"/>
  <c r="E4" i="2"/>
  <c r="F4" i="2"/>
  <c r="G4" i="2"/>
  <c r="E5" i="2"/>
  <c r="F5" i="2"/>
  <c r="G5" i="2"/>
  <c r="E6" i="2"/>
  <c r="F6" i="2"/>
  <c r="G6" i="2"/>
  <c r="E7" i="2"/>
  <c r="F7" i="2"/>
  <c r="G7" i="2"/>
  <c r="E8" i="2"/>
  <c r="F8" i="2"/>
  <c r="G8" i="2"/>
  <c r="E9" i="2"/>
  <c r="F9" i="2"/>
  <c r="G9" i="2"/>
  <c r="E10" i="2"/>
  <c r="F10" i="2"/>
  <c r="G10" i="2"/>
  <c r="E11" i="2"/>
  <c r="F11" i="2"/>
  <c r="G11" i="2"/>
  <c r="E12" i="2"/>
  <c r="F12" i="2"/>
  <c r="G12" i="2"/>
  <c r="E13" i="2"/>
  <c r="F13" i="2"/>
  <c r="G13" i="2"/>
  <c r="E14" i="2"/>
  <c r="F14" i="2"/>
  <c r="G14" i="2"/>
  <c r="E15" i="2"/>
  <c r="F15" i="2"/>
  <c r="G15" i="2"/>
  <c r="E16" i="2"/>
  <c r="F16" i="2"/>
  <c r="G16" i="2"/>
  <c r="E17" i="2"/>
  <c r="F17" i="2"/>
  <c r="G17" i="2"/>
  <c r="E18" i="2"/>
  <c r="F18" i="2"/>
  <c r="G18" i="2"/>
  <c r="E19" i="2"/>
  <c r="F19" i="2"/>
  <c r="G19" i="2"/>
  <c r="E20" i="2"/>
  <c r="F20" i="2"/>
  <c r="G20" i="2"/>
  <c r="E21" i="2"/>
  <c r="F21" i="2"/>
  <c r="G21" i="2"/>
  <c r="E22" i="2"/>
  <c r="F22" i="2"/>
  <c r="G22" i="2"/>
  <c r="E23" i="2"/>
  <c r="F23" i="2"/>
  <c r="G23" i="2"/>
  <c r="E24" i="2"/>
  <c r="F24" i="2"/>
  <c r="G24" i="2"/>
  <c r="E25" i="2"/>
  <c r="F25" i="2"/>
  <c r="G25" i="2"/>
  <c r="E26" i="2"/>
  <c r="F26" i="2"/>
  <c r="G26" i="2"/>
  <c r="E27" i="2"/>
  <c r="F27" i="2"/>
  <c r="G27" i="2"/>
  <c r="E28" i="2"/>
  <c r="F28" i="2"/>
  <c r="G28" i="2"/>
  <c r="E29" i="2"/>
  <c r="F29" i="2"/>
  <c r="G29" i="2"/>
  <c r="E30" i="2"/>
  <c r="F30" i="2"/>
  <c r="G30" i="2"/>
  <c r="E31" i="2"/>
  <c r="F31" i="2"/>
  <c r="G31" i="2"/>
  <c r="B1" i="1"/>
  <c r="G23" i="16"/>
  <c r="G24" i="16"/>
  <c r="G25" i="16"/>
  <c r="G26" i="16"/>
  <c r="G27" i="16"/>
  <c r="G22" i="16"/>
  <c r="H23" i="16"/>
  <c r="H24" i="16"/>
  <c r="H25" i="16"/>
  <c r="H26" i="16"/>
  <c r="H27" i="16"/>
  <c r="H22" i="16"/>
  <c r="E63" i="11"/>
  <c r="E53" i="11"/>
  <c r="AC4" i="17"/>
  <c r="AD4" i="17"/>
  <c r="AC5" i="17"/>
  <c r="AD5" i="17"/>
  <c r="AC6" i="17"/>
  <c r="AD6" i="17"/>
  <c r="AC7" i="17"/>
  <c r="AD7" i="17"/>
  <c r="AC8" i="17"/>
  <c r="AD8" i="17"/>
  <c r="AC9" i="17"/>
  <c r="AD9" i="17"/>
  <c r="O86" i="18" l="1"/>
  <c r="O81" i="18"/>
  <c r="O17" i="18"/>
  <c r="O22" i="18"/>
  <c r="O36" i="18"/>
  <c r="O43" i="18"/>
  <c r="O56" i="18"/>
  <c r="O93" i="18"/>
  <c r="O80" i="18"/>
  <c r="O90" i="18"/>
  <c r="O95" i="18"/>
  <c r="O53" i="18"/>
  <c r="O67" i="18"/>
  <c r="O60" i="18"/>
  <c r="O41" i="18"/>
  <c r="O84" i="18"/>
  <c r="O55" i="18"/>
  <c r="O38" i="18"/>
  <c r="O18" i="18"/>
  <c r="O23" i="18"/>
  <c r="O94" i="18"/>
  <c r="O24" i="18"/>
  <c r="O61" i="18"/>
  <c r="O69" i="18"/>
  <c r="O29" i="18"/>
  <c r="O71" i="18"/>
  <c r="O62" i="18"/>
  <c r="O33" i="18"/>
  <c r="O91" i="18"/>
  <c r="O76" i="18"/>
  <c r="O59" i="18"/>
  <c r="O20" i="18"/>
  <c r="O21" i="18"/>
  <c r="O50" i="18"/>
  <c r="O82" i="18"/>
  <c r="O19" i="18"/>
  <c r="O64" i="18"/>
  <c r="O85" i="18"/>
  <c r="O45" i="18"/>
  <c r="O30" i="18"/>
  <c r="O70" i="18"/>
  <c r="P91" i="18"/>
  <c r="J9" i="18"/>
  <c r="A9" i="18"/>
  <c r="D9" i="18"/>
  <c r="BB7" i="18"/>
  <c r="AS12" i="18"/>
  <c r="AY8" i="18"/>
  <c r="B32" i="2"/>
  <c r="C32" i="2"/>
  <c r="C3" i="6"/>
  <c r="C33" i="6"/>
  <c r="B24" i="6"/>
  <c r="C30" i="3"/>
  <c r="B3" i="3"/>
  <c r="C3" i="3"/>
  <c r="B3" i="6"/>
  <c r="C30" i="6"/>
  <c r="B30" i="4"/>
  <c r="C24" i="4"/>
  <c r="C33" i="5"/>
  <c r="B30" i="6"/>
  <c r="B27" i="6"/>
  <c r="C5" i="6"/>
  <c r="B5" i="3"/>
  <c r="C7" i="3"/>
  <c r="C30" i="2"/>
  <c r="C5" i="3"/>
  <c r="C30" i="4"/>
  <c r="C5" i="4"/>
  <c r="C30" i="5"/>
  <c r="B5" i="5"/>
  <c r="C24" i="3"/>
  <c r="B33" i="6"/>
  <c r="C27" i="6"/>
  <c r="B27" i="2"/>
  <c r="B33" i="4"/>
  <c r="C27" i="4"/>
  <c r="C7" i="4"/>
  <c r="B3" i="5"/>
  <c r="C7" i="5"/>
  <c r="B7" i="5"/>
  <c r="C3" i="5"/>
  <c r="B33" i="7"/>
  <c r="C24" i="6"/>
  <c r="B27" i="4"/>
  <c r="B33" i="5"/>
  <c r="B5" i="4"/>
  <c r="B30" i="5"/>
  <c r="C24" i="5"/>
  <c r="C27" i="5"/>
  <c r="B30" i="2"/>
  <c r="B3" i="4"/>
  <c r="B27" i="5"/>
  <c r="C5" i="5"/>
  <c r="C27" i="2"/>
  <c r="B7" i="2"/>
  <c r="B24" i="4"/>
  <c r="B30" i="3"/>
  <c r="C3" i="4"/>
  <c r="C33" i="4"/>
  <c r="B24" i="5"/>
  <c r="B7" i="4"/>
  <c r="C7" i="6"/>
  <c r="C38" i="2"/>
  <c r="B38" i="2"/>
  <c r="C33" i="3"/>
  <c r="B33" i="3"/>
  <c r="C27" i="3"/>
  <c r="B24" i="3"/>
  <c r="B7" i="3"/>
  <c r="C7" i="2"/>
  <c r="B27" i="3"/>
  <c r="B7" i="6"/>
  <c r="AC11" i="17"/>
  <c r="AD11" i="17"/>
  <c r="G3" i="16"/>
  <c r="G47" i="15"/>
  <c r="P53" i="15"/>
  <c r="M63" i="15"/>
  <c r="F74" i="15"/>
  <c r="G74" i="15"/>
  <c r="H74" i="15"/>
  <c r="M74" i="15"/>
  <c r="N74" i="15"/>
  <c r="O74" i="15"/>
  <c r="P74" i="15"/>
  <c r="I75" i="15"/>
  <c r="J75" i="15"/>
  <c r="K75" i="15"/>
  <c r="L75" i="15"/>
  <c r="M75" i="15"/>
  <c r="N75" i="15"/>
  <c r="O75" i="15"/>
  <c r="P75" i="15"/>
  <c r="Q75" i="15"/>
  <c r="R75" i="15"/>
  <c r="E43" i="11"/>
  <c r="E68" i="11"/>
  <c r="E49" i="11"/>
  <c r="E48" i="11"/>
  <c r="A48" i="15" s="1"/>
  <c r="E42" i="11"/>
  <c r="C39" i="15" s="1"/>
  <c r="E52" i="11"/>
  <c r="I52" i="15" s="1"/>
  <c r="Y49" i="11"/>
  <c r="Y68" i="11"/>
  <c r="Y43" i="11"/>
  <c r="Y53" i="11"/>
  <c r="Y47" i="11"/>
  <c r="Y55" i="11"/>
  <c r="Y26" i="11"/>
  <c r="Y65" i="11"/>
  <c r="Y52" i="11"/>
  <c r="Y42" i="11"/>
  <c r="Y48" i="11"/>
  <c r="E65" i="11"/>
  <c r="H14" i="16"/>
  <c r="H15" i="16"/>
  <c r="H16" i="16"/>
  <c r="H17" i="16"/>
  <c r="H18" i="16"/>
  <c r="H13" i="16"/>
  <c r="G14" i="16"/>
  <c r="G15" i="16"/>
  <c r="G16" i="16"/>
  <c r="G17" i="16"/>
  <c r="G18" i="16"/>
  <c r="G13" i="16"/>
  <c r="F1" i="11"/>
  <c r="I1" i="11"/>
  <c r="L1" i="11"/>
  <c r="O1" i="11"/>
  <c r="R1" i="11"/>
  <c r="U1" i="11"/>
  <c r="W1" i="11"/>
  <c r="Y6" i="11"/>
  <c r="Y7" i="11"/>
  <c r="Y8" i="11"/>
  <c r="Y9" i="11"/>
  <c r="Y10" i="11"/>
  <c r="Y11" i="11"/>
  <c r="Y12" i="11"/>
  <c r="Y13" i="11"/>
  <c r="Y14" i="11"/>
  <c r="Y63" i="11"/>
  <c r="Y15" i="11"/>
  <c r="Y16" i="11"/>
  <c r="Y18" i="11"/>
  <c r="Y19" i="11"/>
  <c r="Y20" i="11"/>
  <c r="Y21" i="11"/>
  <c r="Y22" i="11"/>
  <c r="Y23" i="11"/>
  <c r="H8" i="16" s="1"/>
  <c r="D8" i="16" s="1"/>
  <c r="Y24" i="11"/>
  <c r="Y25" i="11"/>
  <c r="Y27" i="11"/>
  <c r="Y28" i="11"/>
  <c r="Y29" i="11"/>
  <c r="Y30" i="11"/>
  <c r="Y31" i="11"/>
  <c r="Y32" i="11"/>
  <c r="Y33" i="11"/>
  <c r="Y34" i="11"/>
  <c r="Y35" i="11"/>
  <c r="Y36" i="11"/>
  <c r="Y37" i="11"/>
  <c r="Y38" i="11"/>
  <c r="Y39" i="11"/>
  <c r="Y40" i="11"/>
  <c r="Y41" i="11"/>
  <c r="Y74" i="11"/>
  <c r="Y44" i="11"/>
  <c r="Y45" i="11"/>
  <c r="Y46" i="11"/>
  <c r="Y50" i="11"/>
  <c r="Y51" i="11"/>
  <c r="Y54" i="11"/>
  <c r="Y56" i="11"/>
  <c r="Y57" i="11"/>
  <c r="Y58" i="11"/>
  <c r="Y59" i="11"/>
  <c r="Y60" i="11"/>
  <c r="Y61" i="11"/>
  <c r="Y62" i="11"/>
  <c r="Y64" i="11"/>
  <c r="Y66" i="11"/>
  <c r="Y67" i="11"/>
  <c r="Y69" i="11"/>
  <c r="Y70" i="11"/>
  <c r="G4" i="16" s="1"/>
  <c r="C4" i="16" s="1"/>
  <c r="Y71" i="11"/>
  <c r="Y72" i="11"/>
  <c r="Y75" i="11"/>
  <c r="Y73" i="11"/>
  <c r="Y17" i="11"/>
  <c r="Y5" i="11"/>
  <c r="Y4" i="11"/>
  <c r="E21" i="11"/>
  <c r="L25" i="15" s="1"/>
  <c r="E20" i="11"/>
  <c r="P12" i="15" s="1"/>
  <c r="E41" i="11"/>
  <c r="M39" i="15" s="1"/>
  <c r="E10" i="11"/>
  <c r="E15" i="11"/>
  <c r="J3" i="15" s="1"/>
  <c r="E39" i="11"/>
  <c r="E6" i="11"/>
  <c r="J5" i="15" s="1"/>
  <c r="E35" i="11"/>
  <c r="E34" i="15" s="1"/>
  <c r="E56" i="11"/>
  <c r="A53" i="15" s="1"/>
  <c r="E33" i="11"/>
  <c r="E67" i="11"/>
  <c r="E16" i="11"/>
  <c r="E64" i="11"/>
  <c r="L60" i="15" s="1"/>
  <c r="E58" i="11"/>
  <c r="E40" i="11"/>
  <c r="E59" i="11"/>
  <c r="G58" i="15" s="1"/>
  <c r="E5" i="11"/>
  <c r="F7" i="15" s="1"/>
  <c r="E7" i="11"/>
  <c r="O6" i="15" s="1"/>
  <c r="E8" i="11"/>
  <c r="E9" i="11"/>
  <c r="E12" i="11"/>
  <c r="E13" i="11"/>
  <c r="E17" i="15" s="1"/>
  <c r="E14" i="11"/>
  <c r="R11" i="15" s="1"/>
  <c r="M12" i="15"/>
  <c r="E18" i="11"/>
  <c r="P14" i="15" s="1"/>
  <c r="E19" i="11"/>
  <c r="E22" i="11"/>
  <c r="E23" i="11"/>
  <c r="P5" i="15" s="1"/>
  <c r="E24" i="11"/>
  <c r="E25" i="11"/>
  <c r="A13" i="15" s="1"/>
  <c r="E27" i="11"/>
  <c r="J48" i="15" s="1"/>
  <c r="E28" i="11"/>
  <c r="E29" i="11"/>
  <c r="M27" i="15" s="1"/>
  <c r="E30" i="11"/>
  <c r="E31" i="11"/>
  <c r="I28" i="15" s="1"/>
  <c r="E32" i="11"/>
  <c r="Q31" i="15" s="1"/>
  <c r="E34" i="11"/>
  <c r="E24" i="15" s="1"/>
  <c r="E36" i="11"/>
  <c r="E37" i="11"/>
  <c r="C34" i="15" s="1"/>
  <c r="E38" i="11"/>
  <c r="E44" i="11"/>
  <c r="R39" i="15" s="1"/>
  <c r="E45" i="11"/>
  <c r="E46" i="11"/>
  <c r="G36" i="15"/>
  <c r="E50" i="11"/>
  <c r="M48" i="15" s="1"/>
  <c r="E57" i="11"/>
  <c r="E60" i="11"/>
  <c r="E61" i="11"/>
  <c r="D47" i="15" s="1"/>
  <c r="E62" i="11"/>
  <c r="E66" i="11"/>
  <c r="E69" i="11"/>
  <c r="E70" i="11"/>
  <c r="E71" i="11"/>
  <c r="O18" i="15" s="1"/>
  <c r="E72" i="11"/>
  <c r="K68" i="15" s="1"/>
  <c r="E17" i="11"/>
  <c r="E73" i="11"/>
  <c r="G4" i="15"/>
  <c r="E54" i="11"/>
  <c r="C52" i="15" s="1"/>
  <c r="E51" i="11"/>
  <c r="Q50" i="15" s="1"/>
  <c r="E11" i="11"/>
  <c r="H65" i="15" s="1"/>
  <c r="E4" i="11"/>
  <c r="A4" i="15"/>
  <c r="C4" i="15"/>
  <c r="D4" i="15"/>
  <c r="E4" i="15"/>
  <c r="L4" i="15"/>
  <c r="M4" i="15"/>
  <c r="O4" i="15"/>
  <c r="P4" i="15"/>
  <c r="R4" i="15"/>
  <c r="G5" i="15"/>
  <c r="H5" i="15"/>
  <c r="A6" i="15"/>
  <c r="B6" i="15"/>
  <c r="D6" i="15"/>
  <c r="E6" i="15"/>
  <c r="G6" i="15"/>
  <c r="H6" i="15"/>
  <c r="J6" i="15"/>
  <c r="K6" i="15"/>
  <c r="P6" i="15"/>
  <c r="L7" i="15"/>
  <c r="F8" i="15"/>
  <c r="O9" i="15"/>
  <c r="A10" i="15"/>
  <c r="P10" i="15"/>
  <c r="A11" i="15"/>
  <c r="P11" i="15"/>
  <c r="A12" i="15"/>
  <c r="G13" i="15"/>
  <c r="J13" i="15"/>
  <c r="M13" i="15"/>
  <c r="A14" i="15"/>
  <c r="C14" i="15"/>
  <c r="D14" i="15"/>
  <c r="G14" i="15"/>
  <c r="I14" i="15"/>
  <c r="A15" i="15"/>
  <c r="C15" i="15"/>
  <c r="D15" i="15"/>
  <c r="F15" i="15"/>
  <c r="I15" i="15"/>
  <c r="J16" i="15"/>
  <c r="H17" i="15"/>
  <c r="I17" i="15"/>
  <c r="I18" i="15"/>
  <c r="N18" i="15"/>
  <c r="I19" i="15"/>
  <c r="I23" i="15"/>
  <c r="L23" i="15"/>
  <c r="I25" i="15"/>
  <c r="M26" i="15"/>
  <c r="N26" i="15"/>
  <c r="P26" i="15"/>
  <c r="N27" i="15"/>
  <c r="P27" i="15"/>
  <c r="F28" i="15"/>
  <c r="P28" i="15"/>
  <c r="G29" i="15"/>
  <c r="P29" i="15"/>
  <c r="H31" i="15"/>
  <c r="I31" i="15"/>
  <c r="P31" i="15"/>
  <c r="G32" i="15"/>
  <c r="J32" i="15"/>
  <c r="M32" i="15"/>
  <c r="P32" i="15"/>
  <c r="N34" i="15"/>
  <c r="O34" i="15"/>
  <c r="D35" i="15"/>
  <c r="E35" i="15"/>
  <c r="G35" i="15"/>
  <c r="P35" i="15"/>
  <c r="A36" i="15"/>
  <c r="D36" i="15"/>
  <c r="P36" i="15"/>
  <c r="L37" i="15"/>
  <c r="A39" i="15"/>
  <c r="D39" i="15"/>
  <c r="F39" i="15"/>
  <c r="I39" i="15"/>
  <c r="O39" i="15"/>
  <c r="P39" i="15"/>
  <c r="B3" i="15"/>
  <c r="C3" i="15"/>
  <c r="D3" i="15"/>
  <c r="E3" i="15"/>
  <c r="F3" i="15"/>
  <c r="G3" i="15"/>
  <c r="H3" i="15"/>
  <c r="I3" i="15"/>
  <c r="K3" i="15"/>
  <c r="L3" i="15"/>
  <c r="O3" i="15"/>
  <c r="P3" i="15"/>
  <c r="Q3" i="15"/>
  <c r="R3" i="15"/>
  <c r="A3" i="15"/>
  <c r="R1" i="15"/>
  <c r="P1" i="15"/>
  <c r="M1" i="15"/>
  <c r="J1" i="15"/>
  <c r="G1" i="15"/>
  <c r="D1" i="15"/>
  <c r="A1" i="15"/>
  <c r="P92" i="18" l="1"/>
  <c r="J10" i="18"/>
  <c r="D10" i="18"/>
  <c r="F5" i="18" s="1"/>
  <c r="A10" i="18"/>
  <c r="BB8" i="18"/>
  <c r="AY10" i="18"/>
  <c r="AY9" i="18"/>
  <c r="AS13" i="18"/>
  <c r="AD6" i="18"/>
  <c r="X6" i="18"/>
  <c r="AD64" i="18"/>
  <c r="O70" i="15"/>
  <c r="I3" i="10"/>
  <c r="H3" i="10"/>
  <c r="E3" i="10"/>
  <c r="J3" i="10"/>
  <c r="A65" i="15"/>
  <c r="E59" i="15"/>
  <c r="P65" i="15"/>
  <c r="I69" i="15"/>
  <c r="G52" i="15"/>
  <c r="P52" i="15"/>
  <c r="M71" i="15"/>
  <c r="A71" i="15"/>
  <c r="K71" i="15"/>
  <c r="J71" i="15"/>
  <c r="P61" i="15"/>
  <c r="E61" i="15"/>
  <c r="H71" i="15"/>
  <c r="M61" i="15"/>
  <c r="G71" i="15"/>
  <c r="E71" i="15"/>
  <c r="P71" i="15"/>
  <c r="D71" i="15"/>
  <c r="N71" i="15"/>
  <c r="B71" i="15"/>
  <c r="L53" i="15"/>
  <c r="F71" i="15"/>
  <c r="C56" i="15"/>
  <c r="K7" i="15"/>
  <c r="E7" i="15"/>
  <c r="G15" i="15"/>
  <c r="I8" i="15"/>
  <c r="E27" i="15"/>
  <c r="F62" i="15"/>
  <c r="G48" i="15"/>
  <c r="D13" i="15"/>
  <c r="C7" i="15"/>
  <c r="J35" i="15"/>
  <c r="I66" i="15"/>
  <c r="M8" i="15"/>
  <c r="H15" i="15"/>
  <c r="A35" i="15"/>
  <c r="D9" i="15"/>
  <c r="R8" i="15"/>
  <c r="J4" i="15"/>
  <c r="L8" i="15"/>
  <c r="G46" i="15"/>
  <c r="P50" i="15"/>
  <c r="R73" i="15"/>
  <c r="J73" i="15"/>
  <c r="L72" i="15"/>
  <c r="D72" i="15"/>
  <c r="P70" i="15"/>
  <c r="E70" i="15"/>
  <c r="M65" i="15"/>
  <c r="N61" i="15"/>
  <c r="J47" i="15"/>
  <c r="L18" i="15"/>
  <c r="Q73" i="15"/>
  <c r="I73" i="15"/>
  <c r="K72" i="15"/>
  <c r="C72" i="15"/>
  <c r="N70" i="15"/>
  <c r="D70" i="15"/>
  <c r="P73" i="15"/>
  <c r="H73" i="15"/>
  <c r="R72" i="15"/>
  <c r="J72" i="15"/>
  <c r="B72" i="15"/>
  <c r="M70" i="15"/>
  <c r="C70" i="15"/>
  <c r="P64" i="15"/>
  <c r="K61" i="15"/>
  <c r="N50" i="15"/>
  <c r="F18" i="15"/>
  <c r="O73" i="15"/>
  <c r="G73" i="15"/>
  <c r="Q72" i="15"/>
  <c r="I72" i="15"/>
  <c r="A72" i="15"/>
  <c r="K70" i="15"/>
  <c r="B70" i="15"/>
  <c r="M64" i="15"/>
  <c r="H61" i="15"/>
  <c r="M50" i="15"/>
  <c r="L74" i="15"/>
  <c r="N73" i="15"/>
  <c r="F73" i="15"/>
  <c r="P72" i="15"/>
  <c r="H72" i="15"/>
  <c r="J70" i="15"/>
  <c r="A70" i="15"/>
  <c r="K58" i="15"/>
  <c r="M49" i="15"/>
  <c r="K74" i="15"/>
  <c r="C74" i="15"/>
  <c r="M73" i="15"/>
  <c r="O72" i="15"/>
  <c r="G72" i="15"/>
  <c r="I70" i="15"/>
  <c r="R68" i="15"/>
  <c r="H58" i="15"/>
  <c r="O16" i="15"/>
  <c r="R74" i="15"/>
  <c r="J74" i="15"/>
  <c r="L73" i="15"/>
  <c r="N72" i="15"/>
  <c r="F72" i="15"/>
  <c r="H70" i="15"/>
  <c r="J68" i="15"/>
  <c r="Q61" i="15"/>
  <c r="Q74" i="15"/>
  <c r="I74" i="15"/>
  <c r="K73" i="15"/>
  <c r="C73" i="15"/>
  <c r="M72" i="15"/>
  <c r="E72" i="15"/>
  <c r="R70" i="15"/>
  <c r="G70" i="15"/>
  <c r="B68" i="15"/>
  <c r="F3" i="10"/>
  <c r="G3" i="10"/>
  <c r="K3" i="10"/>
  <c r="D3" i="10"/>
  <c r="J69" i="15"/>
  <c r="H69" i="15"/>
  <c r="K50" i="15"/>
  <c r="C3" i="16"/>
  <c r="G50" i="15"/>
  <c r="C66" i="15"/>
  <c r="F46" i="15"/>
  <c r="D59" i="15"/>
  <c r="N62" i="15"/>
  <c r="Q47" i="15"/>
  <c r="R69" i="15"/>
  <c r="E69" i="15"/>
  <c r="L62" i="15"/>
  <c r="P47" i="15"/>
  <c r="C47" i="15"/>
  <c r="H47" i="15"/>
  <c r="G69" i="15"/>
  <c r="P69" i="15"/>
  <c r="D69" i="15"/>
  <c r="K62" i="15"/>
  <c r="R52" i="15"/>
  <c r="E50" i="15"/>
  <c r="L47" i="15"/>
  <c r="B47" i="15"/>
  <c r="M62" i="15"/>
  <c r="F70" i="15"/>
  <c r="N69" i="15"/>
  <c r="B69" i="15"/>
  <c r="J62" i="15"/>
  <c r="K47" i="15"/>
  <c r="L16" i="15"/>
  <c r="R47" i="15"/>
  <c r="O62" i="15"/>
  <c r="M69" i="15"/>
  <c r="A69" i="15"/>
  <c r="H62" i="15"/>
  <c r="P62" i="15"/>
  <c r="I16" i="15"/>
  <c r="E47" i="15"/>
  <c r="K69" i="15"/>
  <c r="G62" i="15"/>
  <c r="F61" i="15"/>
  <c r="I47" i="15"/>
  <c r="E36" i="15"/>
  <c r="F19" i="15"/>
  <c r="P18" i="15"/>
  <c r="R34" i="15"/>
  <c r="M36" i="15"/>
  <c r="J36" i="15"/>
  <c r="G66" i="15"/>
  <c r="E51" i="15"/>
  <c r="C53" i="15"/>
  <c r="B44" i="15"/>
  <c r="Q57" i="15"/>
  <c r="P57" i="15"/>
  <c r="C18" i="15"/>
  <c r="F16" i="15"/>
  <c r="I57" i="15"/>
  <c r="D51" i="15"/>
  <c r="M14" i="15"/>
  <c r="B27" i="15"/>
  <c r="B18" i="15"/>
  <c r="J14" i="15"/>
  <c r="A57" i="15"/>
  <c r="Q18" i="15"/>
  <c r="R66" i="15"/>
  <c r="H57" i="15"/>
  <c r="H66" i="15"/>
  <c r="R53" i="15"/>
  <c r="C67" i="15"/>
  <c r="J63" i="15"/>
  <c r="A54" i="15"/>
  <c r="F44" i="15"/>
  <c r="E63" i="15"/>
  <c r="I63" i="15"/>
  <c r="A61" i="15"/>
  <c r="C50" i="15"/>
  <c r="D48" i="15"/>
  <c r="P44" i="15"/>
  <c r="E44" i="15"/>
  <c r="Q66" i="15"/>
  <c r="E66" i="15"/>
  <c r="H63" i="15"/>
  <c r="O57" i="15"/>
  <c r="G57" i="15"/>
  <c r="Q53" i="15"/>
  <c r="O50" i="15"/>
  <c r="B50" i="15"/>
  <c r="O44" i="15"/>
  <c r="D44" i="15"/>
  <c r="L39" i="15"/>
  <c r="P66" i="15"/>
  <c r="D66" i="15"/>
  <c r="G63" i="15"/>
  <c r="L58" i="15"/>
  <c r="N57" i="15"/>
  <c r="F57" i="15"/>
  <c r="M44" i="15"/>
  <c r="C44" i="15"/>
  <c r="I49" i="15"/>
  <c r="N66" i="15"/>
  <c r="N63" i="15"/>
  <c r="F63" i="15"/>
  <c r="M57" i="15"/>
  <c r="C57" i="15"/>
  <c r="O53" i="15"/>
  <c r="H52" i="15"/>
  <c r="J49" i="15"/>
  <c r="K44" i="15"/>
  <c r="A44" i="15"/>
  <c r="B61" i="15"/>
  <c r="O63" i="15"/>
  <c r="M66" i="15"/>
  <c r="B66" i="15"/>
  <c r="C63" i="15"/>
  <c r="L57" i="15"/>
  <c r="P54" i="15"/>
  <c r="G49" i="15"/>
  <c r="J44" i="15"/>
  <c r="G5" i="16"/>
  <c r="C5" i="16" s="1"/>
  <c r="G54" i="15"/>
  <c r="E54" i="15"/>
  <c r="K66" i="15"/>
  <c r="A66" i="15"/>
  <c r="L63" i="15"/>
  <c r="R62" i="15"/>
  <c r="K57" i="15"/>
  <c r="M54" i="15"/>
  <c r="I53" i="15"/>
  <c r="N51" i="15"/>
  <c r="A49" i="15"/>
  <c r="I44" i="15"/>
  <c r="C28" i="15"/>
  <c r="H20" i="15"/>
  <c r="F67" i="15"/>
  <c r="D32" i="15"/>
  <c r="H24" i="15"/>
  <c r="G8" i="16"/>
  <c r="C8" i="16" s="1"/>
  <c r="G7" i="16"/>
  <c r="C7" i="16" s="1"/>
  <c r="G17" i="15"/>
  <c r="I67" i="15"/>
  <c r="J66" i="15"/>
  <c r="K63" i="15"/>
  <c r="Q62" i="15"/>
  <c r="R57" i="15"/>
  <c r="J57" i="15"/>
  <c r="D54" i="15"/>
  <c r="F53" i="15"/>
  <c r="M51" i="15"/>
  <c r="F50" i="15"/>
  <c r="N46" i="15"/>
  <c r="G44" i="15"/>
  <c r="J52" i="15"/>
  <c r="A62" i="15"/>
  <c r="K52" i="15"/>
  <c r="A52" i="15"/>
  <c r="O58" i="15"/>
  <c r="C68" i="15"/>
  <c r="J67" i="15"/>
  <c r="A67" i="15"/>
  <c r="E64" i="15"/>
  <c r="B62" i="15"/>
  <c r="N60" i="15"/>
  <c r="D60" i="15"/>
  <c r="M58" i="15"/>
  <c r="B58" i="15"/>
  <c r="M55" i="15"/>
  <c r="O54" i="15"/>
  <c r="C54" i="15"/>
  <c r="M52" i="15"/>
  <c r="B52" i="15"/>
  <c r="R50" i="15"/>
  <c r="H50" i="15"/>
  <c r="L48" i="15"/>
  <c r="I45" i="15"/>
  <c r="H4" i="16"/>
  <c r="D4" i="16" s="1"/>
  <c r="L64" i="15"/>
  <c r="D64" i="15"/>
  <c r="M60" i="15"/>
  <c r="C60" i="15"/>
  <c r="J55" i="15"/>
  <c r="N54" i="15"/>
  <c r="B54" i="15"/>
  <c r="H53" i="15"/>
  <c r="K48" i="15"/>
  <c r="C48" i="15"/>
  <c r="G45" i="15"/>
  <c r="Q64" i="15"/>
  <c r="R67" i="15"/>
  <c r="H67" i="15"/>
  <c r="K64" i="15"/>
  <c r="C64" i="15"/>
  <c r="K60" i="15"/>
  <c r="B60" i="15"/>
  <c r="G55" i="15"/>
  <c r="G53" i="15"/>
  <c r="O51" i="15"/>
  <c r="D49" i="15"/>
  <c r="B48" i="15"/>
  <c r="F45" i="15"/>
  <c r="O68" i="15"/>
  <c r="Q67" i="15"/>
  <c r="G67" i="15"/>
  <c r="J64" i="15"/>
  <c r="B64" i="15"/>
  <c r="C61" i="15"/>
  <c r="J60" i="15"/>
  <c r="A60" i="15"/>
  <c r="D55" i="15"/>
  <c r="L54" i="15"/>
  <c r="I48" i="15"/>
  <c r="P45" i="15"/>
  <c r="E45" i="15"/>
  <c r="L68" i="15"/>
  <c r="P67" i="15"/>
  <c r="E67" i="15"/>
  <c r="O66" i="15"/>
  <c r="R64" i="15"/>
  <c r="I64" i="15"/>
  <c r="A64" i="15"/>
  <c r="I60" i="15"/>
  <c r="L59" i="15"/>
  <c r="A55" i="15"/>
  <c r="I54" i="15"/>
  <c r="R48" i="15"/>
  <c r="H48" i="15"/>
  <c r="O45" i="15"/>
  <c r="D45" i="15"/>
  <c r="H7" i="16"/>
  <c r="D7" i="16" s="1"/>
  <c r="N67" i="15"/>
  <c r="D67" i="15"/>
  <c r="H64" i="15"/>
  <c r="R63" i="15"/>
  <c r="R60" i="15"/>
  <c r="H60" i="15"/>
  <c r="F58" i="15"/>
  <c r="R54" i="15"/>
  <c r="F54" i="15"/>
  <c r="L51" i="15"/>
  <c r="Q48" i="15"/>
  <c r="M45" i="15"/>
  <c r="C45" i="15"/>
  <c r="Q45" i="15"/>
  <c r="G6" i="16"/>
  <c r="C6" i="16" s="1"/>
  <c r="Q69" i="15"/>
  <c r="I68" i="15"/>
  <c r="M67" i="15"/>
  <c r="O64" i="15"/>
  <c r="G64" i="15"/>
  <c r="Q63" i="15"/>
  <c r="E62" i="15"/>
  <c r="Q60" i="15"/>
  <c r="G60" i="15"/>
  <c r="P58" i="15"/>
  <c r="E58" i="15"/>
  <c r="Q54" i="15"/>
  <c r="E52" i="15"/>
  <c r="J50" i="15"/>
  <c r="A50" i="15"/>
  <c r="P48" i="15"/>
  <c r="F48" i="15"/>
  <c r="K45" i="15"/>
  <c r="A45" i="15"/>
  <c r="E55" i="15"/>
  <c r="H3" i="16"/>
  <c r="D3" i="16" s="1"/>
  <c r="N20" i="15"/>
  <c r="H6" i="16"/>
  <c r="D6" i="16" s="1"/>
  <c r="F68" i="15"/>
  <c r="K67" i="15"/>
  <c r="B67" i="15"/>
  <c r="L66" i="15"/>
  <c r="N64" i="15"/>
  <c r="F64" i="15"/>
  <c r="P63" i="15"/>
  <c r="D62" i="15"/>
  <c r="I61" i="15"/>
  <c r="P60" i="15"/>
  <c r="E60" i="15"/>
  <c r="N58" i="15"/>
  <c r="C58" i="15"/>
  <c r="P55" i="15"/>
  <c r="N52" i="15"/>
  <c r="D52" i="15"/>
  <c r="C51" i="15"/>
  <c r="I50" i="15"/>
  <c r="O48" i="15"/>
  <c r="E48" i="15"/>
  <c r="M47" i="15"/>
  <c r="J45" i="15"/>
  <c r="R44" i="15"/>
  <c r="L71" i="15"/>
  <c r="H5" i="16"/>
  <c r="D5" i="16" s="1"/>
  <c r="L67" i="15"/>
  <c r="F66" i="15"/>
  <c r="D63" i="15"/>
  <c r="R56" i="15"/>
  <c r="J56" i="15"/>
  <c r="B56" i="15"/>
  <c r="L55" i="15"/>
  <c r="P49" i="15"/>
  <c r="H49" i="15"/>
  <c r="H45" i="15"/>
  <c r="C71" i="15"/>
  <c r="O69" i="15"/>
  <c r="Q68" i="15"/>
  <c r="A68" i="15"/>
  <c r="O65" i="15"/>
  <c r="G65" i="15"/>
  <c r="O61" i="15"/>
  <c r="G61" i="15"/>
  <c r="K59" i="15"/>
  <c r="C59" i="15"/>
  <c r="Q56" i="15"/>
  <c r="I56" i="15"/>
  <c r="A56" i="15"/>
  <c r="K55" i="15"/>
  <c r="C55" i="15"/>
  <c r="Q52" i="15"/>
  <c r="K51" i="15"/>
  <c r="O49" i="15"/>
  <c r="M46" i="15"/>
  <c r="E46" i="15"/>
  <c r="Q44" i="15"/>
  <c r="R71" i="15"/>
  <c r="L70" i="15"/>
  <c r="F69" i="15"/>
  <c r="P68" i="15"/>
  <c r="H68" i="15"/>
  <c r="N65" i="15"/>
  <c r="F65" i="15"/>
  <c r="B63" i="15"/>
  <c r="R59" i="15"/>
  <c r="J59" i="15"/>
  <c r="B59" i="15"/>
  <c r="D58" i="15"/>
  <c r="P56" i="15"/>
  <c r="H56" i="15"/>
  <c r="R55" i="15"/>
  <c r="B55" i="15"/>
  <c r="N53" i="15"/>
  <c r="R51" i="15"/>
  <c r="J51" i="15"/>
  <c r="B51" i="15"/>
  <c r="L50" i="15"/>
  <c r="D50" i="15"/>
  <c r="N49" i="15"/>
  <c r="F49" i="15"/>
  <c r="L46" i="15"/>
  <c r="D46" i="15"/>
  <c r="N45" i="15"/>
  <c r="H44" i="15"/>
  <c r="Q71" i="15"/>
  <c r="I71" i="15"/>
  <c r="G68" i="15"/>
  <c r="E65" i="15"/>
  <c r="A63" i="15"/>
  <c r="C62" i="15"/>
  <c r="O60" i="15"/>
  <c r="Q59" i="15"/>
  <c r="I59" i="15"/>
  <c r="A59" i="15"/>
  <c r="E57" i="15"/>
  <c r="O56" i="15"/>
  <c r="G56" i="15"/>
  <c r="Q55" i="15"/>
  <c r="I55" i="15"/>
  <c r="K54" i="15"/>
  <c r="M53" i="15"/>
  <c r="E53" i="15"/>
  <c r="O52" i="15"/>
  <c r="Q51" i="15"/>
  <c r="I51" i="15"/>
  <c r="A51" i="15"/>
  <c r="E49" i="15"/>
  <c r="A47" i="15"/>
  <c r="K46" i="15"/>
  <c r="C46" i="15"/>
  <c r="B34" i="15"/>
  <c r="L69" i="15"/>
  <c r="N68" i="15"/>
  <c r="L65" i="15"/>
  <c r="D65" i="15"/>
  <c r="L61" i="15"/>
  <c r="D61" i="15"/>
  <c r="F60" i="15"/>
  <c r="P59" i="15"/>
  <c r="H59" i="15"/>
  <c r="R58" i="15"/>
  <c r="J58" i="15"/>
  <c r="D57" i="15"/>
  <c r="N56" i="15"/>
  <c r="F56" i="15"/>
  <c r="H55" i="15"/>
  <c r="J54" i="15"/>
  <c r="D53" i="15"/>
  <c r="F52" i="15"/>
  <c r="P51" i="15"/>
  <c r="H51" i="15"/>
  <c r="L49" i="15"/>
  <c r="N48" i="15"/>
  <c r="R46" i="15"/>
  <c r="J46" i="15"/>
  <c r="B46" i="15"/>
  <c r="L45" i="15"/>
  <c r="N44" i="15"/>
  <c r="O71" i="15"/>
  <c r="Q70" i="15"/>
  <c r="C69" i="15"/>
  <c r="M68" i="15"/>
  <c r="E68" i="15"/>
  <c r="O67" i="15"/>
  <c r="K65" i="15"/>
  <c r="C65" i="15"/>
  <c r="I62" i="15"/>
  <c r="O59" i="15"/>
  <c r="G59" i="15"/>
  <c r="Q58" i="15"/>
  <c r="I58" i="15"/>
  <c r="A58" i="15"/>
  <c r="M56" i="15"/>
  <c r="E56" i="15"/>
  <c r="O55" i="15"/>
  <c r="K53" i="15"/>
  <c r="G51" i="15"/>
  <c r="K49" i="15"/>
  <c r="C49" i="15"/>
  <c r="O47" i="15"/>
  <c r="Q46" i="15"/>
  <c r="I46" i="15"/>
  <c r="A46" i="15"/>
  <c r="O36" i="15"/>
  <c r="D68" i="15"/>
  <c r="R65" i="15"/>
  <c r="J65" i="15"/>
  <c r="B65" i="15"/>
  <c r="R61" i="15"/>
  <c r="J61" i="15"/>
  <c r="N59" i="15"/>
  <c r="F59" i="15"/>
  <c r="B57" i="15"/>
  <c r="L56" i="15"/>
  <c r="D56" i="15"/>
  <c r="N55" i="15"/>
  <c r="F55" i="15"/>
  <c r="H54" i="15"/>
  <c r="J53" i="15"/>
  <c r="B53" i="15"/>
  <c r="L52" i="15"/>
  <c r="F51" i="15"/>
  <c r="R49" i="15"/>
  <c r="B49" i="15"/>
  <c r="N47" i="15"/>
  <c r="F47" i="15"/>
  <c r="P46" i="15"/>
  <c r="H46" i="15"/>
  <c r="R45" i="15"/>
  <c r="B45" i="15"/>
  <c r="L44" i="15"/>
  <c r="Q65" i="15"/>
  <c r="I65" i="15"/>
  <c r="M59" i="15"/>
  <c r="K56" i="15"/>
  <c r="Q49" i="15"/>
  <c r="O46" i="15"/>
  <c r="E39" i="15"/>
  <c r="R27" i="15"/>
  <c r="Q39" i="15"/>
  <c r="J26" i="15"/>
  <c r="F41" i="15"/>
  <c r="B25" i="15"/>
  <c r="M25" i="15"/>
  <c r="M40" i="15"/>
  <c r="H27" i="15"/>
  <c r="Q16" i="15"/>
  <c r="H19" i="15"/>
  <c r="J33" i="15"/>
  <c r="C16" i="15"/>
  <c r="G37" i="15"/>
  <c r="N4" i="15"/>
  <c r="E8" i="15"/>
  <c r="E19" i="15"/>
  <c r="O23" i="15"/>
  <c r="D8" i="15"/>
  <c r="B4" i="15"/>
  <c r="A28" i="15"/>
  <c r="F25" i="15"/>
  <c r="F23" i="15"/>
  <c r="P9" i="15"/>
  <c r="K4" i="15"/>
  <c r="B35" i="15"/>
  <c r="C25" i="15"/>
  <c r="M15" i="15"/>
  <c r="Q11" i="15"/>
  <c r="J7" i="15"/>
  <c r="M9" i="15"/>
  <c r="C20" i="15"/>
  <c r="K15" i="15"/>
  <c r="Q19" i="15"/>
  <c r="P19" i="15"/>
  <c r="C37" i="15"/>
  <c r="M28" i="15"/>
  <c r="K27" i="15"/>
  <c r="H26" i="15"/>
  <c r="C23" i="15"/>
  <c r="G24" i="15"/>
  <c r="E29" i="15"/>
  <c r="J28" i="15"/>
  <c r="G9" i="15"/>
  <c r="H4" i="15"/>
  <c r="P25" i="15"/>
  <c r="Q4" i="15"/>
  <c r="N25" i="15"/>
  <c r="Q23" i="15"/>
  <c r="I20" i="15"/>
  <c r="R7" i="15"/>
  <c r="D7" i="15"/>
  <c r="J19" i="15"/>
  <c r="I7" i="15"/>
  <c r="K33" i="15"/>
  <c r="G28" i="15"/>
  <c r="P23" i="15"/>
  <c r="F20" i="15"/>
  <c r="A9" i="15"/>
  <c r="O7" i="15"/>
  <c r="E18" i="15"/>
  <c r="A32" i="15"/>
  <c r="O20" i="15"/>
  <c r="A24" i="15"/>
  <c r="N24" i="15"/>
  <c r="J24" i="15"/>
  <c r="M23" i="15"/>
  <c r="D24" i="15"/>
  <c r="J15" i="15"/>
  <c r="R23" i="15"/>
  <c r="F35" i="15"/>
  <c r="J40" i="15"/>
  <c r="D37" i="15"/>
  <c r="N15" i="15"/>
  <c r="G40" i="15"/>
  <c r="A40" i="15"/>
  <c r="F29" i="15"/>
  <c r="P40" i="15"/>
  <c r="N23" i="15"/>
  <c r="F34" i="15"/>
  <c r="P24" i="15"/>
  <c r="A8" i="15"/>
  <c r="O29" i="15"/>
  <c r="Q8" i="15"/>
  <c r="I29" i="15"/>
  <c r="M24" i="15"/>
  <c r="P8" i="15"/>
  <c r="A27" i="15"/>
  <c r="J31" i="15"/>
  <c r="C29" i="15"/>
  <c r="J27" i="15"/>
  <c r="O35" i="15"/>
  <c r="D27" i="15"/>
  <c r="Q35" i="15"/>
  <c r="E28" i="15"/>
  <c r="L35" i="15"/>
  <c r="G26" i="15"/>
  <c r="F36" i="15"/>
  <c r="D28" i="15"/>
  <c r="G27" i="15"/>
  <c r="K26" i="15"/>
  <c r="H25" i="15"/>
  <c r="D40" i="15"/>
  <c r="G25" i="15"/>
  <c r="B39" i="15"/>
  <c r="M29" i="15"/>
  <c r="K41" i="15"/>
  <c r="J41" i="15"/>
  <c r="K5" i="15"/>
  <c r="M5" i="15"/>
  <c r="P20" i="15"/>
  <c r="A5" i="15"/>
  <c r="N39" i="15"/>
  <c r="K29" i="15"/>
  <c r="L27" i="15"/>
  <c r="I13" i="15"/>
  <c r="B20" i="15"/>
  <c r="Q20" i="15"/>
  <c r="L20" i="15"/>
  <c r="Q41" i="15"/>
  <c r="D5" i="15"/>
  <c r="A26" i="15"/>
  <c r="R41" i="15"/>
  <c r="E5" i="15"/>
  <c r="M41" i="15"/>
  <c r="A29" i="15"/>
  <c r="R20" i="15"/>
  <c r="E20" i="15"/>
  <c r="N5" i="15"/>
  <c r="B5" i="15"/>
  <c r="C41" i="15"/>
  <c r="J29" i="15"/>
  <c r="C27" i="15"/>
  <c r="C6" i="15"/>
  <c r="B8" i="15"/>
  <c r="I41" i="15"/>
  <c r="R22" i="15"/>
  <c r="N36" i="15"/>
  <c r="I33" i="15"/>
  <c r="L41" i="15"/>
  <c r="D29" i="15"/>
  <c r="O27" i="15"/>
  <c r="J9" i="15"/>
  <c r="J37" i="15"/>
  <c r="E13" i="15"/>
  <c r="K23" i="15"/>
  <c r="P41" i="15"/>
  <c r="H41" i="15"/>
  <c r="J23" i="15"/>
  <c r="O28" i="15"/>
  <c r="O41" i="15"/>
  <c r="G41" i="15"/>
  <c r="K28" i="15"/>
  <c r="B13" i="15"/>
  <c r="N41" i="15"/>
  <c r="K24" i="15"/>
  <c r="H23" i="15"/>
  <c r="M10" i="15"/>
  <c r="R6" i="15"/>
  <c r="Q34" i="15"/>
  <c r="B24" i="15"/>
  <c r="L6" i="15"/>
  <c r="C33" i="15"/>
  <c r="O10" i="15"/>
  <c r="I6" i="15"/>
  <c r="I38" i="15"/>
  <c r="G23" i="15"/>
  <c r="J10" i="15"/>
  <c r="Q6" i="15"/>
  <c r="D25" i="15"/>
  <c r="H38" i="15"/>
  <c r="J25" i="15"/>
  <c r="A25" i="15"/>
  <c r="F17" i="15"/>
  <c r="E14" i="15"/>
  <c r="G10" i="15"/>
  <c r="F6" i="15"/>
  <c r="G38" i="15"/>
  <c r="O33" i="15"/>
  <c r="D10" i="15"/>
  <c r="O31" i="15"/>
  <c r="C31" i="15"/>
  <c r="E31" i="15"/>
  <c r="A37" i="15"/>
  <c r="K36" i="15"/>
  <c r="B36" i="15"/>
  <c r="L34" i="15"/>
  <c r="M31" i="15"/>
  <c r="B31" i="15"/>
  <c r="K20" i="15"/>
  <c r="N19" i="15"/>
  <c r="D19" i="15"/>
  <c r="N13" i="15"/>
  <c r="O8" i="15"/>
  <c r="C8" i="15"/>
  <c r="R37" i="15"/>
  <c r="R36" i="15"/>
  <c r="K34" i="15"/>
  <c r="L31" i="15"/>
  <c r="M19" i="15"/>
  <c r="C19" i="15"/>
  <c r="N8" i="15"/>
  <c r="C36" i="15"/>
  <c r="N31" i="15"/>
  <c r="P37" i="15"/>
  <c r="Q36" i="15"/>
  <c r="I36" i="15"/>
  <c r="I34" i="15"/>
  <c r="K31" i="15"/>
  <c r="L19" i="15"/>
  <c r="A19" i="15"/>
  <c r="D18" i="15"/>
  <c r="K13" i="15"/>
  <c r="O12" i="15"/>
  <c r="G31" i="15"/>
  <c r="D26" i="15"/>
  <c r="L36" i="15"/>
  <c r="M37" i="15"/>
  <c r="H36" i="15"/>
  <c r="H34" i="15"/>
  <c r="R31" i="15"/>
  <c r="K35" i="15"/>
  <c r="C35" i="15"/>
  <c r="L33" i="15"/>
  <c r="E26" i="15"/>
  <c r="M18" i="15"/>
  <c r="A18" i="15"/>
  <c r="I35" i="15"/>
  <c r="B26" i="15"/>
  <c r="H13" i="15"/>
  <c r="L12" i="15"/>
  <c r="R35" i="15"/>
  <c r="H35" i="15"/>
  <c r="R18" i="15"/>
  <c r="I12" i="15"/>
  <c r="F33" i="15"/>
  <c r="F12" i="15"/>
  <c r="J12" i="15"/>
  <c r="G12" i="15"/>
  <c r="D12" i="15"/>
  <c r="C12" i="15"/>
  <c r="D31" i="15"/>
  <c r="A31" i="15"/>
  <c r="F31" i="15"/>
  <c r="E1" i="11"/>
  <c r="B30" i="7"/>
  <c r="C3" i="8"/>
  <c r="P93" i="18" l="1"/>
  <c r="J11" i="18"/>
  <c r="A11" i="18"/>
  <c r="D11" i="18"/>
  <c r="AS14" i="18"/>
  <c r="AD11" i="18"/>
  <c r="AG6" i="18"/>
  <c r="AD22" i="18"/>
  <c r="AD16" i="18"/>
  <c r="AD50" i="18"/>
  <c r="AD42" i="18"/>
  <c r="AD19" i="18"/>
  <c r="AD10" i="18"/>
  <c r="AD14" i="18"/>
  <c r="AD9" i="18"/>
  <c r="AD7" i="18"/>
  <c r="AD25" i="18"/>
  <c r="AD23" i="18"/>
  <c r="AD39" i="18"/>
  <c r="AD31" i="18"/>
  <c r="AD65" i="18"/>
  <c r="AD44" i="18"/>
  <c r="AD8" i="18"/>
  <c r="AD76" i="18"/>
  <c r="AD74" i="18"/>
  <c r="AD52" i="18"/>
  <c r="AD29" i="18"/>
  <c r="AD35" i="18"/>
  <c r="X7" i="18"/>
  <c r="AD15" i="18"/>
  <c r="AD55" i="18"/>
  <c r="AD95" i="18"/>
  <c r="AD73" i="18"/>
  <c r="AD83" i="18"/>
  <c r="AD37" i="18"/>
  <c r="AD12" i="18"/>
  <c r="AD43" i="18"/>
  <c r="AD93" i="18"/>
  <c r="AD17" i="18"/>
  <c r="AD89" i="18"/>
  <c r="AD60" i="18"/>
  <c r="AD45" i="18"/>
  <c r="AD70" i="18"/>
  <c r="AD38" i="18"/>
  <c r="AD62" i="18"/>
  <c r="AD36" i="18"/>
  <c r="AD82" i="18"/>
  <c r="AD46" i="18"/>
  <c r="AD57" i="18"/>
  <c r="AD13" i="18"/>
  <c r="AD87" i="18"/>
  <c r="AD54" i="18"/>
  <c r="AD80" i="18"/>
  <c r="AD53" i="18"/>
  <c r="AD59" i="18"/>
  <c r="AD40" i="18"/>
  <c r="AD92" i="18"/>
  <c r="AD69" i="18"/>
  <c r="AD67" i="18"/>
  <c r="AD32" i="18"/>
  <c r="AD49" i="18"/>
  <c r="AD103" i="18"/>
  <c r="AD20" i="18"/>
  <c r="AD97" i="18"/>
  <c r="AD85" i="18"/>
  <c r="AD47" i="18"/>
  <c r="AD66" i="18"/>
  <c r="AD51" i="18"/>
  <c r="AD41" i="18"/>
  <c r="AD88" i="18"/>
  <c r="AD24" i="18"/>
  <c r="AD79" i="18"/>
  <c r="AD84" i="18"/>
  <c r="AD21" i="18"/>
  <c r="AD33" i="18"/>
  <c r="AD34" i="18"/>
  <c r="AD56" i="18"/>
  <c r="AD96" i="18"/>
  <c r="AD61" i="18"/>
  <c r="AD72" i="18"/>
  <c r="AD18" i="18"/>
  <c r="AD81" i="18"/>
  <c r="AD68" i="18"/>
  <c r="AD58" i="18"/>
  <c r="AD30" i="18"/>
  <c r="AD101" i="18"/>
  <c r="AD98" i="18"/>
  <c r="AD27" i="18"/>
  <c r="AD28" i="18"/>
  <c r="AD71" i="18"/>
  <c r="AD90" i="18"/>
  <c r="X8" i="18"/>
  <c r="AD91" i="18"/>
  <c r="AD77" i="18"/>
  <c r="AD99" i="18"/>
  <c r="AD48" i="18"/>
  <c r="AD63" i="18"/>
  <c r="AD94" i="18"/>
  <c r="AD26" i="18"/>
  <c r="AD100" i="18"/>
  <c r="AD78" i="18"/>
  <c r="AD75" i="18"/>
  <c r="AD102" i="18"/>
  <c r="AD86" i="18"/>
  <c r="B24" i="7"/>
  <c r="B27" i="7"/>
  <c r="D9" i="16"/>
  <c r="C9" i="16"/>
  <c r="A33" i="15"/>
  <c r="Q33" i="15"/>
  <c r="D33" i="15"/>
  <c r="B33" i="15"/>
  <c r="R33" i="15"/>
  <c r="M33" i="15"/>
  <c r="E33" i="15"/>
  <c r="N33" i="15"/>
  <c r="G33" i="15"/>
  <c r="H33" i="15"/>
  <c r="P33" i="15"/>
  <c r="H39" i="15"/>
  <c r="G39" i="15"/>
  <c r="J39" i="15"/>
  <c r="K39" i="15"/>
  <c r="C40" i="15"/>
  <c r="K40" i="15"/>
  <c r="N40" i="15"/>
  <c r="O40" i="15"/>
  <c r="L40" i="15"/>
  <c r="E40" i="15"/>
  <c r="F40" i="15"/>
  <c r="H40" i="15"/>
  <c r="Q40" i="15"/>
  <c r="I40" i="15"/>
  <c r="B40" i="15"/>
  <c r="R40" i="15"/>
  <c r="M17" i="15"/>
  <c r="N17" i="15"/>
  <c r="O17" i="15"/>
  <c r="P17" i="15"/>
  <c r="A17" i="15"/>
  <c r="Q17" i="15"/>
  <c r="B17" i="15"/>
  <c r="J17" i="15"/>
  <c r="R17" i="15"/>
  <c r="C17" i="15"/>
  <c r="K17" i="15"/>
  <c r="D17" i="15"/>
  <c r="L17" i="15"/>
  <c r="G20" i="15"/>
  <c r="A20" i="15"/>
  <c r="J20" i="15"/>
  <c r="D20" i="15"/>
  <c r="M20" i="15"/>
  <c r="A23" i="15"/>
  <c r="B23" i="15"/>
  <c r="D23" i="15"/>
  <c r="E23" i="15"/>
  <c r="O38" i="15"/>
  <c r="R38" i="15"/>
  <c r="K38" i="15"/>
  <c r="P38" i="15"/>
  <c r="J38" i="15"/>
  <c r="A38" i="15"/>
  <c r="Q38" i="15"/>
  <c r="B38" i="15"/>
  <c r="C38" i="15"/>
  <c r="D38" i="15"/>
  <c r="L38" i="15"/>
  <c r="E38" i="15"/>
  <c r="M38" i="15"/>
  <c r="F38" i="15"/>
  <c r="N38" i="15"/>
  <c r="G16" i="15"/>
  <c r="H16" i="15"/>
  <c r="P16" i="15"/>
  <c r="A16" i="15"/>
  <c r="B16" i="15"/>
  <c r="R16" i="15"/>
  <c r="K16" i="15"/>
  <c r="D16" i="15"/>
  <c r="E16" i="15"/>
  <c r="M16" i="15"/>
  <c r="N16" i="15"/>
  <c r="Q29" i="15"/>
  <c r="B29" i="15"/>
  <c r="R29" i="15"/>
  <c r="L29" i="15"/>
  <c r="N29" i="15"/>
  <c r="H29" i="15"/>
  <c r="A41" i="15"/>
  <c r="B41" i="15"/>
  <c r="D41" i="15"/>
  <c r="E41" i="15"/>
  <c r="I37" i="15"/>
  <c r="Q37" i="15"/>
  <c r="B37" i="15"/>
  <c r="K37" i="15"/>
  <c r="E37" i="15"/>
  <c r="F37" i="15"/>
  <c r="N37" i="15"/>
  <c r="O37" i="15"/>
  <c r="H37" i="15"/>
  <c r="Q15" i="15"/>
  <c r="B15" i="15"/>
  <c r="R15" i="15"/>
  <c r="L15" i="15"/>
  <c r="E15" i="15"/>
  <c r="O15" i="15"/>
  <c r="P15" i="15"/>
  <c r="N3" i="15"/>
  <c r="M3" i="15"/>
  <c r="N28" i="15"/>
  <c r="L28" i="15"/>
  <c r="H28" i="15"/>
  <c r="Q28" i="15"/>
  <c r="B28" i="15"/>
  <c r="R28" i="15"/>
  <c r="M7" i="15"/>
  <c r="N7" i="15"/>
  <c r="G7" i="15"/>
  <c r="H7" i="15"/>
  <c r="P7" i="15"/>
  <c r="A7" i="15"/>
  <c r="Q7" i="15"/>
  <c r="B7" i="15"/>
  <c r="O24" i="15"/>
  <c r="I24" i="15"/>
  <c r="Q24" i="15"/>
  <c r="R24" i="15"/>
  <c r="C24" i="15"/>
  <c r="L24" i="15"/>
  <c r="F24" i="15"/>
  <c r="G34" i="15"/>
  <c r="P34" i="15"/>
  <c r="A34" i="15"/>
  <c r="J34" i="15"/>
  <c r="D34" i="15"/>
  <c r="M34" i="15"/>
  <c r="Q12" i="15"/>
  <c r="B12" i="15"/>
  <c r="R12" i="15"/>
  <c r="K12" i="15"/>
  <c r="E12" i="15"/>
  <c r="N12" i="15"/>
  <c r="H12" i="15"/>
  <c r="M35" i="15"/>
  <c r="N35" i="15"/>
  <c r="B19" i="15"/>
  <c r="R19" i="15"/>
  <c r="K19" i="15"/>
  <c r="G19" i="15"/>
  <c r="O19" i="15"/>
  <c r="O26" i="15"/>
  <c r="I26" i="15"/>
  <c r="Q26" i="15"/>
  <c r="R26" i="15"/>
  <c r="C26" i="15"/>
  <c r="L26" i="15"/>
  <c r="F26" i="15"/>
  <c r="C32" i="15"/>
  <c r="K32" i="15"/>
  <c r="L32" i="15"/>
  <c r="F32" i="15"/>
  <c r="E32" i="15"/>
  <c r="N32" i="15"/>
  <c r="O32" i="15"/>
  <c r="H32" i="15"/>
  <c r="Q32" i="15"/>
  <c r="I32" i="15"/>
  <c r="B32" i="15"/>
  <c r="R32" i="15"/>
  <c r="E10" i="15"/>
  <c r="F10" i="15"/>
  <c r="N10" i="15"/>
  <c r="H10" i="15"/>
  <c r="I10" i="15"/>
  <c r="Q10" i="15"/>
  <c r="B10" i="15"/>
  <c r="R10" i="15"/>
  <c r="C10" i="15"/>
  <c r="K10" i="15"/>
  <c r="L10" i="15"/>
  <c r="M6" i="15"/>
  <c r="N6" i="15"/>
  <c r="O13" i="15"/>
  <c r="P13" i="15"/>
  <c r="Q13" i="15"/>
  <c r="R13" i="15"/>
  <c r="C13" i="15"/>
  <c r="L13" i="15"/>
  <c r="F13" i="15"/>
  <c r="C22" i="15"/>
  <c r="K22" i="15"/>
  <c r="D22" i="15"/>
  <c r="L22" i="15"/>
  <c r="E22" i="15"/>
  <c r="M22" i="15"/>
  <c r="F22" i="15"/>
  <c r="N22" i="15"/>
  <c r="G22" i="15"/>
  <c r="O22" i="15"/>
  <c r="H22" i="15"/>
  <c r="P22" i="15"/>
  <c r="A22" i="15"/>
  <c r="I22" i="15"/>
  <c r="Q22" i="15"/>
  <c r="B22" i="15"/>
  <c r="J22" i="15"/>
  <c r="G30" i="15"/>
  <c r="O30" i="15"/>
  <c r="H30" i="15"/>
  <c r="P30" i="15"/>
  <c r="R30" i="15"/>
  <c r="A30" i="15"/>
  <c r="I30" i="15"/>
  <c r="Q30" i="15"/>
  <c r="B30" i="15"/>
  <c r="J30" i="15"/>
  <c r="C30" i="15"/>
  <c r="K30" i="15"/>
  <c r="D30" i="15"/>
  <c r="L30" i="15"/>
  <c r="M30" i="15"/>
  <c r="E30" i="15"/>
  <c r="F30" i="15"/>
  <c r="N30" i="15"/>
  <c r="O5" i="15"/>
  <c r="I5" i="15"/>
  <c r="Q5" i="15"/>
  <c r="R5" i="15"/>
  <c r="C5" i="15"/>
  <c r="L5" i="15"/>
  <c r="F5" i="15"/>
  <c r="J8" i="15"/>
  <c r="K8" i="15"/>
  <c r="G8" i="15"/>
  <c r="H8" i="15"/>
  <c r="C42" i="15"/>
  <c r="K42" i="15"/>
  <c r="N42" i="15"/>
  <c r="D42" i="15"/>
  <c r="L42" i="15"/>
  <c r="F42" i="15"/>
  <c r="E42" i="15"/>
  <c r="M42" i="15"/>
  <c r="G42" i="15"/>
  <c r="O42" i="15"/>
  <c r="H42" i="15"/>
  <c r="P42" i="15"/>
  <c r="A42" i="15"/>
  <c r="Q42" i="15"/>
  <c r="I42" i="15"/>
  <c r="B42" i="15"/>
  <c r="J42" i="15"/>
  <c r="R42" i="15"/>
  <c r="H9" i="15"/>
  <c r="I9" i="15"/>
  <c r="Q9" i="15"/>
  <c r="B9" i="15"/>
  <c r="R9" i="15"/>
  <c r="C9" i="15"/>
  <c r="K9" i="15"/>
  <c r="L9" i="15"/>
  <c r="E9" i="15"/>
  <c r="F9" i="15"/>
  <c r="N9" i="15"/>
  <c r="F27" i="15"/>
  <c r="I27" i="15"/>
  <c r="Q27" i="15"/>
  <c r="I4" i="15"/>
  <c r="F4" i="15"/>
  <c r="K18" i="15"/>
  <c r="G18" i="15"/>
  <c r="H18" i="15"/>
  <c r="J18" i="15"/>
  <c r="A43" i="15"/>
  <c r="I43" i="15"/>
  <c r="Q43" i="15"/>
  <c r="E43" i="15"/>
  <c r="B43" i="15"/>
  <c r="J43" i="15"/>
  <c r="R43" i="15"/>
  <c r="C43" i="15"/>
  <c r="K43" i="15"/>
  <c r="L43" i="15"/>
  <c r="M43" i="15"/>
  <c r="D43" i="15"/>
  <c r="F43" i="15"/>
  <c r="N43" i="15"/>
  <c r="O43" i="15"/>
  <c r="G43" i="15"/>
  <c r="H43" i="15"/>
  <c r="P43" i="15"/>
  <c r="C11" i="15"/>
  <c r="K11" i="15"/>
  <c r="D11" i="15"/>
  <c r="L11" i="15"/>
  <c r="E11" i="15"/>
  <c r="M11" i="15"/>
  <c r="F11" i="15"/>
  <c r="N11" i="15"/>
  <c r="G11" i="15"/>
  <c r="O11" i="15"/>
  <c r="H11" i="15"/>
  <c r="I11" i="15"/>
  <c r="B11" i="15"/>
  <c r="J11" i="15"/>
  <c r="E25" i="15"/>
  <c r="O25" i="15"/>
  <c r="Q25" i="15"/>
  <c r="R25" i="15"/>
  <c r="K25" i="15"/>
  <c r="E21" i="15"/>
  <c r="M21" i="15"/>
  <c r="F21" i="15"/>
  <c r="N21" i="15"/>
  <c r="G21" i="15"/>
  <c r="O21" i="15"/>
  <c r="H21" i="15"/>
  <c r="P21" i="15"/>
  <c r="A21" i="15"/>
  <c r="I21" i="15"/>
  <c r="Q21" i="15"/>
  <c r="B21" i="15"/>
  <c r="J21" i="15"/>
  <c r="R21" i="15"/>
  <c r="C21" i="15"/>
  <c r="K21" i="15"/>
  <c r="D21" i="15"/>
  <c r="L21" i="15"/>
  <c r="K14" i="15"/>
  <c r="L14" i="15"/>
  <c r="F14" i="15"/>
  <c r="N14" i="15"/>
  <c r="O14" i="15"/>
  <c r="H14" i="15"/>
  <c r="Q14" i="15"/>
  <c r="B14" i="15"/>
  <c r="R14" i="15"/>
  <c r="E3" i="2"/>
  <c r="F3" i="2"/>
  <c r="G3" i="2"/>
  <c r="B5" i="2"/>
  <c r="C5" i="2"/>
  <c r="P94" i="18" l="1"/>
  <c r="J12" i="18"/>
  <c r="A12" i="18"/>
  <c r="D12" i="18"/>
  <c r="AP15" i="18"/>
  <c r="AY12" i="18"/>
  <c r="AS15" i="18"/>
  <c r="B9" i="16"/>
  <c r="D3" i="7"/>
  <c r="E3" i="7"/>
  <c r="B5" i="7"/>
  <c r="P95" i="18" l="1"/>
  <c r="J13" i="18"/>
  <c r="D13" i="18"/>
  <c r="A13" i="18"/>
  <c r="AP16" i="18"/>
  <c r="AS16" i="18"/>
  <c r="AG8" i="18"/>
  <c r="B7" i="7"/>
  <c r="B3" i="7"/>
  <c r="B24" i="2"/>
  <c r="B3" i="2"/>
  <c r="B3" i="10" s="1"/>
  <c r="C24" i="2"/>
  <c r="C3" i="2"/>
  <c r="L3" i="10" l="1"/>
  <c r="P96" i="18"/>
  <c r="J14" i="18"/>
  <c r="A14" i="18"/>
  <c r="D14" i="18"/>
  <c r="AP27" i="18"/>
  <c r="AP21" i="18"/>
  <c r="AP46" i="18"/>
  <c r="AP81" i="18"/>
  <c r="AP29" i="18"/>
  <c r="AP71" i="18"/>
  <c r="AP87" i="18"/>
  <c r="AP77" i="18"/>
  <c r="AP49" i="18"/>
  <c r="AP47" i="18"/>
  <c r="AP68" i="18"/>
  <c r="AP33" i="18"/>
  <c r="AP40" i="18"/>
  <c r="AP95" i="18"/>
  <c r="AP83" i="18"/>
  <c r="AP100" i="18"/>
  <c r="AP79" i="18"/>
  <c r="AP26" i="18"/>
  <c r="AP45" i="18"/>
  <c r="AP101" i="18"/>
  <c r="AP34" i="18"/>
  <c r="AP76" i="18"/>
  <c r="AP89" i="18"/>
  <c r="AP53" i="18"/>
  <c r="AP19" i="18"/>
  <c r="AP37" i="18"/>
  <c r="AP22" i="18"/>
  <c r="AP23" i="18"/>
  <c r="AP17" i="18"/>
  <c r="AP20" i="18"/>
  <c r="AP42" i="18"/>
  <c r="AP86" i="18"/>
  <c r="AP44" i="18"/>
  <c r="AP96" i="18"/>
  <c r="AP85" i="18"/>
  <c r="AP73" i="18"/>
  <c r="AP30" i="18"/>
  <c r="AP98" i="18"/>
  <c r="AP32" i="18"/>
  <c r="AP84" i="18"/>
  <c r="AP58" i="18"/>
  <c r="AP91" i="18"/>
  <c r="AP94" i="18"/>
  <c r="AP52" i="18"/>
  <c r="AY88" i="18"/>
  <c r="AS98" i="18"/>
  <c r="AS17" i="18"/>
  <c r="AS18" i="18"/>
  <c r="AG9" i="18"/>
  <c r="AA7" i="18"/>
  <c r="C3" i="10"/>
  <c r="C18" i="10" s="1"/>
  <c r="B18" i="10"/>
  <c r="L18" i="10"/>
  <c r="F18" i="10"/>
  <c r="D18" i="10"/>
  <c r="E18" i="10"/>
  <c r="K18" i="10"/>
  <c r="I18" i="10"/>
  <c r="G18" i="10"/>
  <c r="H18" i="10"/>
  <c r="J18" i="10"/>
  <c r="P97" i="18" l="1"/>
  <c r="J15" i="18"/>
  <c r="J16" i="18" s="1"/>
  <c r="J17" i="18" s="1"/>
  <c r="J18" i="18" s="1"/>
  <c r="J19" i="18" s="1"/>
  <c r="J20" i="18" s="1"/>
  <c r="J21" i="18" s="1"/>
  <c r="J22" i="18" s="1"/>
  <c r="J23" i="18" s="1"/>
  <c r="J24" i="18" s="1"/>
  <c r="J25" i="18" s="1"/>
  <c r="J26" i="18" s="1"/>
  <c r="J27" i="18" s="1"/>
  <c r="J28" i="18" s="1"/>
  <c r="J29" i="18" s="1"/>
  <c r="J30" i="18" s="1"/>
  <c r="J31" i="18" s="1"/>
  <c r="J32" i="18" s="1"/>
  <c r="J33" i="18" s="1"/>
  <c r="J34" i="18" s="1"/>
  <c r="J35" i="18" s="1"/>
  <c r="J36" i="18" s="1"/>
  <c r="J37" i="18" s="1"/>
  <c r="J38" i="18" s="1"/>
  <c r="J39" i="18" s="1"/>
  <c r="J40" i="18" s="1"/>
  <c r="J41" i="18" s="1"/>
  <c r="J42" i="18" s="1"/>
  <c r="J43" i="18" s="1"/>
  <c r="J44" i="18" s="1"/>
  <c r="J45" i="18" s="1"/>
  <c r="J46" i="18" s="1"/>
  <c r="J47" i="18" s="1"/>
  <c r="J48" i="18" s="1"/>
  <c r="J49" i="18" s="1"/>
  <c r="J50" i="18" s="1"/>
  <c r="J51" i="18" s="1"/>
  <c r="J52" i="18" s="1"/>
  <c r="J53" i="18" s="1"/>
  <c r="J54" i="18" s="1"/>
  <c r="J55" i="18" s="1"/>
  <c r="J56" i="18" s="1"/>
  <c r="J57" i="18" s="1"/>
  <c r="J58" i="18" s="1"/>
  <c r="J59" i="18" s="1"/>
  <c r="J60" i="18" s="1"/>
  <c r="J61" i="18" s="1"/>
  <c r="J62" i="18" s="1"/>
  <c r="J63" i="18" s="1"/>
  <c r="J64" i="18" s="1"/>
  <c r="J65" i="18" s="1"/>
  <c r="J66" i="18" s="1"/>
  <c r="J67" i="18" s="1"/>
  <c r="J68" i="18" s="1"/>
  <c r="J69" i="18" s="1"/>
  <c r="J70" i="18" s="1"/>
  <c r="J71" i="18" s="1"/>
  <c r="J72" i="18" s="1"/>
  <c r="J73" i="18" s="1"/>
  <c r="J74" i="18" s="1"/>
  <c r="J75" i="18" s="1"/>
  <c r="J76" i="18" s="1"/>
  <c r="J77" i="18" s="1"/>
  <c r="J78" i="18" s="1"/>
  <c r="J79" i="18" s="1"/>
  <c r="J80" i="18" s="1"/>
  <c r="J81" i="18" s="1"/>
  <c r="J82" i="18" s="1"/>
  <c r="J83" i="18" s="1"/>
  <c r="J84" i="18" s="1"/>
  <c r="J85" i="18" s="1"/>
  <c r="J86" i="18" s="1"/>
  <c r="J87" i="18" s="1"/>
  <c r="J88" i="18" s="1"/>
  <c r="J89" i="18" s="1"/>
  <c r="J90" i="18" s="1"/>
  <c r="J91" i="18" s="1"/>
  <c r="J92" i="18" s="1"/>
  <c r="J93" i="18" s="1"/>
  <c r="J94" i="18" s="1"/>
  <c r="J95" i="18" s="1"/>
  <c r="J96" i="18" s="1"/>
  <c r="J97" i="18" s="1"/>
  <c r="J98" i="18" s="1"/>
  <c r="J99" i="18" s="1"/>
  <c r="J100" i="18" s="1"/>
  <c r="J101" i="18" s="1"/>
  <c r="J102" i="18" s="1"/>
  <c r="J103" i="18" s="1"/>
  <c r="L49" i="18" s="1"/>
  <c r="D15" i="18"/>
  <c r="D16" i="18" s="1"/>
  <c r="D17" i="18" s="1"/>
  <c r="D18" i="18" s="1"/>
  <c r="D19" i="18" s="1"/>
  <c r="D20" i="18" s="1"/>
  <c r="D21" i="18" s="1"/>
  <c r="D22" i="18" s="1"/>
  <c r="D23" i="18" s="1"/>
  <c r="D24" i="18" s="1"/>
  <c r="D25" i="18" s="1"/>
  <c r="D26" i="18" s="1"/>
  <c r="D27" i="18" s="1"/>
  <c r="D28" i="18" s="1"/>
  <c r="D29" i="18" s="1"/>
  <c r="D30" i="18" s="1"/>
  <c r="D31" i="18" s="1"/>
  <c r="D32" i="18" s="1"/>
  <c r="D33" i="18" s="1"/>
  <c r="D34" i="18" s="1"/>
  <c r="D35" i="18" s="1"/>
  <c r="D36" i="18" s="1"/>
  <c r="D37" i="18" s="1"/>
  <c r="D38" i="18" s="1"/>
  <c r="D39" i="18" s="1"/>
  <c r="D40" i="18" s="1"/>
  <c r="D41" i="18" s="1"/>
  <c r="D42" i="18" s="1"/>
  <c r="D43" i="18" s="1"/>
  <c r="D44" i="18" s="1"/>
  <c r="D45" i="18" s="1"/>
  <c r="D46" i="18" s="1"/>
  <c r="D47" i="18" s="1"/>
  <c r="D48" i="18" s="1"/>
  <c r="D49" i="18" s="1"/>
  <c r="D50" i="18" s="1"/>
  <c r="D51" i="18" s="1"/>
  <c r="D52" i="18" s="1"/>
  <c r="D53" i="18" s="1"/>
  <c r="D54" i="18" s="1"/>
  <c r="D55" i="18" s="1"/>
  <c r="D56" i="18" s="1"/>
  <c r="D57" i="18" s="1"/>
  <c r="D58" i="18" s="1"/>
  <c r="D59" i="18" s="1"/>
  <c r="D60" i="18" s="1"/>
  <c r="D61" i="18" s="1"/>
  <c r="D62" i="18" s="1"/>
  <c r="D63" i="18" s="1"/>
  <c r="D64" i="18" s="1"/>
  <c r="D65" i="18" s="1"/>
  <c r="D66" i="18" s="1"/>
  <c r="D67" i="18" s="1"/>
  <c r="D68" i="18" s="1"/>
  <c r="D69" i="18" s="1"/>
  <c r="D70" i="18" s="1"/>
  <c r="D71" i="18" s="1"/>
  <c r="D72" i="18" s="1"/>
  <c r="D73" i="18" s="1"/>
  <c r="D74" i="18" s="1"/>
  <c r="D75" i="18" s="1"/>
  <c r="D76" i="18" s="1"/>
  <c r="D77" i="18" s="1"/>
  <c r="D78" i="18" s="1"/>
  <c r="D79" i="18" s="1"/>
  <c r="D80" i="18" s="1"/>
  <c r="D81" i="18" s="1"/>
  <c r="D82" i="18" s="1"/>
  <c r="D83" i="18" s="1"/>
  <c r="D84" i="18" s="1"/>
  <c r="D85" i="18" s="1"/>
  <c r="D86" i="18" s="1"/>
  <c r="D87" i="18" s="1"/>
  <c r="D88" i="18" s="1"/>
  <c r="D89" i="18" s="1"/>
  <c r="D90" i="18" s="1"/>
  <c r="D91" i="18" s="1"/>
  <c r="D92" i="18" s="1"/>
  <c r="D93" i="18" s="1"/>
  <c r="D94" i="18" s="1"/>
  <c r="D95" i="18" s="1"/>
  <c r="D96" i="18" s="1"/>
  <c r="D97" i="18" s="1"/>
  <c r="D98" i="18" s="1"/>
  <c r="D99" i="18" s="1"/>
  <c r="D100" i="18" s="1"/>
  <c r="D101" i="18" s="1"/>
  <c r="D102" i="18" s="1"/>
  <c r="D103" i="18" s="1"/>
  <c r="A15" i="18"/>
  <c r="A16" i="18" s="1"/>
  <c r="A17" i="18" s="1"/>
  <c r="A18" i="18" s="1"/>
  <c r="A19" i="18" s="1"/>
  <c r="A20" i="18" s="1"/>
  <c r="A21" i="18" s="1"/>
  <c r="A22" i="18" s="1"/>
  <c r="A23" i="18" s="1"/>
  <c r="A24" i="18" s="1"/>
  <c r="A25" i="18" s="1"/>
  <c r="A26" i="18" s="1"/>
  <c r="A27" i="18" s="1"/>
  <c r="A28" i="18" s="1"/>
  <c r="A29" i="18" s="1"/>
  <c r="A30" i="18" s="1"/>
  <c r="A31" i="18" s="1"/>
  <c r="A32" i="18" s="1"/>
  <c r="A33" i="18" s="1"/>
  <c r="A34" i="18" s="1"/>
  <c r="A35" i="18" s="1"/>
  <c r="A36" i="18" s="1"/>
  <c r="A37" i="18" s="1"/>
  <c r="A38" i="18" s="1"/>
  <c r="A39" i="18" s="1"/>
  <c r="A40" i="18" s="1"/>
  <c r="A41" i="18" s="1"/>
  <c r="A42" i="18" s="1"/>
  <c r="A43" i="18" s="1"/>
  <c r="A44" i="18" s="1"/>
  <c r="A45" i="18" s="1"/>
  <c r="A46" i="18" s="1"/>
  <c r="A47" i="18" s="1"/>
  <c r="A48" i="18" s="1"/>
  <c r="A49" i="18" s="1"/>
  <c r="A50" i="18" s="1"/>
  <c r="A51" i="18" s="1"/>
  <c r="A52" i="18" s="1"/>
  <c r="A53" i="18" s="1"/>
  <c r="A54" i="18" s="1"/>
  <c r="A55" i="18" s="1"/>
  <c r="A56" i="18" s="1"/>
  <c r="A57" i="18" s="1"/>
  <c r="A58" i="18" s="1"/>
  <c r="A59" i="18" s="1"/>
  <c r="A60" i="18" s="1"/>
  <c r="A61" i="18" s="1"/>
  <c r="A62" i="18" s="1"/>
  <c r="A63" i="18" s="1"/>
  <c r="A64" i="18" s="1"/>
  <c r="A65" i="18" s="1"/>
  <c r="A66" i="18" s="1"/>
  <c r="A67" i="18" s="1"/>
  <c r="A68" i="18" s="1"/>
  <c r="A69" i="18" s="1"/>
  <c r="A70" i="18" s="1"/>
  <c r="A71" i="18" s="1"/>
  <c r="A72" i="18" s="1"/>
  <c r="A73" i="18" s="1"/>
  <c r="A74" i="18" s="1"/>
  <c r="A75" i="18" s="1"/>
  <c r="A76" i="18" s="1"/>
  <c r="A77" i="18" s="1"/>
  <c r="A78" i="18" s="1"/>
  <c r="A79" i="18" s="1"/>
  <c r="A80" i="18" s="1"/>
  <c r="A81" i="18" s="1"/>
  <c r="A82" i="18" s="1"/>
  <c r="A83" i="18" s="1"/>
  <c r="A84" i="18" s="1"/>
  <c r="A85" i="18" s="1"/>
  <c r="A86" i="18" s="1"/>
  <c r="A87" i="18" s="1"/>
  <c r="A88" i="18" s="1"/>
  <c r="A89" i="18" s="1"/>
  <c r="A90" i="18" s="1"/>
  <c r="A91" i="18" s="1"/>
  <c r="A92" i="18" s="1"/>
  <c r="A93" i="18" s="1"/>
  <c r="A94" i="18" s="1"/>
  <c r="A95" i="18" s="1"/>
  <c r="A96" i="18" s="1"/>
  <c r="A97" i="18" s="1"/>
  <c r="A98" i="18" s="1"/>
  <c r="A99" i="18" s="1"/>
  <c r="A100" i="18" s="1"/>
  <c r="A101" i="18" s="1"/>
  <c r="A102" i="18" s="1"/>
  <c r="A103" i="18" s="1"/>
  <c r="C78" i="18" s="1"/>
  <c r="AY24" i="18"/>
  <c r="AY25" i="18"/>
  <c r="AS26" i="18"/>
  <c r="AP56" i="18"/>
  <c r="AP62" i="18"/>
  <c r="AP38" i="18"/>
  <c r="AP92" i="18"/>
  <c r="AP54" i="18"/>
  <c r="AP70" i="18"/>
  <c r="AP74" i="18"/>
  <c r="AP82" i="18"/>
  <c r="AP99" i="18"/>
  <c r="AP41" i="18"/>
  <c r="AP75" i="18"/>
  <c r="AP64" i="18"/>
  <c r="AP57" i="18"/>
  <c r="AP103" i="18"/>
  <c r="AP51" i="18"/>
  <c r="AP102" i="18"/>
  <c r="AP60" i="18"/>
  <c r="AP25" i="18"/>
  <c r="AP39" i="18"/>
  <c r="AP48" i="18"/>
  <c r="AP90" i="18"/>
  <c r="AP88" i="18"/>
  <c r="AP35" i="18"/>
  <c r="AP97" i="18"/>
  <c r="AP36" i="18"/>
  <c r="AP43" i="18"/>
  <c r="AP28" i="18"/>
  <c r="AP66" i="18"/>
  <c r="AP31" i="18"/>
  <c r="AP93" i="18"/>
  <c r="AP67" i="18"/>
  <c r="AP24" i="18"/>
  <c r="AP50" i="18"/>
  <c r="AP55" i="18"/>
  <c r="AP63" i="18"/>
  <c r="AP78" i="18"/>
  <c r="AP69" i="18"/>
  <c r="AP80" i="18"/>
  <c r="AP61" i="18"/>
  <c r="AP59" i="18"/>
  <c r="AP72" i="18"/>
  <c r="AP65" i="18"/>
  <c r="AP18" i="18"/>
  <c r="AY99" i="18"/>
  <c r="AY39" i="18"/>
  <c r="AS86" i="18"/>
  <c r="AY41" i="18"/>
  <c r="AY11" i="18"/>
  <c r="AY82" i="18"/>
  <c r="AY54" i="18"/>
  <c r="AY58" i="18"/>
  <c r="AY43" i="18"/>
  <c r="AY36" i="18"/>
  <c r="AY81" i="18"/>
  <c r="AY60" i="18"/>
  <c r="AY86" i="18"/>
  <c r="AY79" i="18"/>
  <c r="AY55" i="18"/>
  <c r="AY14" i="18"/>
  <c r="AY61" i="18"/>
  <c r="AY30" i="18"/>
  <c r="AY90" i="18"/>
  <c r="AY17" i="18"/>
  <c r="AY26" i="18"/>
  <c r="AY35" i="18"/>
  <c r="AY64" i="18"/>
  <c r="AY89" i="18"/>
  <c r="AY91" i="18"/>
  <c r="AY21" i="18"/>
  <c r="AY46" i="18"/>
  <c r="AY33" i="18"/>
  <c r="AY95" i="18"/>
  <c r="AY74" i="18"/>
  <c r="AY56" i="18"/>
  <c r="AY28" i="18"/>
  <c r="AY73" i="18"/>
  <c r="AY76" i="18"/>
  <c r="AY80" i="18"/>
  <c r="AY101" i="18"/>
  <c r="AY93" i="18"/>
  <c r="AY92" i="18"/>
  <c r="AY100" i="18"/>
  <c r="AY70" i="18"/>
  <c r="AY31" i="18"/>
  <c r="AY38" i="18"/>
  <c r="AY48" i="18"/>
  <c r="AY42" i="18"/>
  <c r="AY47" i="18"/>
  <c r="AY37" i="18"/>
  <c r="AY40" i="18"/>
  <c r="AY29" i="18"/>
  <c r="AY72" i="18"/>
  <c r="AY23" i="18"/>
  <c r="AY94" i="18"/>
  <c r="AY77" i="18"/>
  <c r="AY32" i="18"/>
  <c r="AY27" i="18"/>
  <c r="AY102" i="18"/>
  <c r="AY22" i="18"/>
  <c r="AY62" i="18"/>
  <c r="AY59" i="18"/>
  <c r="AY34" i="18"/>
  <c r="AY65" i="18"/>
  <c r="AY67" i="18"/>
  <c r="AY103" i="18"/>
  <c r="AY45" i="18"/>
  <c r="AY15" i="18"/>
  <c r="AY49" i="18"/>
  <c r="AY18" i="18"/>
  <c r="AY84" i="18"/>
  <c r="AY87" i="18"/>
  <c r="AY83" i="18"/>
  <c r="AY69" i="18"/>
  <c r="AY98" i="18"/>
  <c r="AY20" i="18"/>
  <c r="AY52" i="18"/>
  <c r="AY63" i="18"/>
  <c r="AY19" i="18"/>
  <c r="AY97" i="18"/>
  <c r="AY75" i="18"/>
  <c r="AY85" i="18"/>
  <c r="AY68" i="18"/>
  <c r="AY16" i="18"/>
  <c r="AY44" i="18"/>
  <c r="AY96" i="18"/>
  <c r="AY71" i="18"/>
  <c r="AY53" i="18"/>
  <c r="AY66" i="18"/>
  <c r="AY51" i="18"/>
  <c r="AY57" i="18"/>
  <c r="AY78" i="18"/>
  <c r="AY13" i="18"/>
  <c r="AY50" i="18"/>
  <c r="AS91" i="18"/>
  <c r="AS80" i="18"/>
  <c r="AS64" i="18"/>
  <c r="AS58" i="18"/>
  <c r="AS67" i="18"/>
  <c r="AS94" i="18"/>
  <c r="AS51" i="18"/>
  <c r="AS88" i="18"/>
  <c r="AS59" i="18"/>
  <c r="AS25" i="18"/>
  <c r="AS31" i="18"/>
  <c r="AS29" i="18"/>
  <c r="AS102" i="18"/>
  <c r="AS22" i="18"/>
  <c r="AS41" i="18"/>
  <c r="AS63" i="18"/>
  <c r="AS77" i="18"/>
  <c r="AS85" i="18"/>
  <c r="AS19" i="18"/>
  <c r="AS74" i="18"/>
  <c r="AS34" i="18"/>
  <c r="AS52" i="18"/>
  <c r="AS49" i="18"/>
  <c r="AS95" i="18"/>
  <c r="AS37" i="18"/>
  <c r="AS76" i="18"/>
  <c r="AS36" i="18"/>
  <c r="AS28" i="18"/>
  <c r="AS79" i="18"/>
  <c r="AS82" i="18"/>
  <c r="AS65" i="18"/>
  <c r="AS93" i="18"/>
  <c r="AS60" i="18"/>
  <c r="AS66" i="18"/>
  <c r="AS23" i="18"/>
  <c r="AS73" i="18"/>
  <c r="AS78" i="18"/>
  <c r="AS40" i="18"/>
  <c r="AS97" i="18"/>
  <c r="AS70" i="18"/>
  <c r="AS30" i="18"/>
  <c r="AS44" i="18"/>
  <c r="AS39" i="18"/>
  <c r="AS84" i="18"/>
  <c r="AS43" i="18"/>
  <c r="AS87" i="18"/>
  <c r="AS33" i="18"/>
  <c r="AS89" i="18"/>
  <c r="AS96" i="18"/>
  <c r="AS100" i="18"/>
  <c r="AS72" i="18"/>
  <c r="AS47" i="18"/>
  <c r="AS35" i="18"/>
  <c r="AS21" i="18"/>
  <c r="AS27" i="18"/>
  <c r="AS55" i="18"/>
  <c r="AS101" i="18"/>
  <c r="AS56" i="18"/>
  <c r="AS75" i="18"/>
  <c r="AS90" i="18"/>
  <c r="AS32" i="18"/>
  <c r="AS45" i="18"/>
  <c r="AS38" i="18"/>
  <c r="AS69" i="18"/>
  <c r="AS48" i="18"/>
  <c r="AS81" i="18"/>
  <c r="AS46" i="18"/>
  <c r="AS42" i="18"/>
  <c r="AS61" i="18"/>
  <c r="AS103" i="18"/>
  <c r="AS92" i="18"/>
  <c r="AS50" i="18"/>
  <c r="AS57" i="18"/>
  <c r="AS62" i="18"/>
  <c r="AS20" i="18"/>
  <c r="AS71" i="18"/>
  <c r="AS53" i="18"/>
  <c r="AS99" i="18"/>
  <c r="AS54" i="18"/>
  <c r="AS68" i="18"/>
  <c r="AS83" i="18"/>
  <c r="AS24" i="18"/>
  <c r="AJ10" i="18"/>
  <c r="AJ11" i="18"/>
  <c r="AJ12" i="18"/>
  <c r="AJ14" i="18"/>
  <c r="AG74" i="18"/>
  <c r="AG7" i="18"/>
  <c r="AG10" i="18"/>
  <c r="AG11" i="18"/>
  <c r="AG38" i="18"/>
  <c r="AJ15" i="18"/>
  <c r="AJ27" i="18"/>
  <c r="AJ18" i="18"/>
  <c r="AJ13" i="18"/>
  <c r="AJ16" i="18"/>
  <c r="AJ29" i="18"/>
  <c r="AJ24" i="18"/>
  <c r="AJ25" i="18"/>
  <c r="AJ19" i="18"/>
  <c r="AJ20" i="18"/>
  <c r="AJ21" i="18"/>
  <c r="AJ38" i="18"/>
  <c r="AJ22" i="18"/>
  <c r="AG97" i="18"/>
  <c r="AG98" i="18"/>
  <c r="AG39" i="18"/>
  <c r="AG25" i="18"/>
  <c r="AG81" i="18"/>
  <c r="AG93" i="18"/>
  <c r="AG92" i="18"/>
  <c r="AG32" i="18"/>
  <c r="AG34" i="18"/>
  <c r="AG58" i="18"/>
  <c r="AG14" i="18"/>
  <c r="AG53" i="18"/>
  <c r="AG18" i="18"/>
  <c r="AG27" i="18"/>
  <c r="AG17" i="18"/>
  <c r="AG35" i="18"/>
  <c r="AG76" i="18"/>
  <c r="AG57" i="18"/>
  <c r="AG69" i="18"/>
  <c r="AG24" i="18"/>
  <c r="AG80" i="18"/>
  <c r="AG102" i="18"/>
  <c r="AG103" i="18"/>
  <c r="AG55" i="18"/>
  <c r="AG16" i="18"/>
  <c r="AG56" i="18"/>
  <c r="AG45" i="18"/>
  <c r="AG88" i="18"/>
  <c r="AG61" i="18"/>
  <c r="AG63" i="18"/>
  <c r="AG12" i="18"/>
  <c r="AG89" i="18"/>
  <c r="AG101" i="18"/>
  <c r="AG64" i="18"/>
  <c r="AG19" i="18"/>
  <c r="AG77" i="18"/>
  <c r="AG49" i="18"/>
  <c r="AG60" i="18"/>
  <c r="AG70" i="18"/>
  <c r="AG94" i="18"/>
  <c r="AG36" i="18"/>
  <c r="AG54" i="18"/>
  <c r="AG100" i="18"/>
  <c r="AG50" i="18"/>
  <c r="AG37" i="18"/>
  <c r="AG26" i="18"/>
  <c r="AG21" i="18"/>
  <c r="AG51" i="18"/>
  <c r="AG23" i="18"/>
  <c r="AG33" i="18"/>
  <c r="AG87" i="18"/>
  <c r="AG48" i="18"/>
  <c r="AG30" i="18"/>
  <c r="AG67" i="18"/>
  <c r="AG15" i="18"/>
  <c r="AG43" i="18"/>
  <c r="AG41" i="18"/>
  <c r="AG46" i="18"/>
  <c r="AG82" i="18"/>
  <c r="AG75" i="18"/>
  <c r="AG59" i="18"/>
  <c r="AG91" i="18"/>
  <c r="AG13" i="18"/>
  <c r="AG85" i="18"/>
  <c r="AG22" i="18"/>
  <c r="AG72" i="18"/>
  <c r="AG66" i="18"/>
  <c r="AG29" i="18"/>
  <c r="AG84" i="18"/>
  <c r="AG96" i="18"/>
  <c r="AG31" i="18"/>
  <c r="AG78" i="18"/>
  <c r="AG79" i="18"/>
  <c r="AG90" i="18"/>
  <c r="AG65" i="18"/>
  <c r="AG99" i="18"/>
  <c r="AG40" i="18"/>
  <c r="AG73" i="18"/>
  <c r="AG83" i="18"/>
  <c r="AG20" i="18"/>
  <c r="AG68" i="18"/>
  <c r="AG95" i="18"/>
  <c r="AG28" i="18"/>
  <c r="AG62" i="18"/>
  <c r="AG52" i="18"/>
  <c r="AG42" i="18"/>
  <c r="AG71" i="18"/>
  <c r="AG47" i="18"/>
  <c r="AG44" i="18"/>
  <c r="AG86" i="18"/>
  <c r="P98" i="18" l="1"/>
  <c r="L31" i="18"/>
  <c r="L85" i="18"/>
  <c r="L69" i="18"/>
  <c r="L35" i="18"/>
  <c r="L93" i="18"/>
  <c r="L10" i="18"/>
  <c r="L81" i="18"/>
  <c r="L50" i="18"/>
  <c r="L82" i="18"/>
  <c r="L66" i="18"/>
  <c r="L33" i="18"/>
  <c r="L95" i="18"/>
  <c r="L99" i="18"/>
  <c r="L38" i="18"/>
  <c r="L65" i="18"/>
  <c r="L6" i="18"/>
  <c r="L87" i="18"/>
  <c r="L83" i="18"/>
  <c r="L25" i="18"/>
  <c r="L41" i="18"/>
  <c r="L32" i="18"/>
  <c r="L98" i="18"/>
  <c r="L47" i="18"/>
  <c r="L75" i="18"/>
  <c r="L52" i="18"/>
  <c r="L37" i="18"/>
  <c r="L78" i="18"/>
  <c r="L27" i="18"/>
  <c r="L9" i="18"/>
  <c r="L71" i="18"/>
  <c r="L19" i="18"/>
  <c r="L23" i="18"/>
  <c r="L58" i="18"/>
  <c r="L5" i="18"/>
  <c r="L22" i="18"/>
  <c r="L92" i="18"/>
  <c r="L30" i="18"/>
  <c r="L12" i="18"/>
  <c r="L88" i="18"/>
  <c r="L80" i="18"/>
  <c r="L14" i="18"/>
  <c r="L67" i="18"/>
  <c r="L97" i="18"/>
  <c r="L17" i="18"/>
  <c r="L39" i="18"/>
  <c r="L45" i="18"/>
  <c r="L11" i="18"/>
  <c r="L43" i="18"/>
  <c r="L60" i="18"/>
  <c r="L46" i="18"/>
  <c r="L36" i="18"/>
  <c r="L28" i="18"/>
  <c r="L84" i="18"/>
  <c r="L13" i="18"/>
  <c r="L53" i="18"/>
  <c r="L64" i="18"/>
  <c r="L29" i="18"/>
  <c r="L18" i="18"/>
  <c r="L48" i="18"/>
  <c r="L59" i="18"/>
  <c r="L89" i="18"/>
  <c r="L62" i="18"/>
  <c r="L72" i="18"/>
  <c r="L102" i="18"/>
  <c r="L57" i="18"/>
  <c r="L15" i="18"/>
  <c r="L61" i="18"/>
  <c r="L77" i="18"/>
  <c r="L90" i="18"/>
  <c r="L79" i="18"/>
  <c r="L16" i="18"/>
  <c r="L103" i="18"/>
  <c r="L42" i="18"/>
  <c r="L100" i="18"/>
  <c r="L34" i="18"/>
  <c r="L68" i="18"/>
  <c r="L73" i="18"/>
  <c r="L21" i="18"/>
  <c r="L74" i="18"/>
  <c r="L91" i="18"/>
  <c r="L96" i="18"/>
  <c r="L86" i="18"/>
  <c r="L70" i="18"/>
  <c r="L55" i="18"/>
  <c r="L26" i="18"/>
  <c r="L94" i="18"/>
  <c r="L40" i="18"/>
  <c r="L51" i="18"/>
  <c r="L56" i="18"/>
  <c r="L101" i="18"/>
  <c r="L44" i="18"/>
  <c r="L24" i="18"/>
  <c r="L20" i="18"/>
  <c r="L76" i="18"/>
  <c r="L63" i="18"/>
  <c r="L8" i="18"/>
  <c r="L7" i="18"/>
  <c r="L54" i="18"/>
  <c r="F58" i="18"/>
  <c r="F6" i="18"/>
  <c r="C16" i="18"/>
  <c r="C63" i="18"/>
  <c r="C10" i="18"/>
  <c r="F89" i="18"/>
  <c r="C35" i="18"/>
  <c r="C18" i="18"/>
  <c r="C89" i="18"/>
  <c r="C15" i="18"/>
  <c r="C41" i="18"/>
  <c r="C40" i="18"/>
  <c r="C102" i="18"/>
  <c r="C6" i="18"/>
  <c r="C5" i="18"/>
  <c r="C88" i="18"/>
  <c r="C50" i="18"/>
  <c r="C83" i="18"/>
  <c r="C54" i="18"/>
  <c r="C27" i="18"/>
  <c r="C34" i="18"/>
  <c r="C8" i="18"/>
  <c r="C101" i="18"/>
  <c r="C85" i="18"/>
  <c r="C20" i="18"/>
  <c r="C98" i="18"/>
  <c r="C22" i="18"/>
  <c r="C82" i="18"/>
  <c r="C70" i="18"/>
  <c r="C55" i="18"/>
  <c r="C21" i="18"/>
  <c r="C51" i="18"/>
  <c r="C67" i="18"/>
  <c r="C26" i="18"/>
  <c r="C80" i="18"/>
  <c r="C91" i="18"/>
  <c r="C43" i="18"/>
  <c r="C57" i="18"/>
  <c r="C66" i="18"/>
  <c r="C100" i="18"/>
  <c r="C99" i="18"/>
  <c r="C72" i="18"/>
  <c r="C65" i="18"/>
  <c r="C61" i="18"/>
  <c r="C25" i="18"/>
  <c r="C84" i="18"/>
  <c r="C58" i="18"/>
  <c r="C24" i="18"/>
  <c r="C38" i="18"/>
  <c r="C77" i="18"/>
  <c r="C17" i="18"/>
  <c r="C52" i="18"/>
  <c r="C56" i="18"/>
  <c r="C59" i="18"/>
  <c r="C45" i="18"/>
  <c r="C19" i="18"/>
  <c r="C87" i="18"/>
  <c r="C9" i="18"/>
  <c r="C75" i="18"/>
  <c r="C73" i="18"/>
  <c r="C68" i="18"/>
  <c r="C53" i="18"/>
  <c r="C69" i="18"/>
  <c r="C7" i="18"/>
  <c r="C96" i="18"/>
  <c r="C29" i="18"/>
  <c r="C74" i="18"/>
  <c r="C103" i="18"/>
  <c r="C30" i="18"/>
  <c r="C97" i="18"/>
  <c r="C37" i="18"/>
  <c r="C36" i="18"/>
  <c r="C46" i="18"/>
  <c r="C39" i="18"/>
  <c r="C14" i="18"/>
  <c r="C86" i="18"/>
  <c r="C95" i="18"/>
  <c r="C42" i="18"/>
  <c r="C13" i="18"/>
  <c r="C32" i="18"/>
  <c r="C92" i="18"/>
  <c r="C11" i="18"/>
  <c r="C64" i="18"/>
  <c r="C76" i="18"/>
  <c r="C79" i="18"/>
  <c r="C28" i="18"/>
  <c r="C93" i="18"/>
  <c r="C48" i="18"/>
  <c r="C62" i="18"/>
  <c r="C94" i="18"/>
  <c r="C71" i="18"/>
  <c r="C44" i="18"/>
  <c r="C90" i="18"/>
  <c r="C33" i="18"/>
  <c r="C47" i="18"/>
  <c r="C81" i="18"/>
  <c r="C60" i="18"/>
  <c r="C49" i="18"/>
  <c r="C23" i="18"/>
  <c r="F85" i="18"/>
  <c r="C12" i="18"/>
  <c r="F26" i="18"/>
  <c r="C31" i="18"/>
  <c r="F23" i="18"/>
  <c r="F101" i="18"/>
  <c r="F69" i="18"/>
  <c r="F13" i="18"/>
  <c r="F74" i="18"/>
  <c r="F96" i="18"/>
  <c r="F35" i="18"/>
  <c r="F81" i="18"/>
  <c r="F94" i="18"/>
  <c r="F30" i="18"/>
  <c r="F84" i="18"/>
  <c r="F46" i="18"/>
  <c r="F38" i="18"/>
  <c r="F78" i="18"/>
  <c r="F50" i="18"/>
  <c r="F100" i="18"/>
  <c r="F31" i="18"/>
  <c r="F70" i="18"/>
  <c r="F86" i="18"/>
  <c r="F62" i="18"/>
  <c r="F63" i="18"/>
  <c r="F14" i="18"/>
  <c r="F79" i="18"/>
  <c r="F95" i="18"/>
  <c r="F19" i="18"/>
  <c r="F36" i="18"/>
  <c r="F80" i="18"/>
  <c r="F9" i="18"/>
  <c r="F54" i="18"/>
  <c r="F25" i="18"/>
  <c r="F65" i="18"/>
  <c r="F64" i="18"/>
  <c r="F52" i="18"/>
  <c r="F68" i="18"/>
  <c r="F47" i="18"/>
  <c r="F102" i="18"/>
  <c r="F22" i="18"/>
  <c r="F72" i="18"/>
  <c r="F16" i="18"/>
  <c r="F8" i="18"/>
  <c r="F59" i="18"/>
  <c r="F55" i="18"/>
  <c r="F57" i="18"/>
  <c r="F53" i="18"/>
  <c r="F61" i="18"/>
  <c r="F82" i="18"/>
  <c r="F87" i="18"/>
  <c r="F60" i="18"/>
  <c r="F42" i="18"/>
  <c r="F15" i="18"/>
  <c r="F27" i="18"/>
  <c r="F83" i="18"/>
  <c r="F67" i="18"/>
  <c r="F20" i="18"/>
  <c r="F41" i="18"/>
  <c r="F44" i="18"/>
  <c r="F40" i="18"/>
  <c r="F29" i="18"/>
  <c r="F66" i="18"/>
  <c r="F12" i="18"/>
  <c r="F39" i="18"/>
  <c r="F34" i="18"/>
  <c r="F90" i="18"/>
  <c r="F37" i="18"/>
  <c r="F93" i="18"/>
  <c r="F77" i="18"/>
  <c r="F99" i="18"/>
  <c r="F48" i="18"/>
  <c r="F24" i="18"/>
  <c r="F98" i="18"/>
  <c r="F103" i="18"/>
  <c r="F92" i="18"/>
  <c r="F45" i="18"/>
  <c r="F18" i="18"/>
  <c r="F97" i="18"/>
  <c r="F75" i="18"/>
  <c r="F49" i="18"/>
  <c r="F76" i="18"/>
  <c r="F21" i="18"/>
  <c r="F32" i="18"/>
  <c r="F17" i="18"/>
  <c r="F51" i="18"/>
  <c r="F28" i="18"/>
  <c r="F91" i="18"/>
  <c r="F7" i="18"/>
  <c r="F88" i="18"/>
  <c r="F56" i="18"/>
  <c r="F71" i="18"/>
  <c r="F10" i="18"/>
  <c r="F73" i="18"/>
  <c r="F43" i="18"/>
  <c r="F33" i="18"/>
  <c r="F11" i="18"/>
  <c r="AJ87" i="18"/>
  <c r="AJ80" i="18"/>
  <c r="AJ62" i="18"/>
  <c r="AJ82" i="18"/>
  <c r="AJ69" i="18"/>
  <c r="AJ89" i="18"/>
  <c r="AJ40" i="18"/>
  <c r="AJ71" i="18"/>
  <c r="AJ59" i="18"/>
  <c r="AJ78" i="18"/>
  <c r="AJ55" i="18"/>
  <c r="AJ72" i="18"/>
  <c r="AJ68" i="18"/>
  <c r="AJ77" i="18"/>
  <c r="AJ74" i="18"/>
  <c r="AJ64" i="18"/>
  <c r="AJ56" i="18"/>
  <c r="AJ60" i="18"/>
  <c r="AJ94" i="18"/>
  <c r="AJ57" i="18"/>
  <c r="AJ81" i="18"/>
  <c r="AJ50" i="18"/>
  <c r="AJ85" i="18"/>
  <c r="AJ90" i="18"/>
  <c r="AJ49" i="18"/>
  <c r="AJ65" i="18"/>
  <c r="AJ30" i="18"/>
  <c r="AJ54" i="18"/>
  <c r="AJ26" i="18"/>
  <c r="AJ45" i="18"/>
  <c r="AJ67" i="18"/>
  <c r="AJ43" i="18"/>
  <c r="AJ91" i="18"/>
  <c r="AJ34" i="18"/>
  <c r="AJ92" i="18"/>
  <c r="AJ98" i="18"/>
  <c r="AJ75" i="18"/>
  <c r="AJ28" i="18"/>
  <c r="AJ51" i="18"/>
  <c r="AJ73" i="18"/>
  <c r="AJ48" i="18"/>
  <c r="AJ83" i="18"/>
  <c r="AJ86" i="18"/>
  <c r="AJ39" i="18"/>
  <c r="AJ36" i="18"/>
  <c r="AJ58" i="18"/>
  <c r="AJ84" i="18"/>
  <c r="AJ47" i="18"/>
  <c r="AJ41" i="18"/>
  <c r="AJ97" i="18"/>
  <c r="AJ102" i="18"/>
  <c r="AJ88" i="18"/>
  <c r="AJ37" i="18"/>
  <c r="AJ66" i="18"/>
  <c r="AJ95" i="18"/>
  <c r="AJ101" i="18"/>
  <c r="AJ103" i="18"/>
  <c r="AJ96" i="18"/>
  <c r="AJ100" i="18"/>
  <c r="AJ53" i="18"/>
  <c r="AJ99" i="18"/>
  <c r="AJ79" i="18"/>
  <c r="AJ63" i="18"/>
  <c r="AJ44" i="18"/>
  <c r="AJ61" i="18"/>
  <c r="AJ46" i="18"/>
  <c r="AJ35" i="18"/>
  <c r="AJ93" i="18"/>
  <c r="AJ23" i="18"/>
  <c r="AJ31" i="18"/>
  <c r="AJ32" i="18"/>
  <c r="AJ33" i="18"/>
  <c r="AJ76" i="18"/>
  <c r="AJ52" i="18"/>
  <c r="AJ17" i="18"/>
  <c r="AJ42" i="18"/>
  <c r="AJ70" i="18"/>
  <c r="AJ6" i="18"/>
  <c r="AJ7" i="18"/>
  <c r="AJ8" i="18"/>
  <c r="AJ9" i="18"/>
  <c r="AA8" i="18"/>
  <c r="X13" i="18"/>
  <c r="X9" i="18"/>
  <c r="X10" i="18"/>
  <c r="X11" i="18"/>
  <c r="X12" i="18"/>
  <c r="X14" i="18"/>
  <c r="X27" i="18"/>
  <c r="X15" i="18"/>
  <c r="X30" i="18"/>
  <c r="X32" i="18"/>
  <c r="X34" i="18"/>
  <c r="X73" i="18"/>
  <c r="X101" i="18"/>
  <c r="X95" i="18"/>
  <c r="X62" i="18"/>
  <c r="X41" i="18"/>
  <c r="X20" i="18"/>
  <c r="X44" i="18"/>
  <c r="X85" i="18"/>
  <c r="X45" i="18"/>
  <c r="X99" i="18"/>
  <c r="X103" i="18"/>
  <c r="X51" i="18"/>
  <c r="X76" i="18"/>
  <c r="X82" i="18"/>
  <c r="X75" i="18"/>
  <c r="X98" i="18"/>
  <c r="X87" i="18"/>
  <c r="X61" i="18"/>
  <c r="X25" i="18"/>
  <c r="X31" i="18"/>
  <c r="X68" i="18"/>
  <c r="X93" i="18"/>
  <c r="X66" i="18"/>
  <c r="X67" i="18"/>
  <c r="X16" i="18"/>
  <c r="X19" i="18"/>
  <c r="X23" i="18"/>
  <c r="X78" i="18"/>
  <c r="X59" i="18"/>
  <c r="X91" i="18"/>
  <c r="X18" i="18"/>
  <c r="X17" i="18"/>
  <c r="X48" i="18"/>
  <c r="X53" i="18"/>
  <c r="X54" i="18"/>
  <c r="X88" i="18"/>
  <c r="X60" i="18"/>
  <c r="X77" i="18"/>
  <c r="X43" i="18"/>
  <c r="X65" i="18"/>
  <c r="X102" i="18"/>
  <c r="X92" i="18"/>
  <c r="X37" i="18"/>
  <c r="X57" i="18"/>
  <c r="X26" i="18"/>
  <c r="X64" i="18"/>
  <c r="X55" i="18"/>
  <c r="X46" i="18"/>
  <c r="X100" i="18"/>
  <c r="X90" i="18"/>
  <c r="X89" i="18"/>
  <c r="X38" i="18"/>
  <c r="X35" i="18"/>
  <c r="X40" i="18"/>
  <c r="X28" i="18"/>
  <c r="X24" i="18"/>
  <c r="X58" i="18"/>
  <c r="X79" i="18"/>
  <c r="X84" i="18"/>
  <c r="X94" i="18"/>
  <c r="X56" i="18"/>
  <c r="X29" i="18"/>
  <c r="X80" i="18"/>
  <c r="X96" i="18"/>
  <c r="X63" i="18"/>
  <c r="X69" i="18"/>
  <c r="X72" i="18"/>
  <c r="X97" i="18"/>
  <c r="X36" i="18"/>
  <c r="X81" i="18"/>
  <c r="X22" i="18"/>
  <c r="X52" i="18"/>
  <c r="X50" i="18"/>
  <c r="X83" i="18"/>
  <c r="X21" i="18"/>
  <c r="X71" i="18"/>
  <c r="X39" i="18"/>
  <c r="X70" i="18"/>
  <c r="X47" i="18"/>
  <c r="X49" i="18"/>
  <c r="X42" i="18"/>
  <c r="X86" i="18"/>
  <c r="X33" i="18"/>
  <c r="X74" i="18"/>
  <c r="P99" i="18" l="1"/>
  <c r="P100" i="18" s="1"/>
  <c r="P101" i="18" s="1"/>
  <c r="P102" i="18" s="1"/>
  <c r="P103" i="18" s="1"/>
  <c r="R25" i="18"/>
  <c r="R49" i="18"/>
  <c r="R54" i="18"/>
  <c r="R45" i="18"/>
  <c r="R36" i="18"/>
  <c r="R91" i="18"/>
  <c r="R99" i="18"/>
  <c r="R77" i="18"/>
  <c r="R14" i="18"/>
  <c r="R55" i="18"/>
  <c r="R48" i="18"/>
  <c r="R28" i="18"/>
  <c r="R40" i="18"/>
  <c r="R98" i="18"/>
  <c r="R103" i="18"/>
  <c r="R33" i="18"/>
  <c r="R43" i="18"/>
  <c r="R32" i="18"/>
  <c r="R102" i="18"/>
  <c r="R84" i="18"/>
  <c r="R60" i="18"/>
  <c r="R37" i="18"/>
  <c r="R63" i="18"/>
  <c r="R68" i="18"/>
  <c r="R86" i="18"/>
  <c r="R74" i="18"/>
  <c r="R22" i="18"/>
  <c r="R12" i="18"/>
  <c r="R17" i="18"/>
  <c r="R31" i="18"/>
  <c r="R85" i="18"/>
  <c r="AA85" i="18"/>
  <c r="R65" i="18" l="1"/>
  <c r="R27" i="18"/>
  <c r="R26" i="18"/>
  <c r="R95" i="18"/>
  <c r="R61" i="18"/>
  <c r="R39" i="18"/>
  <c r="R15" i="18"/>
  <c r="R92" i="18"/>
  <c r="R42" i="18"/>
  <c r="R62" i="18"/>
  <c r="R58" i="18"/>
  <c r="R44" i="18"/>
  <c r="R76" i="18"/>
  <c r="R16" i="18"/>
  <c r="R64" i="18"/>
  <c r="R79" i="18"/>
  <c r="R19" i="18"/>
  <c r="R72" i="18"/>
  <c r="R24" i="18"/>
  <c r="R101" i="18"/>
  <c r="R94" i="18"/>
  <c r="R34" i="18"/>
  <c r="R87" i="18"/>
  <c r="R51" i="18"/>
  <c r="R46" i="18"/>
  <c r="R71" i="18"/>
  <c r="R59" i="18"/>
  <c r="R83" i="18"/>
  <c r="R69" i="18"/>
  <c r="R29" i="18"/>
  <c r="R89" i="18"/>
  <c r="R90" i="18"/>
  <c r="R41" i="18"/>
  <c r="R52" i="18"/>
  <c r="R21" i="18"/>
  <c r="R47" i="18"/>
  <c r="R13" i="18"/>
  <c r="R97" i="18"/>
  <c r="R18" i="18"/>
  <c r="R78" i="18"/>
  <c r="R80" i="18"/>
  <c r="R82" i="18"/>
  <c r="R56" i="18"/>
  <c r="R75" i="18"/>
  <c r="R38" i="18"/>
  <c r="R93" i="18"/>
  <c r="R66" i="18"/>
  <c r="R67" i="18"/>
  <c r="R96" i="18"/>
  <c r="R57" i="18"/>
  <c r="R30" i="18"/>
  <c r="R50" i="18"/>
  <c r="R88" i="18"/>
  <c r="R23" i="18"/>
  <c r="R53" i="18"/>
  <c r="R100" i="18"/>
  <c r="R70" i="18"/>
  <c r="R35" i="18"/>
  <c r="R81" i="18"/>
  <c r="R73" i="18"/>
  <c r="R20" i="18"/>
  <c r="AA55" i="18"/>
  <c r="AA87" i="18"/>
  <c r="AA9" i="18"/>
  <c r="AA11" i="18"/>
  <c r="AA67" i="18"/>
  <c r="AA76" i="18"/>
  <c r="AA34" i="18"/>
  <c r="AA10" i="18"/>
  <c r="AA60" i="18"/>
  <c r="AA48" i="18"/>
  <c r="AA74" i="18"/>
  <c r="AA32" i="18"/>
  <c r="AA96" i="18"/>
  <c r="AA31" i="18"/>
  <c r="AA98" i="18"/>
  <c r="AA71" i="18"/>
  <c r="AA62" i="18"/>
  <c r="AA69" i="18"/>
  <c r="AA40" i="18"/>
  <c r="AA17" i="18"/>
  <c r="AA99" i="18"/>
  <c r="AA35" i="18"/>
  <c r="AA100" i="18"/>
  <c r="AA86" i="18"/>
  <c r="AA57" i="18"/>
  <c r="AA77" i="18"/>
  <c r="AA30" i="18"/>
  <c r="AA79" i="18"/>
  <c r="AA82" i="18"/>
  <c r="AA93" i="18"/>
  <c r="AA81" i="18"/>
  <c r="AA33" i="18"/>
  <c r="AA88" i="18"/>
  <c r="AA27" i="18"/>
  <c r="AA90" i="18"/>
  <c r="AA42" i="18"/>
  <c r="AA44" i="18"/>
  <c r="AA45" i="18"/>
  <c r="AA23" i="18"/>
  <c r="AA94" i="18"/>
  <c r="AA15" i="18"/>
  <c r="AA92" i="18"/>
  <c r="AA52" i="18"/>
  <c r="AA91" i="18"/>
  <c r="AA29" i="18"/>
  <c r="AA78" i="18"/>
  <c r="AA37" i="18"/>
  <c r="AA102" i="18"/>
  <c r="AA66" i="18"/>
  <c r="AA12" i="18"/>
  <c r="AA16" i="18"/>
  <c r="AA46" i="18"/>
  <c r="AA83" i="18"/>
  <c r="AA47" i="18"/>
  <c r="AA64" i="18"/>
  <c r="AA26" i="18"/>
  <c r="AA54" i="18"/>
  <c r="AA39" i="18"/>
  <c r="AA56" i="18"/>
  <c r="AA68" i="18"/>
  <c r="AA41" i="18"/>
  <c r="AA89" i="18"/>
  <c r="AA58" i="18"/>
  <c r="AA28" i="18"/>
  <c r="AA75" i="18"/>
  <c r="AA101" i="18"/>
  <c r="AA84" i="18"/>
  <c r="AA38" i="18"/>
  <c r="AA70" i="18"/>
  <c r="AA53" i="18"/>
  <c r="AA65" i="18"/>
  <c r="AA13" i="18"/>
  <c r="AA22" i="18"/>
  <c r="AA97" i="18"/>
  <c r="AA19" i="18"/>
  <c r="AA25" i="18"/>
  <c r="AA14" i="18"/>
  <c r="AA51" i="18"/>
  <c r="AA73" i="18"/>
  <c r="AA95" i="18"/>
  <c r="AA43" i="18"/>
  <c r="AA49" i="18"/>
  <c r="AA103" i="18"/>
  <c r="AA24" i="18"/>
  <c r="AA72" i="18"/>
  <c r="AA63" i="18"/>
  <c r="AA21" i="18"/>
  <c r="AA36" i="18"/>
  <c r="AA80" i="18"/>
  <c r="AA59" i="18"/>
  <c r="AA20" i="18"/>
  <c r="AA50" i="18"/>
  <c r="AA61" i="18"/>
  <c r="AA18" i="18"/>
  <c r="BB17" i="18" l="1"/>
  <c r="BB23" i="18" l="1"/>
  <c r="BB54" i="18" l="1"/>
  <c r="BB9" i="18"/>
  <c r="BB12" i="18"/>
  <c r="BB11" i="18"/>
  <c r="BB10" i="18"/>
  <c r="BB13" i="18"/>
  <c r="BB14" i="18"/>
  <c r="BB18" i="18"/>
  <c r="BB15" i="18"/>
  <c r="BB85" i="18"/>
  <c r="BB78" i="18"/>
  <c r="BB38" i="18"/>
  <c r="BB34" i="18"/>
  <c r="BB58" i="18"/>
  <c r="BB16" i="18"/>
  <c r="BB57" i="18"/>
  <c r="BB90" i="18"/>
  <c r="BB103" i="18"/>
  <c r="BB88" i="18"/>
  <c r="BB48" i="18"/>
  <c r="BB29" i="18"/>
  <c r="BB52" i="18"/>
  <c r="BB80" i="18"/>
  <c r="BB33" i="18"/>
  <c r="BB97" i="18"/>
  <c r="BB49" i="18"/>
  <c r="BB83" i="18"/>
  <c r="BB37" i="18"/>
  <c r="BB101" i="18"/>
  <c r="BB61" i="18"/>
  <c r="BB66" i="18"/>
  <c r="BB32" i="18"/>
  <c r="BB89" i="18"/>
  <c r="BB60" i="18"/>
  <c r="BB96" i="18"/>
  <c r="BB45" i="18"/>
  <c r="BB20" i="18"/>
  <c r="BB56" i="18"/>
  <c r="BB73" i="18"/>
  <c r="BB100" i="18"/>
  <c r="BB62" i="18"/>
  <c r="BB79" i="18"/>
  <c r="BB19" i="18"/>
  <c r="BB76" i="18"/>
  <c r="BB65" i="18"/>
  <c r="BB24" i="18"/>
  <c r="BB102" i="18"/>
  <c r="BB93" i="18"/>
  <c r="BB84" i="18"/>
  <c r="BB46" i="18"/>
  <c r="BB47" i="18"/>
  <c r="BB87" i="18"/>
  <c r="BB36" i="18"/>
  <c r="BB40" i="18"/>
  <c r="BB69" i="18"/>
  <c r="BB26" i="18"/>
  <c r="BB94" i="18"/>
  <c r="BB82" i="18"/>
  <c r="BB98" i="18"/>
  <c r="BB67" i="18"/>
  <c r="BB53" i="18"/>
  <c r="BB22" i="18"/>
  <c r="BB77" i="18"/>
  <c r="BB75" i="18"/>
  <c r="BB91" i="18"/>
  <c r="BB71" i="18"/>
  <c r="BB50" i="18"/>
  <c r="BB63" i="18"/>
  <c r="BB59" i="18"/>
  <c r="BB27" i="18"/>
  <c r="BB28" i="18"/>
  <c r="BB95" i="18"/>
  <c r="BB68" i="18"/>
  <c r="BB31" i="18"/>
  <c r="BB51" i="18"/>
  <c r="BB74" i="18"/>
  <c r="BB81" i="18"/>
  <c r="BB43" i="18"/>
  <c r="BB25" i="18"/>
  <c r="BB72" i="18"/>
  <c r="BB30" i="18"/>
  <c r="BB55" i="18"/>
  <c r="BB42" i="18"/>
  <c r="BB39" i="18"/>
  <c r="BB21" i="18"/>
  <c r="BB64" i="18"/>
  <c r="BB35" i="18"/>
  <c r="BB86" i="18"/>
  <c r="BB41" i="18"/>
  <c r="BB92" i="18"/>
  <c r="BB44" i="18"/>
  <c r="BB99" i="18"/>
  <c r="BB70" i="18"/>
</calcChain>
</file>

<file path=xl/sharedStrings.xml><?xml version="1.0" encoding="utf-8"?>
<sst xmlns="http://schemas.openxmlformats.org/spreadsheetml/2006/main" count="1855" uniqueCount="396">
  <si>
    <t>POSTE</t>
  </si>
  <si>
    <t>LUNDI</t>
  </si>
  <si>
    <t>MARDI</t>
  </si>
  <si>
    <t>MERCREDI</t>
  </si>
  <si>
    <t>JEUDI</t>
  </si>
  <si>
    <t>VENDREDI</t>
  </si>
  <si>
    <t>SAMEDI</t>
  </si>
  <si>
    <t>DIMANCHE</t>
  </si>
  <si>
    <t>9H00-14H00</t>
  </si>
  <si>
    <t>14H00-18H00</t>
  </si>
  <si>
    <t>&gt;18H00</t>
  </si>
  <si>
    <t>13H00-18H00</t>
  </si>
  <si>
    <t>CONTROLE SAC ENTREE</t>
  </si>
  <si>
    <t>CONTROLE PORTE BUREAU</t>
  </si>
  <si>
    <t>COURT CENTRAL</t>
  </si>
  <si>
    <t>Filtrage Entrée</t>
  </si>
  <si>
    <t>Placier Grande Tribune</t>
  </si>
  <si>
    <t>Filtrage Tribune Est</t>
  </si>
  <si>
    <t>Placier Tribune Est</t>
  </si>
  <si>
    <t>Filtrage Tribune Ouest</t>
  </si>
  <si>
    <t>Placier Tribune Ouest</t>
  </si>
  <si>
    <t>COURT N°1</t>
  </si>
  <si>
    <t>REMPLACANTS</t>
  </si>
  <si>
    <t>BILLETERIE HALL</t>
  </si>
  <si>
    <t>BOURGUIGNON</t>
  </si>
  <si>
    <t>Catherine</t>
  </si>
  <si>
    <t>DESECHALLIERS</t>
  </si>
  <si>
    <t>Carole</t>
  </si>
  <si>
    <t>DUPUY</t>
  </si>
  <si>
    <t>Isabelle</t>
  </si>
  <si>
    <t>MIDI</t>
  </si>
  <si>
    <t>SOIR</t>
  </si>
  <si>
    <t>QUALITE</t>
  </si>
  <si>
    <t>NOM</t>
  </si>
  <si>
    <t>PRENOM</t>
  </si>
  <si>
    <t>DIRECTEUR</t>
  </si>
  <si>
    <t>CO DIRECTEUR</t>
  </si>
  <si>
    <t>HOTESSES</t>
  </si>
  <si>
    <t>OPEN CLUB</t>
  </si>
  <si>
    <t>Bar GP</t>
  </si>
  <si>
    <t>ACCUEIL VIP HALL</t>
  </si>
  <si>
    <t>ACCUEIL SCOLAIRE</t>
  </si>
  <si>
    <t>CHAUFFEURS</t>
  </si>
  <si>
    <t>IUT Action COM</t>
  </si>
  <si>
    <t>Cordeur</t>
  </si>
  <si>
    <t>KINE ET MEDECIN</t>
  </si>
  <si>
    <t>RESPONSABLE COM</t>
  </si>
  <si>
    <t>RESPONSABLE RP</t>
  </si>
  <si>
    <t>RESPONSABLE ARBITRE</t>
  </si>
  <si>
    <t>RESPONSABLE BENEVOLES</t>
  </si>
  <si>
    <t>RESPONSABLE CHAUFFEURS &amp; HEBERGEMENT</t>
  </si>
  <si>
    <t>PLAYER DESK</t>
  </si>
  <si>
    <t>RESPONSABLE RAMASSEURS</t>
  </si>
  <si>
    <t>SPEAKER</t>
  </si>
  <si>
    <t>SUPERVISEUR</t>
  </si>
  <si>
    <t>SCORING</t>
  </si>
  <si>
    <t>STAGIAIRES d'ARZEL</t>
  </si>
  <si>
    <t>STREAMING</t>
  </si>
  <si>
    <t>REGIE TECHNIQUE</t>
  </si>
  <si>
    <t>JUGE ARBITRE</t>
  </si>
  <si>
    <t>ARBITRES</t>
  </si>
  <si>
    <t>JUGES DE LIGNES</t>
  </si>
  <si>
    <t>RAMASSEURS</t>
  </si>
  <si>
    <t>Midi</t>
  </si>
  <si>
    <t>Soir</t>
  </si>
  <si>
    <t>BENEVOLES</t>
  </si>
  <si>
    <t>TOTAL</t>
  </si>
  <si>
    <t>PRÉNOM</t>
  </si>
  <si>
    <t>09:00 - 14:00</t>
  </si>
  <si>
    <t>14:00 - 18:00</t>
  </si>
  <si>
    <t>&gt; 18:00</t>
  </si>
  <si>
    <t>Sophie</t>
  </si>
  <si>
    <t>DENES</t>
  </si>
  <si>
    <t>Annick</t>
  </si>
  <si>
    <t>Mireille</t>
  </si>
  <si>
    <t>STAFF</t>
  </si>
  <si>
    <t>CORDEURS</t>
  </si>
  <si>
    <t>ATP</t>
  </si>
  <si>
    <t>RESPONSABLES RAMASSEURS</t>
  </si>
  <si>
    <t>LUNDI 23</t>
  </si>
  <si>
    <t>MARDI 24</t>
  </si>
  <si>
    <t>MERCREDI 25</t>
  </si>
  <si>
    <t>JEUDI 26</t>
  </si>
  <si>
    <t>VENDREDI 27</t>
  </si>
  <si>
    <t>SAMEDI 28</t>
  </si>
  <si>
    <t>M</t>
  </si>
  <si>
    <t>L</t>
  </si>
  <si>
    <t>XL</t>
  </si>
  <si>
    <t>XS</t>
  </si>
  <si>
    <t>S</t>
  </si>
  <si>
    <t>CAHN</t>
  </si>
  <si>
    <t>Didier</t>
  </si>
  <si>
    <t>13:00 - 18:00</t>
  </si>
  <si>
    <t>Yann</t>
  </si>
  <si>
    <t>Jean Pierre</t>
  </si>
  <si>
    <t>GERNIGON</t>
  </si>
  <si>
    <t>Laurence</t>
  </si>
  <si>
    <t>oui</t>
  </si>
  <si>
    <t>TANGUY</t>
  </si>
  <si>
    <t>Jérémy</t>
  </si>
  <si>
    <t>Bob</t>
  </si>
  <si>
    <t>NOMBRE DE BÉNÉVOLES :</t>
  </si>
  <si>
    <t>DESJARDINS</t>
  </si>
  <si>
    <t>Jean Luc</t>
  </si>
  <si>
    <t>RIHANI</t>
  </si>
  <si>
    <t>Mohamed</t>
  </si>
  <si>
    <t>Loïc</t>
  </si>
  <si>
    <t>TROBOE</t>
  </si>
  <si>
    <t>Marcel</t>
  </si>
  <si>
    <t>BASTARD</t>
  </si>
  <si>
    <t>Chloé</t>
  </si>
  <si>
    <t>BÉNIER</t>
  </si>
  <si>
    <t>Alizée</t>
  </si>
  <si>
    <t>HELAC</t>
  </si>
  <si>
    <t>Adélie</t>
  </si>
  <si>
    <t xml:space="preserve">LE CORRE </t>
  </si>
  <si>
    <t>Bruno</t>
  </si>
  <si>
    <t>PLOUZENNEC</t>
  </si>
  <si>
    <t>SANS</t>
  </si>
  <si>
    <t>TARHAN</t>
  </si>
  <si>
    <t>Yeliz</t>
  </si>
  <si>
    <t>THEME</t>
  </si>
  <si>
    <t>LUNDI 20</t>
  </si>
  <si>
    <t>MARDI 21</t>
  </si>
  <si>
    <t>MERCREDI 22</t>
  </si>
  <si>
    <t>JEUDI 23</t>
  </si>
  <si>
    <t>VENDREDI 24</t>
  </si>
  <si>
    <t>SAMEDI 25</t>
  </si>
  <si>
    <t>DIMANCHE 26</t>
  </si>
  <si>
    <t>Daniel</t>
  </si>
  <si>
    <t>YANG</t>
  </si>
  <si>
    <t>Johanne</t>
  </si>
  <si>
    <t>GARCETTE</t>
  </si>
  <si>
    <t>Jade</t>
  </si>
  <si>
    <t>GUTIERREZ</t>
  </si>
  <si>
    <t>Valentina</t>
  </si>
  <si>
    <t>ROBERT</t>
  </si>
  <si>
    <t>DANGÉ</t>
  </si>
  <si>
    <t>HADOUZI</t>
  </si>
  <si>
    <t>Yasmine</t>
  </si>
  <si>
    <t>BEZIVIN</t>
  </si>
  <si>
    <t>FISSEUX</t>
  </si>
  <si>
    <t>Rosalina</t>
  </si>
  <si>
    <t>Taille de marinières</t>
  </si>
  <si>
    <t>Gildas</t>
  </si>
  <si>
    <t>Jurgen</t>
  </si>
  <si>
    <t>Sarah</t>
  </si>
  <si>
    <t>Amélie</t>
  </si>
  <si>
    <t>Mélissa</t>
  </si>
  <si>
    <t>Nicolas</t>
  </si>
  <si>
    <t xml:space="preserve">LE ROY </t>
  </si>
  <si>
    <t>Christelle</t>
  </si>
  <si>
    <t>Henri</t>
  </si>
  <si>
    <t>LE BOSSER</t>
  </si>
  <si>
    <t>Jean René</t>
  </si>
  <si>
    <t>Liliane</t>
  </si>
  <si>
    <t>FLOCH</t>
  </si>
  <si>
    <t>Philippe</t>
  </si>
  <si>
    <t>WOJCIK</t>
  </si>
  <si>
    <t>Eulalie</t>
  </si>
  <si>
    <t>MIGLIACCIO</t>
  </si>
  <si>
    <t>Claire</t>
  </si>
  <si>
    <t>LECHAT</t>
  </si>
  <si>
    <t>BOTHOREL</t>
  </si>
  <si>
    <t>Hélène</t>
  </si>
  <si>
    <t>COCHOU</t>
  </si>
  <si>
    <t>ROUAT</t>
  </si>
  <si>
    <t>Manon</t>
  </si>
  <si>
    <t>Nadine</t>
  </si>
  <si>
    <t>KERLEO</t>
  </si>
  <si>
    <t>Anne Marie</t>
  </si>
  <si>
    <t>RAFFO</t>
  </si>
  <si>
    <t>Carine</t>
  </si>
  <si>
    <t>Charlotte</t>
  </si>
  <si>
    <t>Sébastien</t>
  </si>
  <si>
    <t>Alexandrine</t>
  </si>
  <si>
    <t>Régis</t>
  </si>
  <si>
    <t>Laetitia</t>
  </si>
  <si>
    <t>Xavier</t>
  </si>
  <si>
    <t>Virginie</t>
  </si>
  <si>
    <t>DESJARDINS Jean Luc</t>
  </si>
  <si>
    <t>DUPUY Isabelle</t>
  </si>
  <si>
    <t>DANGÉ Jean Pierre</t>
  </si>
  <si>
    <t>DANIEL</t>
  </si>
  <si>
    <t>Annie France</t>
  </si>
  <si>
    <t>Alain</t>
  </si>
  <si>
    <t>Loïs</t>
  </si>
  <si>
    <t>SEXE</t>
  </si>
  <si>
    <t>H</t>
  </si>
  <si>
    <t>F</t>
  </si>
  <si>
    <t>HOMMES</t>
  </si>
  <si>
    <t>FEMMES</t>
  </si>
  <si>
    <t>Nombre de créneaux</t>
  </si>
  <si>
    <t>XXL</t>
  </si>
  <si>
    <t>BÉNÉVOLES</t>
  </si>
  <si>
    <t>ROUGER</t>
  </si>
  <si>
    <t>Olga</t>
  </si>
  <si>
    <t>MALANDAIN</t>
  </si>
  <si>
    <t>Manuela</t>
  </si>
  <si>
    <t>LANDOUARD</t>
  </si>
  <si>
    <t>Frédéric</t>
  </si>
  <si>
    <t>LE ROUX</t>
  </si>
  <si>
    <t>Stéphanie</t>
  </si>
  <si>
    <t>Julian</t>
  </si>
  <si>
    <t>TALLEC-GORAGUER</t>
  </si>
  <si>
    <t>Clara</t>
  </si>
  <si>
    <t>LE BIHAN</t>
  </si>
  <si>
    <t>Guy</t>
  </si>
  <si>
    <t>CORRÉ</t>
  </si>
  <si>
    <t>Jacques</t>
  </si>
  <si>
    <t>Yvon</t>
  </si>
  <si>
    <t>VINCOT</t>
  </si>
  <si>
    <t>Christophe</t>
  </si>
  <si>
    <t>SIRET</t>
  </si>
  <si>
    <t>Roland</t>
  </si>
  <si>
    <t>MINGUY</t>
  </si>
  <si>
    <t>MAILLARD</t>
  </si>
  <si>
    <t>?????</t>
  </si>
  <si>
    <t>Henry</t>
  </si>
  <si>
    <t>LEMARIE</t>
  </si>
  <si>
    <t>Michel</t>
  </si>
  <si>
    <t>LE MAO</t>
  </si>
  <si>
    <t>LE FLOCH</t>
  </si>
  <si>
    <t>???????</t>
  </si>
  <si>
    <t>Fred</t>
  </si>
  <si>
    <t>Claude</t>
  </si>
  <si>
    <t>KERCHROM</t>
  </si>
  <si>
    <t>GALLAIS</t>
  </si>
  <si>
    <t>FRESNEAU</t>
  </si>
  <si>
    <t>Pierre</t>
  </si>
  <si>
    <t>CASTRIC</t>
  </si>
  <si>
    <t>AVE</t>
  </si>
  <si>
    <t>&gt;18h00</t>
  </si>
  <si>
    <t>14h00-18h00</t>
  </si>
  <si>
    <t>9h00-14h00</t>
  </si>
  <si>
    <t>TAILLE</t>
  </si>
  <si>
    <t>TÉLÉPHONE</t>
  </si>
  <si>
    <t>TROBOE Marcel</t>
  </si>
  <si>
    <t>LE ROUX Stéphanie</t>
  </si>
  <si>
    <t>FLOCH Philippe</t>
  </si>
  <si>
    <t>TANGUY Bob</t>
  </si>
  <si>
    <t>LE CORRE  Jérémy</t>
  </si>
  <si>
    <t>BEZIVIN Daniel</t>
  </si>
  <si>
    <t>LE BAIL Hervé</t>
  </si>
  <si>
    <t>DESECHALLIERS Carole</t>
  </si>
  <si>
    <t>BOTHOREL Hélène</t>
  </si>
  <si>
    <t>BOURGUIGNON Catherine</t>
  </si>
  <si>
    <t>CAHN Didier</t>
  </si>
  <si>
    <t>MIGLIACCIO Claire</t>
  </si>
  <si>
    <t>MALANDAIN Manuela</t>
  </si>
  <si>
    <t>PLOUZENNEC Nadine</t>
  </si>
  <si>
    <t>LE ROY  Julian</t>
  </si>
  <si>
    <t>ROUGER Olga</t>
  </si>
  <si>
    <t>LANDOUARD Frédéric</t>
  </si>
  <si>
    <t>Filtrage Tribune Restaurant</t>
  </si>
  <si>
    <t>Placier Tribune Restaurant</t>
  </si>
  <si>
    <t>BAR GRAND PUBLIC</t>
  </si>
  <si>
    <t>BAR A CHAMPAGNE</t>
  </si>
  <si>
    <t>Filtrage</t>
  </si>
  <si>
    <t>BÉNIER Alizée</t>
  </si>
  <si>
    <t>GARCETTE Jade</t>
  </si>
  <si>
    <t>DANIEL Annie France</t>
  </si>
  <si>
    <t>DANIEL Alain</t>
  </si>
  <si>
    <t>DANGÉ Yann</t>
  </si>
  <si>
    <t>Etudiant</t>
  </si>
  <si>
    <t>ETUDIANTS</t>
  </si>
  <si>
    <t>Ty Hent Glaz</t>
  </si>
  <si>
    <t>Kergonan</t>
  </si>
  <si>
    <t>BALMADIER (THG)</t>
  </si>
  <si>
    <t>BEAUGION (K)</t>
  </si>
  <si>
    <t>BERTIN (THG)</t>
  </si>
  <si>
    <t>BIENNE (K)</t>
  </si>
  <si>
    <t>BOURGEON (THG)</t>
  </si>
  <si>
    <t>CLOAREC (K)</t>
  </si>
  <si>
    <t>FER (THG)</t>
  </si>
  <si>
    <t>GAONACH (THG)</t>
  </si>
  <si>
    <t>GUEGUEN (K)</t>
  </si>
  <si>
    <t>GUERROT (THG)</t>
  </si>
  <si>
    <t>GUEZENNEC (K)</t>
  </si>
  <si>
    <t>JANOT (K)</t>
  </si>
  <si>
    <t>KERVELLA (K)</t>
  </si>
  <si>
    <t>LE ROY (THG)</t>
  </si>
  <si>
    <t>NHEK (K)</t>
  </si>
  <si>
    <t>PARISSE (THG)</t>
  </si>
  <si>
    <t>RAMA (THG)</t>
  </si>
  <si>
    <t>STRUILLOU (K)</t>
  </si>
  <si>
    <t>GUERROT (THG) Gildas</t>
  </si>
  <si>
    <t>GUEZENNEC (K) Bruno</t>
  </si>
  <si>
    <t>GUEGUEN (K) Sébastien</t>
  </si>
  <si>
    <t>GAONACH (THG) Sarah</t>
  </si>
  <si>
    <t>BEAUGION (K) Régis</t>
  </si>
  <si>
    <t>LECHAT Loïc</t>
  </si>
  <si>
    <t>RAMA (THG) Jurgen</t>
  </si>
  <si>
    <t/>
  </si>
  <si>
    <t>JANOT (K) Laetitia</t>
  </si>
  <si>
    <t>KERLEO Anne Marie</t>
  </si>
  <si>
    <t>LE BIHAN Guy</t>
  </si>
  <si>
    <t>NHEK (K) Alexandrine</t>
  </si>
  <si>
    <t>RAFFO Carine</t>
  </si>
  <si>
    <t>ROBERT Mireille</t>
  </si>
  <si>
    <t>STRUILLOU (K) Charlotte</t>
  </si>
  <si>
    <t>RIHANI Mohamed</t>
  </si>
  <si>
    <t>DENES Annick</t>
  </si>
  <si>
    <t>COCHOU Philippe</t>
  </si>
  <si>
    <t>WOJCIK Eulalie</t>
  </si>
  <si>
    <t>FISSEUX Rosalina</t>
  </si>
  <si>
    <t>ROCHCONGAR</t>
  </si>
  <si>
    <t>ROCHCONGAR Christelle</t>
  </si>
  <si>
    <t>BOURGEON (THG) Jérémy</t>
  </si>
  <si>
    <t>FER (THG) Mélissa</t>
  </si>
  <si>
    <t>LE BOSSER Jean René</t>
  </si>
  <si>
    <t>LE BOSSER Liliane</t>
  </si>
  <si>
    <t>MARCHE</t>
  </si>
  <si>
    <t>CORNEC</t>
  </si>
  <si>
    <t>Lucas</t>
  </si>
  <si>
    <t>CORNEC Lucas</t>
  </si>
  <si>
    <t>BASTARD Chloé</t>
  </si>
  <si>
    <t>GUTIERREZ Valentina</t>
  </si>
  <si>
    <t>MARCHE Sophie</t>
  </si>
  <si>
    <t>PARISSE (THG) Amélie</t>
  </si>
  <si>
    <t>ARBITRES, JUGES DE LIGNE, SUPERVISEUR</t>
  </si>
  <si>
    <t>LE GALL</t>
  </si>
  <si>
    <t>Yves</t>
  </si>
  <si>
    <t xml:space="preserve">ACCUEIL VESTIAIRE </t>
  </si>
  <si>
    <t>MOAL</t>
  </si>
  <si>
    <t>DUTERQUE</t>
  </si>
  <si>
    <t>Frédérique</t>
  </si>
  <si>
    <t>MOAL Alain</t>
  </si>
  <si>
    <t>Service</t>
  </si>
  <si>
    <t>YANG Johanne</t>
  </si>
  <si>
    <t>SANS Loïs</t>
  </si>
  <si>
    <t>DUTERQUE Frédérique</t>
  </si>
  <si>
    <t>HELAC Adélie</t>
  </si>
  <si>
    <t>LE GALL Yves</t>
  </si>
  <si>
    <t>HADOUZI Yasmine</t>
  </si>
  <si>
    <t>Indice1</t>
  </si>
  <si>
    <t>Indice2</t>
  </si>
  <si>
    <t>NOMS Source2</t>
  </si>
  <si>
    <t>NOMS_LD2</t>
  </si>
  <si>
    <t>Indice3</t>
  </si>
  <si>
    <t>NOMS Source3</t>
  </si>
  <si>
    <t>NOMS_LD3</t>
  </si>
  <si>
    <t>Lundi</t>
  </si>
  <si>
    <t>Mardi</t>
  </si>
  <si>
    <t>Indice4</t>
  </si>
  <si>
    <t>NOMS Source 4</t>
  </si>
  <si>
    <t>NOMS_LD4</t>
  </si>
  <si>
    <t>Indice5</t>
  </si>
  <si>
    <t>NOMS Source5</t>
  </si>
  <si>
    <t>NOMS_LD5</t>
  </si>
  <si>
    <t>Indice6</t>
  </si>
  <si>
    <t>NOMS Source6</t>
  </si>
  <si>
    <t>NOMS_LD6</t>
  </si>
  <si>
    <t>NOMS Source1</t>
  </si>
  <si>
    <t>NOMS_LD1</t>
  </si>
  <si>
    <t>Mercredi</t>
  </si>
  <si>
    <t>Jeudi</t>
  </si>
  <si>
    <t>Vendredi</t>
  </si>
  <si>
    <t>Samedi</t>
  </si>
  <si>
    <t>Dimanche</t>
  </si>
  <si>
    <t>Indice7</t>
  </si>
  <si>
    <t>Indice8</t>
  </si>
  <si>
    <t>Indice9</t>
  </si>
  <si>
    <t>Indice10</t>
  </si>
  <si>
    <t>NOMS Source7</t>
  </si>
  <si>
    <t>NOMS_LD7</t>
  </si>
  <si>
    <t>NOMS Source8</t>
  </si>
  <si>
    <t>NOMS_LD8</t>
  </si>
  <si>
    <t>NOMS Source9</t>
  </si>
  <si>
    <t>NOMS_LD9</t>
  </si>
  <si>
    <t>NOMS Source10</t>
  </si>
  <si>
    <t>NOMS_LD10</t>
  </si>
  <si>
    <t>Indice11</t>
  </si>
  <si>
    <t>NOMS Source11</t>
  </si>
  <si>
    <t>NOMS_LD12</t>
  </si>
  <si>
    <t>NOMS_LD11</t>
  </si>
  <si>
    <t>Indice12</t>
  </si>
  <si>
    <t>NOMS Source12</t>
  </si>
  <si>
    <t>Indice13</t>
  </si>
  <si>
    <t>NOMS Source13</t>
  </si>
  <si>
    <t>NOMS_LD14</t>
  </si>
  <si>
    <t>NOMS_LD13</t>
  </si>
  <si>
    <t>Indice14</t>
  </si>
  <si>
    <t>NOMS Source14</t>
  </si>
  <si>
    <t>NOMS_LD15</t>
  </si>
  <si>
    <t>Indice15</t>
  </si>
  <si>
    <t>NOMS Source15</t>
  </si>
  <si>
    <t>Indice16</t>
  </si>
  <si>
    <t>NOMS Source16</t>
  </si>
  <si>
    <t>NOMS_LD16</t>
  </si>
  <si>
    <t>Indice17</t>
  </si>
  <si>
    <t>NOMS Source17</t>
  </si>
  <si>
    <t>NOMS_LD17</t>
  </si>
  <si>
    <t>Indice18</t>
  </si>
  <si>
    <t>NOMS_LD18</t>
  </si>
  <si>
    <t>NOMS Source 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</si>
</sst>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&quot; &quot;[$€-40C];[Red]&quot;-&quot;#,##0.00&quot; &quot;[$€-40C]"/>
    <numFmt numFmtId="165" formatCode="0#&quot; &quot;##&quot; &quot;##&quot; &quot;##&quot; &quot;##"/>
  </numFmts>
  <fonts count="25">
    <font>
      <sz val="12"/>
      <color theme="1"/>
      <name val="Arial"/>
      <family val="2"/>
    </font>
    <font>
      <sz val="12"/>
      <color theme="1"/>
      <name val="Avenir"/>
      <family val="2"/>
    </font>
    <font>
      <sz val="12"/>
      <color theme="1"/>
      <name val="Arial"/>
      <family val="2"/>
    </font>
    <font>
      <sz val="11"/>
      <color rgb="FF000000"/>
      <name val="Calibri"/>
      <family val="2"/>
    </font>
    <font>
      <sz val="12"/>
      <color theme="1"/>
      <name val="MS Reference Sans Serif"/>
      <family val="2"/>
    </font>
    <font>
      <b/>
      <i/>
      <sz val="16"/>
      <color theme="1"/>
      <name val="Arial"/>
      <family val="2"/>
    </font>
    <font>
      <b/>
      <i/>
      <u/>
      <sz val="12"/>
      <color theme="1"/>
      <name val="Arial"/>
      <family val="2"/>
    </font>
    <font>
      <sz val="12"/>
      <color theme="1"/>
      <name val="Avenir Book"/>
      <family val="2"/>
    </font>
    <font>
      <b/>
      <sz val="12"/>
      <color theme="1"/>
      <name val="Avenir Book"/>
      <family val="2"/>
    </font>
    <font>
      <b/>
      <sz val="12"/>
      <color rgb="FFFFFFFF"/>
      <name val="Avenir Book"/>
      <family val="2"/>
    </font>
    <font>
      <b/>
      <sz val="14"/>
      <color rgb="FF000000"/>
      <name val="Avenir Book"/>
      <family val="2"/>
    </font>
    <font>
      <b/>
      <sz val="10"/>
      <color rgb="FF000000"/>
      <name val="Avenir Book"/>
      <family val="2"/>
    </font>
    <font>
      <b/>
      <sz val="9"/>
      <color rgb="FF000000"/>
      <name val="Avenir Book"/>
      <family val="2"/>
    </font>
    <font>
      <b/>
      <sz val="14"/>
      <color rgb="FF0084D1"/>
      <name val="Avenir Book"/>
      <family val="2"/>
    </font>
    <font>
      <sz val="12"/>
      <color rgb="FFFFFFFF"/>
      <name val="Avenir Book"/>
      <family val="2"/>
    </font>
    <font>
      <sz val="12"/>
      <color rgb="FF000000"/>
      <name val="Avenir Book"/>
      <family val="2"/>
    </font>
    <font>
      <sz val="12"/>
      <name val="Avenir Book"/>
      <family val="2"/>
    </font>
    <font>
      <sz val="12"/>
      <color theme="4"/>
      <name val="Avenir Book"/>
      <family val="2"/>
    </font>
    <font>
      <sz val="14"/>
      <color theme="1"/>
      <name val="Avenir Book"/>
      <family val="2"/>
    </font>
    <font>
      <sz val="12"/>
      <color rgb="FF000000"/>
      <name val="Avenir"/>
      <family val="2"/>
    </font>
    <font>
      <sz val="12"/>
      <color theme="4"/>
      <name val="Avenir"/>
      <family val="2"/>
    </font>
    <font>
      <b/>
      <sz val="14"/>
      <color theme="1"/>
      <name val="Avenir Book"/>
      <family val="2"/>
    </font>
    <font>
      <b/>
      <sz val="12"/>
      <color rgb="FF000000"/>
      <name val="Avenir Book"/>
      <family val="2"/>
    </font>
    <font>
      <b/>
      <sz val="16"/>
      <color theme="0"/>
      <name val="Arial"/>
      <family val="2"/>
    </font>
    <font>
      <b/>
      <sz val="16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3333"/>
        <bgColor rgb="FFFF3333"/>
      </patternFill>
    </fill>
    <fill>
      <patternFill patternType="solid">
        <fgColor rgb="FF009933"/>
        <bgColor rgb="FF009933"/>
      </patternFill>
    </fill>
    <fill>
      <patternFill patternType="solid">
        <fgColor rgb="FF666666"/>
        <bgColor rgb="FF666666"/>
      </patternFill>
    </fill>
    <fill>
      <patternFill patternType="solid">
        <fgColor rgb="FF3399FF"/>
        <bgColor rgb="FF3399FF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1"/>
        <bgColor indexed="64"/>
      </patternFill>
    </fill>
  </fills>
  <borders count="70">
    <border>
      <left/>
      <right/>
      <top/>
      <bottom/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/>
      <diagonal/>
    </border>
    <border>
      <left style="thin">
        <color rgb="FF666666"/>
      </left>
      <right style="thin">
        <color rgb="FF666666"/>
      </right>
      <top/>
      <bottom style="thin">
        <color rgb="FF666666"/>
      </bottom>
      <diagonal/>
    </border>
    <border>
      <left style="thin">
        <color rgb="FF666666"/>
      </left>
      <right style="thin">
        <color rgb="FF666666"/>
      </right>
      <top/>
      <bottom/>
      <diagonal/>
    </border>
    <border>
      <left style="thin">
        <color rgb="FF666666"/>
      </left>
      <right/>
      <top/>
      <bottom style="thin">
        <color rgb="FF666666"/>
      </bottom>
      <diagonal/>
    </border>
    <border>
      <left/>
      <right style="thin">
        <color rgb="FF666666"/>
      </right>
      <top/>
      <bottom style="thin">
        <color rgb="FF666666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666666"/>
      </left>
      <right style="thin">
        <color rgb="FF666666"/>
      </right>
      <top style="thick">
        <color rgb="FF666666"/>
      </top>
      <bottom style="thick">
        <color rgb="FF666666"/>
      </bottom>
      <diagonal/>
    </border>
    <border>
      <left style="thin">
        <color rgb="FF666666"/>
      </left>
      <right style="thin">
        <color rgb="FF666666"/>
      </right>
      <top style="thick">
        <color rgb="FF666666"/>
      </top>
      <bottom style="thin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ck">
        <color rgb="FF666666"/>
      </bottom>
      <diagonal/>
    </border>
    <border>
      <left/>
      <right/>
      <top/>
      <bottom style="thick">
        <color rgb="FF666666"/>
      </bottom>
      <diagonal/>
    </border>
    <border>
      <left style="thin">
        <color rgb="FF666666"/>
      </left>
      <right style="thin">
        <color rgb="FF666666"/>
      </right>
      <top/>
      <bottom style="thick">
        <color rgb="FF666666"/>
      </bottom>
      <diagonal/>
    </border>
    <border>
      <left/>
      <right/>
      <top style="thin">
        <color rgb="FF666666"/>
      </top>
      <bottom/>
      <diagonal/>
    </border>
    <border>
      <left/>
      <right style="thin">
        <color rgb="FF666666"/>
      </right>
      <top style="thin">
        <color rgb="FF666666"/>
      </top>
      <bottom style="thin">
        <color rgb="FF666666"/>
      </bottom>
      <diagonal/>
    </border>
    <border>
      <left/>
      <right style="thin">
        <color rgb="FF666666"/>
      </right>
      <top style="thin">
        <color rgb="FF666666"/>
      </top>
      <bottom/>
      <diagonal/>
    </border>
    <border>
      <left/>
      <right style="thin">
        <color rgb="FF666666"/>
      </right>
      <top/>
      <bottom/>
      <diagonal/>
    </border>
    <border>
      <left style="thin">
        <color rgb="FF666666"/>
      </left>
      <right style="thin">
        <color rgb="FF666666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rgb="FF666666"/>
      </right>
      <top style="thick">
        <color rgb="FF666666"/>
      </top>
      <bottom/>
      <diagonal/>
    </border>
    <border>
      <left/>
      <right style="thin">
        <color rgb="FF666666"/>
      </right>
      <top/>
      <bottom style="thick">
        <color rgb="FF666666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rgb="FF666666"/>
      </right>
      <top style="thin">
        <color rgb="FF666666"/>
      </top>
      <bottom/>
      <diagonal/>
    </border>
    <border>
      <left style="thin">
        <color indexed="64"/>
      </left>
      <right style="thin">
        <color rgb="FF666666"/>
      </right>
      <top/>
      <bottom/>
      <diagonal/>
    </border>
    <border>
      <left style="thin">
        <color indexed="64"/>
      </left>
      <right style="thin">
        <color rgb="FF666666"/>
      </right>
      <top/>
      <bottom style="thin">
        <color rgb="FF666666"/>
      </bottom>
      <diagonal/>
    </border>
    <border>
      <left/>
      <right style="thin">
        <color rgb="FF666666"/>
      </right>
      <top/>
      <bottom style="thick">
        <color theme="2" tint="-0.499984740745262"/>
      </bottom>
      <diagonal/>
    </border>
    <border>
      <left style="thin">
        <color rgb="FF666666"/>
      </left>
      <right style="thin">
        <color rgb="FF666666"/>
      </right>
      <top style="thick">
        <color rgb="FF666666"/>
      </top>
      <bottom/>
      <diagonal/>
    </border>
    <border>
      <left/>
      <right style="thin">
        <color rgb="FF666666"/>
      </right>
      <top/>
      <bottom style="thin">
        <color indexed="64"/>
      </bottom>
      <diagonal/>
    </border>
    <border>
      <left style="thin">
        <color indexed="64"/>
      </left>
      <right style="thin">
        <color rgb="FF666666"/>
      </right>
      <top style="thin">
        <color indexed="64"/>
      </top>
      <bottom style="thin">
        <color indexed="64"/>
      </bottom>
      <diagonal/>
    </border>
    <border>
      <left style="thin">
        <color rgb="FF666666"/>
      </left>
      <right style="thin">
        <color rgb="FF666666"/>
      </right>
      <top style="thin">
        <color indexed="64"/>
      </top>
      <bottom style="thin">
        <color indexed="64"/>
      </bottom>
      <diagonal/>
    </border>
    <border>
      <left style="thin">
        <color rgb="FF666666"/>
      </left>
      <right style="thin">
        <color rgb="FF666666"/>
      </right>
      <top style="thin">
        <color indexed="64"/>
      </top>
      <bottom/>
      <diagonal/>
    </border>
    <border>
      <left style="thin">
        <color indexed="64"/>
      </left>
      <right style="thin">
        <color rgb="FF666666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rgb="FF666666"/>
      </left>
      <right style="thin">
        <color rgb="FF666666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medium">
        <color indexed="64"/>
      </bottom>
      <diagonal/>
    </border>
    <border>
      <left style="thin">
        <color rgb="FF666666"/>
      </left>
      <right style="thin">
        <color rgb="FF666666"/>
      </right>
      <top/>
      <bottom style="medium">
        <color indexed="64"/>
      </bottom>
      <diagonal/>
    </border>
    <border>
      <left style="thin">
        <color rgb="FF666666"/>
      </left>
      <right style="thin">
        <color rgb="FF666666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666666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3" fillId="0" borderId="0"/>
    <xf numFmtId="0" fontId="4" fillId="2" borderId="0"/>
    <xf numFmtId="0" fontId="2" fillId="3" borderId="0"/>
    <xf numFmtId="0" fontId="5" fillId="0" borderId="0">
      <alignment horizontal="center"/>
    </xf>
    <xf numFmtId="0" fontId="5" fillId="0" borderId="0">
      <alignment horizontal="center" textRotation="90"/>
    </xf>
    <xf numFmtId="0" fontId="6" fillId="0" borderId="0"/>
    <xf numFmtId="164" fontId="6" fillId="0" borderId="0"/>
    <xf numFmtId="0" fontId="1" fillId="0" borderId="0"/>
  </cellStyleXfs>
  <cellXfs count="244">
    <xf numFmtId="0" fontId="0" fillId="0" borderId="0" xfId="0"/>
    <xf numFmtId="0" fontId="7" fillId="0" borderId="0" xfId="0" applyFont="1"/>
    <xf numFmtId="0" fontId="7" fillId="0" borderId="3" xfId="0" applyFont="1" applyBorder="1" applyAlignment="1">
      <alignment horizontal="center" vertical="center"/>
    </xf>
    <xf numFmtId="0" fontId="7" fillId="0" borderId="3" xfId="0" applyFont="1" applyBorder="1"/>
    <xf numFmtId="0" fontId="7" fillId="0" borderId="0" xfId="0" applyFont="1" applyAlignment="1">
      <alignment horizontal="center" vertical="center"/>
    </xf>
    <xf numFmtId="0" fontId="9" fillId="4" borderId="2" xfId="0" applyFont="1" applyFill="1" applyBorder="1" applyAlignment="1">
      <alignment horizontal="center" vertical="center"/>
    </xf>
    <xf numFmtId="0" fontId="8" fillId="0" borderId="0" xfId="0" applyFont="1"/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" xfId="0" applyFont="1" applyBorder="1"/>
    <xf numFmtId="0" fontId="10" fillId="0" borderId="0" xfId="1" applyFont="1" applyAlignment="1">
      <alignment horizontal="center" vertical="center"/>
    </xf>
    <xf numFmtId="0" fontId="7" fillId="0" borderId="0" xfId="0" applyFont="1" applyAlignment="1">
      <alignment vertical="center"/>
    </xf>
    <xf numFmtId="0" fontId="10" fillId="0" borderId="0" xfId="1" applyFont="1" applyAlignment="1">
      <alignment horizontal="center" vertical="center" wrapText="1"/>
    </xf>
    <xf numFmtId="0" fontId="11" fillId="0" borderId="0" xfId="1" applyFont="1" applyAlignment="1">
      <alignment horizontal="center" vertical="center"/>
    </xf>
    <xf numFmtId="0" fontId="12" fillId="0" borderId="0" xfId="1" applyFont="1" applyAlignment="1">
      <alignment horizontal="center" vertical="center" wrapText="1"/>
    </xf>
    <xf numFmtId="0" fontId="13" fillId="0" borderId="0" xfId="1" applyFont="1" applyAlignment="1">
      <alignment horizontal="center" vertical="center"/>
    </xf>
    <xf numFmtId="0" fontId="14" fillId="4" borderId="2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3" xfId="0" applyFont="1" applyBorder="1" applyAlignment="1" applyProtection="1">
      <alignment horizontal="center" vertical="center"/>
      <protection locked="0"/>
    </xf>
    <xf numFmtId="0" fontId="15" fillId="0" borderId="3" xfId="0" applyFont="1" applyBorder="1" applyAlignment="1" applyProtection="1">
      <alignment horizontal="center" vertical="center"/>
      <protection locked="0"/>
    </xf>
    <xf numFmtId="0" fontId="7" fillId="0" borderId="7" xfId="0" applyFont="1" applyBorder="1" applyAlignment="1">
      <alignment horizontal="center" vertical="center"/>
    </xf>
    <xf numFmtId="0" fontId="7" fillId="0" borderId="15" xfId="0" applyFont="1" applyBorder="1" applyAlignment="1" applyProtection="1">
      <alignment horizontal="center" vertical="center"/>
      <protection locked="0"/>
    </xf>
    <xf numFmtId="0" fontId="7" fillId="0" borderId="16" xfId="0" applyFont="1" applyBorder="1" applyAlignment="1" applyProtection="1">
      <alignment horizontal="center" vertical="center"/>
      <protection locked="0"/>
    </xf>
    <xf numFmtId="0" fontId="7" fillId="0" borderId="14" xfId="0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7" fillId="0" borderId="18" xfId="0" applyFont="1" applyBorder="1" applyAlignment="1" applyProtection="1">
      <alignment horizontal="center" vertical="center"/>
      <protection locked="0"/>
    </xf>
    <xf numFmtId="0" fontId="7" fillId="0" borderId="8" xfId="0" applyFont="1" applyBorder="1" applyAlignment="1" applyProtection="1">
      <alignment horizontal="center" vertical="center"/>
      <protection locked="0"/>
    </xf>
    <xf numFmtId="0" fontId="7" fillId="0" borderId="3" xfId="0" applyFont="1" applyBorder="1" applyProtection="1">
      <protection locked="0"/>
    </xf>
    <xf numFmtId="0" fontId="8" fillId="0" borderId="0" xfId="0" applyFont="1" applyAlignment="1">
      <alignment horizontal="center" vertical="center"/>
    </xf>
    <xf numFmtId="0" fontId="7" fillId="0" borderId="9" xfId="0" applyFont="1" applyBorder="1" applyAlignment="1" applyProtection="1">
      <alignment horizontal="center" vertical="center"/>
      <protection locked="0"/>
    </xf>
    <xf numFmtId="0" fontId="16" fillId="0" borderId="0" xfId="0" applyFont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17" fillId="6" borderId="3" xfId="0" applyFont="1" applyFill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7" fillId="0" borderId="25" xfId="0" applyFont="1" applyBorder="1" applyAlignment="1">
      <alignment horizontal="center" vertical="center"/>
    </xf>
    <xf numFmtId="0" fontId="7" fillId="0" borderId="3" xfId="0" applyFont="1" applyBorder="1" applyAlignment="1">
      <alignment horizontal="center"/>
    </xf>
    <xf numFmtId="0" fontId="7" fillId="0" borderId="3" xfId="0" applyFont="1" applyBorder="1" applyAlignment="1" applyProtection="1">
      <alignment horizontal="center"/>
      <protection locked="0"/>
    </xf>
    <xf numFmtId="0" fontId="7" fillId="0" borderId="0" xfId="0" applyFont="1" applyAlignment="1">
      <alignment horizontal="right" indent="2"/>
    </xf>
    <xf numFmtId="0" fontId="7" fillId="0" borderId="0" xfId="0" applyFont="1" applyAlignment="1">
      <alignment horizontal="left" indent="1"/>
    </xf>
    <xf numFmtId="0" fontId="18" fillId="0" borderId="0" xfId="0" applyFont="1"/>
    <xf numFmtId="0" fontId="18" fillId="0" borderId="3" xfId="0" applyFont="1" applyBorder="1" applyAlignment="1">
      <alignment horizontal="center" vertical="center"/>
    </xf>
    <xf numFmtId="0" fontId="18" fillId="0" borderId="3" xfId="0" applyFont="1" applyBorder="1" applyAlignment="1">
      <alignment horizontal="left" indent="1"/>
    </xf>
    <xf numFmtId="0" fontId="18" fillId="0" borderId="3" xfId="0" applyFont="1" applyBorder="1" applyAlignment="1">
      <alignment horizontal="right" indent="2"/>
    </xf>
    <xf numFmtId="0" fontId="17" fillId="0" borderId="3" xfId="0" applyFont="1" applyBorder="1" applyAlignment="1">
      <alignment horizontal="left" vertical="center" indent="3"/>
    </xf>
    <xf numFmtId="0" fontId="16" fillId="0" borderId="3" xfId="0" applyFont="1" applyBorder="1" applyAlignment="1">
      <alignment horizontal="left" vertical="center" indent="3"/>
    </xf>
    <xf numFmtId="0" fontId="16" fillId="0" borderId="0" xfId="0" applyFont="1" applyAlignment="1">
      <alignment horizontal="left" vertical="center" indent="3"/>
    </xf>
    <xf numFmtId="0" fontId="1" fillId="0" borderId="0" xfId="8"/>
    <xf numFmtId="0" fontId="1" fillId="0" borderId="0" xfId="8" applyAlignment="1">
      <alignment horizontal="center"/>
    </xf>
    <xf numFmtId="165" fontId="1" fillId="0" borderId="0" xfId="8" applyNumberFormat="1" applyAlignment="1">
      <alignment horizontal="center"/>
    </xf>
    <xf numFmtId="0" fontId="1" fillId="0" borderId="3" xfId="8" applyBorder="1" applyAlignment="1">
      <alignment horizontal="center" vertical="center"/>
    </xf>
    <xf numFmtId="165" fontId="1" fillId="0" borderId="0" xfId="8" applyNumberFormat="1" applyAlignment="1">
      <alignment horizontal="center" vertical="center"/>
    </xf>
    <xf numFmtId="0" fontId="19" fillId="0" borderId="3" xfId="8" applyFont="1" applyBorder="1" applyAlignment="1">
      <alignment horizontal="center" vertical="center"/>
    </xf>
    <xf numFmtId="0" fontId="1" fillId="0" borderId="3" xfId="8" applyBorder="1" applyAlignment="1">
      <alignment horizontal="right" indent="2"/>
    </xf>
    <xf numFmtId="0" fontId="1" fillId="0" borderId="3" xfId="8" applyBorder="1" applyAlignment="1">
      <alignment horizontal="left" vertical="center" indent="2"/>
    </xf>
    <xf numFmtId="0" fontId="18" fillId="0" borderId="3" xfId="8" applyFont="1" applyBorder="1" applyAlignment="1">
      <alignment horizontal="left" vertical="center" indent="2"/>
    </xf>
    <xf numFmtId="0" fontId="20" fillId="6" borderId="3" xfId="8" applyFont="1" applyFill="1" applyBorder="1" applyAlignment="1">
      <alignment horizontal="center" vertical="center"/>
    </xf>
    <xf numFmtId="0" fontId="17" fillId="6" borderId="24" xfId="0" applyFont="1" applyFill="1" applyBorder="1" applyAlignment="1">
      <alignment horizontal="center" vertical="center"/>
    </xf>
    <xf numFmtId="0" fontId="17" fillId="6" borderId="25" xfId="0" applyFont="1" applyFill="1" applyBorder="1" applyAlignment="1">
      <alignment horizontal="center" vertical="center"/>
    </xf>
    <xf numFmtId="0" fontId="8" fillId="0" borderId="14" xfId="0" applyFont="1" applyBorder="1" applyAlignment="1">
      <alignment horizontal="left" vertical="center" wrapText="1" indent="2"/>
    </xf>
    <xf numFmtId="0" fontId="8" fillId="0" borderId="18" xfId="0" applyFont="1" applyBorder="1" applyAlignment="1">
      <alignment horizontal="left" vertical="center" wrapText="1" indent="2"/>
    </xf>
    <xf numFmtId="0" fontId="7" fillId="0" borderId="0" xfId="0" applyFont="1" applyAlignment="1">
      <alignment horizontal="left" indent="2"/>
    </xf>
    <xf numFmtId="0" fontId="7" fillId="0" borderId="17" xfId="0" applyFont="1" applyBorder="1" applyAlignment="1">
      <alignment horizontal="left" indent="2"/>
    </xf>
    <xf numFmtId="0" fontId="7" fillId="0" borderId="7" xfId="0" applyFont="1" applyBorder="1" applyAlignment="1" applyProtection="1">
      <alignment horizontal="center" vertical="center"/>
      <protection locked="0"/>
    </xf>
    <xf numFmtId="49" fontId="7" fillId="0" borderId="3" xfId="0" applyNumberFormat="1" applyFont="1" applyBorder="1"/>
    <xf numFmtId="0" fontId="8" fillId="0" borderId="10" xfId="0" applyFont="1" applyBorder="1" applyAlignment="1">
      <alignment horizontal="center" vertical="center"/>
    </xf>
    <xf numFmtId="0" fontId="16" fillId="0" borderId="3" xfId="0" applyFont="1" applyBorder="1" applyAlignment="1">
      <alignment horizontal="right" vertical="center" indent="3"/>
    </xf>
    <xf numFmtId="0" fontId="16" fillId="0" borderId="3" xfId="0" applyFont="1" applyBorder="1" applyProtection="1">
      <protection locked="0"/>
    </xf>
    <xf numFmtId="0" fontId="21" fillId="0" borderId="3" xfId="0" applyFont="1" applyBorder="1" applyAlignment="1">
      <alignment horizontal="right" indent="2"/>
    </xf>
    <xf numFmtId="0" fontId="8" fillId="5" borderId="3" xfId="0" applyFont="1" applyFill="1" applyBorder="1" applyAlignment="1">
      <alignment horizontal="left" vertical="center" wrapText="1" indent="1"/>
    </xf>
    <xf numFmtId="0" fontId="8" fillId="0" borderId="1" xfId="0" applyFont="1" applyBorder="1" applyAlignment="1">
      <alignment horizontal="left" vertical="center" wrapText="1" indent="1"/>
    </xf>
    <xf numFmtId="0" fontId="8" fillId="0" borderId="41" xfId="0" applyFont="1" applyBorder="1" applyAlignment="1">
      <alignment horizontal="left" vertical="center" indent="1"/>
    </xf>
    <xf numFmtId="0" fontId="7" fillId="0" borderId="40" xfId="0" applyFont="1" applyBorder="1" applyAlignment="1">
      <alignment horizontal="center" vertical="center"/>
    </xf>
    <xf numFmtId="0" fontId="15" fillId="0" borderId="0" xfId="0" applyFont="1"/>
    <xf numFmtId="0" fontId="15" fillId="0" borderId="1" xfId="0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22" fillId="0" borderId="11" xfId="0" applyFont="1" applyBorder="1" applyAlignment="1">
      <alignment horizontal="left" vertical="center" wrapText="1" indent="1"/>
    </xf>
    <xf numFmtId="0" fontId="22" fillId="5" borderId="25" xfId="0" applyFont="1" applyFill="1" applyBorder="1" applyAlignment="1">
      <alignment horizontal="left" vertical="center" wrapText="1" indent="1"/>
    </xf>
    <xf numFmtId="0" fontId="22" fillId="0" borderId="39" xfId="0" applyFont="1" applyBorder="1" applyAlignment="1">
      <alignment horizontal="left" vertical="center" indent="1"/>
    </xf>
    <xf numFmtId="0" fontId="7" fillId="0" borderId="49" xfId="0" applyFont="1" applyBorder="1" applyAlignment="1" applyProtection="1">
      <alignment horizontal="center" vertical="center"/>
      <protection locked="0"/>
    </xf>
    <xf numFmtId="0" fontId="0" fillId="0" borderId="58" xfId="0" applyBorder="1" applyAlignment="1">
      <alignment horizontal="center"/>
    </xf>
    <xf numFmtId="0" fontId="0" fillId="0" borderId="59" xfId="0" applyBorder="1" applyAlignment="1">
      <alignment horizontal="center"/>
    </xf>
    <xf numFmtId="0" fontId="0" fillId="0" borderId="60" xfId="0" applyBorder="1"/>
    <xf numFmtId="0" fontId="0" fillId="0" borderId="33" xfId="0" applyBorder="1"/>
    <xf numFmtId="0" fontId="0" fillId="0" borderId="61" xfId="0" applyBorder="1"/>
    <xf numFmtId="0" fontId="0" fillId="0" borderId="57" xfId="0" applyBorder="1" applyAlignment="1">
      <alignment horizontal="center"/>
    </xf>
    <xf numFmtId="0" fontId="17" fillId="6" borderId="67" xfId="0" applyFont="1" applyFill="1" applyBorder="1" applyAlignment="1">
      <alignment horizontal="center" vertical="center"/>
    </xf>
    <xf numFmtId="0" fontId="17" fillId="6" borderId="68" xfId="0" applyFont="1" applyFill="1" applyBorder="1" applyAlignment="1">
      <alignment horizontal="center" vertical="center"/>
    </xf>
    <xf numFmtId="0" fontId="17" fillId="6" borderId="69" xfId="0" applyFont="1" applyFill="1" applyBorder="1" applyAlignment="1">
      <alignment horizontal="center" vertical="center"/>
    </xf>
    <xf numFmtId="0" fontId="7" fillId="0" borderId="60" xfId="0" applyFont="1" applyBorder="1"/>
    <xf numFmtId="0" fontId="7" fillId="0" borderId="33" xfId="0" applyFont="1" applyBorder="1"/>
    <xf numFmtId="0" fontId="16" fillId="0" borderId="33" xfId="0" applyFont="1" applyBorder="1"/>
    <xf numFmtId="0" fontId="7" fillId="0" borderId="61" xfId="0" applyFont="1" applyBorder="1"/>
    <xf numFmtId="0" fontId="7" fillId="0" borderId="62" xfId="0" applyFont="1" applyBorder="1"/>
    <xf numFmtId="0" fontId="7" fillId="0" borderId="63" xfId="0" applyFont="1" applyBorder="1"/>
    <xf numFmtId="0" fontId="7" fillId="0" borderId="64" xfId="0" applyFont="1" applyBorder="1"/>
    <xf numFmtId="0" fontId="0" fillId="0" borderId="62" xfId="0" applyBorder="1"/>
    <xf numFmtId="0" fontId="0" fillId="0" borderId="63" xfId="0" applyBorder="1"/>
    <xf numFmtId="0" fontId="0" fillId="0" borderId="64" xfId="0" applyBorder="1"/>
    <xf numFmtId="0" fontId="24" fillId="0" borderId="0" xfId="0" applyFont="1"/>
    <xf numFmtId="0" fontId="8" fillId="5" borderId="19" xfId="0" applyFont="1" applyFill="1" applyBorder="1" applyAlignment="1">
      <alignment horizontal="left" vertical="center" wrapText="1" indent="1"/>
    </xf>
    <xf numFmtId="0" fontId="8" fillId="5" borderId="0" xfId="0" applyFont="1" applyFill="1" applyAlignment="1">
      <alignment horizontal="left" vertical="center" wrapText="1" indent="1"/>
    </xf>
    <xf numFmtId="0" fontId="9" fillId="4" borderId="4" xfId="0" applyFont="1" applyFill="1" applyBorder="1" applyAlignment="1">
      <alignment horizontal="center" vertical="center"/>
    </xf>
    <xf numFmtId="0" fontId="9" fillId="4" borderId="5" xfId="0" applyFont="1" applyFill="1" applyBorder="1" applyAlignment="1">
      <alignment horizontal="center" vertical="center"/>
    </xf>
    <xf numFmtId="0" fontId="9" fillId="4" borderId="6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left" vertical="center" wrapText="1" indent="1"/>
    </xf>
    <xf numFmtId="0" fontId="8" fillId="5" borderId="7" xfId="0" applyFont="1" applyFill="1" applyBorder="1" applyAlignment="1">
      <alignment horizontal="left" vertical="center" wrapText="1" indent="1"/>
    </xf>
    <xf numFmtId="0" fontId="8" fillId="5" borderId="9" xfId="0" applyFont="1" applyFill="1" applyBorder="1" applyAlignment="1">
      <alignment horizontal="left" vertical="center" wrapText="1" indent="1"/>
    </xf>
    <xf numFmtId="0" fontId="8" fillId="5" borderId="8" xfId="0" applyFont="1" applyFill="1" applyBorder="1" applyAlignment="1">
      <alignment horizontal="left" vertical="center" wrapText="1" indent="1"/>
    </xf>
    <xf numFmtId="0" fontId="8" fillId="0" borderId="15" xfId="0" applyFont="1" applyBorder="1" applyAlignment="1">
      <alignment horizontal="left" vertical="center" wrapText="1" indent="2"/>
    </xf>
    <xf numFmtId="0" fontId="8" fillId="0" borderId="1" xfId="0" applyFont="1" applyBorder="1" applyAlignment="1">
      <alignment horizontal="left" vertical="center" wrapText="1" indent="2"/>
    </xf>
    <xf numFmtId="0" fontId="8" fillId="0" borderId="16" xfId="0" applyFont="1" applyBorder="1" applyAlignment="1">
      <alignment horizontal="left" vertical="center" wrapText="1" indent="2"/>
    </xf>
    <xf numFmtId="0" fontId="8" fillId="5" borderId="10" xfId="0" applyFont="1" applyFill="1" applyBorder="1" applyAlignment="1">
      <alignment horizontal="left" vertical="center" wrapText="1" indent="1"/>
    </xf>
    <xf numFmtId="0" fontId="7" fillId="0" borderId="29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0" fontId="7" fillId="0" borderId="37" xfId="0" applyFont="1" applyBorder="1" applyAlignment="1">
      <alignment horizontal="center"/>
    </xf>
    <xf numFmtId="0" fontId="7" fillId="0" borderId="3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8" fillId="0" borderId="50" xfId="0" applyFont="1" applyBorder="1" applyAlignment="1">
      <alignment horizontal="left" vertical="center" indent="2"/>
    </xf>
    <xf numFmtId="0" fontId="8" fillId="0" borderId="9" xfId="0" applyFont="1" applyBorder="1" applyAlignment="1">
      <alignment horizontal="left" vertical="center" indent="2"/>
    </xf>
    <xf numFmtId="0" fontId="8" fillId="0" borderId="18" xfId="0" applyFont="1" applyBorder="1" applyAlignment="1">
      <alignment horizontal="left" vertical="center" indent="2"/>
    </xf>
    <xf numFmtId="0" fontId="8" fillId="0" borderId="38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/>
    </xf>
    <xf numFmtId="0" fontId="8" fillId="0" borderId="15" xfId="0" applyFont="1" applyBorder="1" applyAlignment="1">
      <alignment horizontal="left" vertical="center" indent="2"/>
    </xf>
    <xf numFmtId="0" fontId="8" fillId="0" borderId="1" xfId="0" applyFont="1" applyBorder="1" applyAlignment="1">
      <alignment horizontal="left" vertical="center" indent="2"/>
    </xf>
    <xf numFmtId="0" fontId="8" fillId="0" borderId="16" xfId="0" applyFont="1" applyBorder="1" applyAlignment="1">
      <alignment horizontal="left" vertical="center" indent="2"/>
    </xf>
    <xf numFmtId="0" fontId="8" fillId="0" borderId="38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8" fillId="0" borderId="29" xfId="0" applyFont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center" wrapText="1"/>
    </xf>
    <xf numFmtId="0" fontId="8" fillId="0" borderId="48" xfId="0" applyFont="1" applyBorder="1" applyAlignment="1">
      <alignment horizontal="left" vertical="center" indent="2"/>
    </xf>
    <xf numFmtId="0" fontId="17" fillId="6" borderId="3" xfId="0" applyFont="1" applyFill="1" applyBorder="1" applyAlignment="1">
      <alignment horizontal="center" vertical="center" wrapText="1"/>
    </xf>
    <xf numFmtId="0" fontId="17" fillId="6" borderId="26" xfId="0" applyFont="1" applyFill="1" applyBorder="1" applyAlignment="1">
      <alignment horizontal="center" vertical="center"/>
    </xf>
    <xf numFmtId="0" fontId="17" fillId="6" borderId="27" xfId="0" applyFont="1" applyFill="1" applyBorder="1" applyAlignment="1">
      <alignment horizontal="center" vertical="center"/>
    </xf>
    <xf numFmtId="0" fontId="17" fillId="6" borderId="13" xfId="0" applyFont="1" applyFill="1" applyBorder="1" applyAlignment="1">
      <alignment horizontal="center" vertical="center"/>
    </xf>
    <xf numFmtId="0" fontId="17" fillId="6" borderId="3" xfId="0" applyFont="1" applyFill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17" fillId="6" borderId="24" xfId="0" applyFont="1" applyFill="1" applyBorder="1" applyAlignment="1">
      <alignment horizontal="center" vertical="center"/>
    </xf>
    <xf numFmtId="0" fontId="17" fillId="6" borderId="25" xfId="0" applyFont="1" applyFill="1" applyBorder="1" applyAlignment="1">
      <alignment horizontal="center" vertical="center"/>
    </xf>
    <xf numFmtId="0" fontId="8" fillId="5" borderId="31" xfId="0" applyFont="1" applyFill="1" applyBorder="1" applyAlignment="1">
      <alignment horizontal="left" vertical="center" wrapText="1" indent="1"/>
    </xf>
    <xf numFmtId="0" fontId="8" fillId="5" borderId="32" xfId="0" applyFont="1" applyFill="1" applyBorder="1" applyAlignment="1">
      <alignment horizontal="left" vertical="center" wrapText="1" indent="1"/>
    </xf>
    <xf numFmtId="0" fontId="7" fillId="0" borderId="21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8" fillId="5" borderId="51" xfId="0" applyFont="1" applyFill="1" applyBorder="1" applyAlignment="1">
      <alignment horizontal="left" vertical="center" wrapText="1" indent="1"/>
    </xf>
    <xf numFmtId="0" fontId="8" fillId="5" borderId="52" xfId="0" applyFont="1" applyFill="1" applyBorder="1" applyAlignment="1">
      <alignment horizontal="left" vertical="center" wrapText="1" indent="1"/>
    </xf>
    <xf numFmtId="0" fontId="8" fillId="5" borderId="24" xfId="0" applyFont="1" applyFill="1" applyBorder="1" applyAlignment="1">
      <alignment horizontal="left" vertical="center" wrapText="1" indent="1"/>
    </xf>
    <xf numFmtId="0" fontId="8" fillId="5" borderId="33" xfId="0" applyFont="1" applyFill="1" applyBorder="1" applyAlignment="1">
      <alignment horizontal="left" vertical="center" wrapText="1" indent="1"/>
    </xf>
    <xf numFmtId="0" fontId="8" fillId="5" borderId="25" xfId="0" applyFont="1" applyFill="1" applyBorder="1" applyAlignment="1">
      <alignment horizontal="left" vertical="center" wrapText="1" indent="1"/>
    </xf>
    <xf numFmtId="0" fontId="8" fillId="5" borderId="3" xfId="0" applyFont="1" applyFill="1" applyBorder="1" applyAlignment="1">
      <alignment horizontal="left" vertical="center" wrapText="1" indent="1"/>
    </xf>
    <xf numFmtId="0" fontId="8" fillId="0" borderId="1" xfId="0" applyFont="1" applyBorder="1" applyAlignment="1">
      <alignment horizontal="left" vertical="center" indent="1"/>
    </xf>
    <xf numFmtId="0" fontId="8" fillId="0" borderId="1" xfId="0" applyFont="1" applyBorder="1" applyAlignment="1">
      <alignment horizontal="left" vertical="center" wrapText="1" indent="1"/>
    </xf>
    <xf numFmtId="0" fontId="7" fillId="0" borderId="11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8" fillId="0" borderId="7" xfId="0" applyFont="1" applyBorder="1" applyAlignment="1">
      <alignment horizontal="left" vertical="center" wrapText="1" indent="1"/>
    </xf>
    <xf numFmtId="0" fontId="8" fillId="0" borderId="8" xfId="0" applyFont="1" applyBorder="1" applyAlignment="1">
      <alignment horizontal="left" vertical="center" wrapText="1" indent="1"/>
    </xf>
    <xf numFmtId="0" fontId="8" fillId="0" borderId="42" xfId="0" applyFont="1" applyBorder="1" applyAlignment="1">
      <alignment horizontal="left" vertical="center" indent="1"/>
    </xf>
    <xf numFmtId="0" fontId="8" fillId="0" borderId="23" xfId="0" applyFont="1" applyBorder="1" applyAlignment="1">
      <alignment horizontal="left" vertical="center" indent="1"/>
    </xf>
    <xf numFmtId="0" fontId="8" fillId="0" borderId="7" xfId="0" applyFont="1" applyBorder="1" applyAlignment="1">
      <alignment horizontal="left" vertical="center" indent="1"/>
    </xf>
    <xf numFmtId="0" fontId="8" fillId="0" borderId="9" xfId="0" applyFont="1" applyBorder="1" applyAlignment="1">
      <alignment horizontal="left" vertical="center" indent="1"/>
    </xf>
    <xf numFmtId="0" fontId="8" fillId="0" borderId="8" xfId="0" applyFont="1" applyBorder="1" applyAlignment="1">
      <alignment horizontal="left" vertical="center" indent="1"/>
    </xf>
    <xf numFmtId="0" fontId="8" fillId="0" borderId="33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14" fillId="4" borderId="2" xfId="0" applyFont="1" applyFill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43" xfId="0" applyFont="1" applyBorder="1" applyAlignment="1">
      <alignment horizontal="center" vertical="center"/>
    </xf>
    <xf numFmtId="0" fontId="8" fillId="0" borderId="42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53" xfId="0" applyFont="1" applyBorder="1" applyAlignment="1">
      <alignment horizontal="center" vertical="center"/>
    </xf>
    <xf numFmtId="0" fontId="8" fillId="0" borderId="43" xfId="0" applyFont="1" applyBorder="1" applyAlignment="1">
      <alignment horizontal="center" vertical="center"/>
    </xf>
    <xf numFmtId="0" fontId="22" fillId="5" borderId="31" xfId="0" applyFont="1" applyFill="1" applyBorder="1" applyAlignment="1">
      <alignment horizontal="left" vertical="center" wrapText="1" indent="1"/>
    </xf>
    <xf numFmtId="0" fontId="22" fillId="5" borderId="46" xfId="0" applyFont="1" applyFill="1" applyBorder="1" applyAlignment="1">
      <alignment horizontal="left" vertical="center" wrapText="1" indent="1"/>
    </xf>
    <xf numFmtId="0" fontId="22" fillId="0" borderId="42" xfId="0" applyFont="1" applyBorder="1" applyAlignment="1">
      <alignment horizontal="left" vertical="center" indent="1"/>
    </xf>
    <xf numFmtId="0" fontId="22" fillId="0" borderId="45" xfId="0" applyFont="1" applyBorder="1" applyAlignment="1">
      <alignment horizontal="left" vertical="center" indent="1"/>
    </xf>
    <xf numFmtId="0" fontId="22" fillId="5" borderId="24" xfId="0" applyFont="1" applyFill="1" applyBorder="1" applyAlignment="1">
      <alignment horizontal="left" vertical="center" wrapText="1" indent="1"/>
    </xf>
    <xf numFmtId="0" fontId="22" fillId="5" borderId="33" xfId="0" applyFont="1" applyFill="1" applyBorder="1" applyAlignment="1">
      <alignment horizontal="left" vertical="center" wrapText="1" indent="1"/>
    </xf>
    <xf numFmtId="0" fontId="22" fillId="5" borderId="25" xfId="0" applyFont="1" applyFill="1" applyBorder="1" applyAlignment="1">
      <alignment horizontal="left" vertical="center" wrapText="1" indent="1"/>
    </xf>
    <xf numFmtId="0" fontId="22" fillId="0" borderId="24" xfId="0" applyFont="1" applyBorder="1" applyAlignment="1">
      <alignment horizontal="center" vertical="center"/>
    </xf>
    <xf numFmtId="0" fontId="22" fillId="0" borderId="33" xfId="0" applyFont="1" applyBorder="1" applyAlignment="1">
      <alignment horizontal="center" vertical="center"/>
    </xf>
    <xf numFmtId="0" fontId="22" fillId="0" borderId="44" xfId="0" applyFont="1" applyBorder="1" applyAlignment="1">
      <alignment horizontal="center" vertical="center"/>
    </xf>
    <xf numFmtId="0" fontId="22" fillId="5" borderId="47" xfId="0" applyFont="1" applyFill="1" applyBorder="1" applyAlignment="1">
      <alignment horizontal="left" vertical="center" wrapText="1" indent="1"/>
    </xf>
    <xf numFmtId="0" fontId="22" fillId="0" borderId="7" xfId="0" applyFont="1" applyBorder="1" applyAlignment="1">
      <alignment horizontal="left" vertical="center" indent="1"/>
    </xf>
    <xf numFmtId="0" fontId="22" fillId="0" borderId="9" xfId="0" applyFont="1" applyBorder="1" applyAlignment="1">
      <alignment horizontal="left" vertical="center" indent="1"/>
    </xf>
    <xf numFmtId="0" fontId="22" fillId="0" borderId="8" xfId="0" applyFont="1" applyBorder="1" applyAlignment="1">
      <alignment horizontal="left" vertical="center" indent="1"/>
    </xf>
    <xf numFmtId="0" fontId="22" fillId="0" borderId="7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22" fillId="0" borderId="23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22" fillId="5" borderId="44" xfId="0" applyFont="1" applyFill="1" applyBorder="1" applyAlignment="1">
      <alignment horizontal="left" vertical="center" wrapText="1" indent="1"/>
    </xf>
    <xf numFmtId="0" fontId="22" fillId="0" borderId="7" xfId="0" applyFont="1" applyBorder="1" applyAlignment="1">
      <alignment horizontal="left" vertical="center" wrapText="1" indent="1"/>
    </xf>
    <xf numFmtId="0" fontId="22" fillId="0" borderId="9" xfId="0" applyFont="1" applyBorder="1" applyAlignment="1">
      <alignment horizontal="left" vertical="center" wrapText="1" indent="1"/>
    </xf>
    <xf numFmtId="0" fontId="22" fillId="0" borderId="8" xfId="0" applyFont="1" applyBorder="1" applyAlignment="1">
      <alignment horizontal="left" vertical="center" wrapText="1" indent="1"/>
    </xf>
    <xf numFmtId="0" fontId="14" fillId="4" borderId="4" xfId="0" applyFont="1" applyFill="1" applyBorder="1" applyAlignment="1">
      <alignment horizontal="center" vertical="center"/>
    </xf>
    <xf numFmtId="0" fontId="14" fillId="4" borderId="5" xfId="0" applyFont="1" applyFill="1" applyBorder="1" applyAlignment="1">
      <alignment horizontal="center" vertical="center"/>
    </xf>
    <xf numFmtId="0" fontId="14" fillId="4" borderId="6" xfId="0" applyFont="1" applyFill="1" applyBorder="1" applyAlignment="1">
      <alignment horizontal="center" vertical="center"/>
    </xf>
    <xf numFmtId="0" fontId="14" fillId="4" borderId="12" xfId="0" applyFont="1" applyFill="1" applyBorder="1" applyAlignment="1">
      <alignment horizontal="center" vertical="center"/>
    </xf>
    <xf numFmtId="0" fontId="14" fillId="4" borderId="0" xfId="0" applyFont="1" applyFill="1" applyAlignment="1">
      <alignment horizontal="center" vertical="center"/>
    </xf>
    <xf numFmtId="0" fontId="21" fillId="0" borderId="3" xfId="0" applyFont="1" applyBorder="1" applyAlignment="1">
      <alignment horizontal="center"/>
    </xf>
    <xf numFmtId="0" fontId="21" fillId="0" borderId="26" xfId="0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/>
    </xf>
    <xf numFmtId="0" fontId="17" fillId="6" borderId="66" xfId="0" applyFont="1" applyFill="1" applyBorder="1" applyAlignment="1">
      <alignment horizontal="center" vertical="center"/>
    </xf>
    <xf numFmtId="0" fontId="17" fillId="6" borderId="65" xfId="0" applyFont="1" applyFill="1" applyBorder="1" applyAlignment="1">
      <alignment horizontal="center" vertical="center"/>
    </xf>
    <xf numFmtId="0" fontId="24" fillId="0" borderId="54" xfId="0" applyFont="1" applyBorder="1" applyAlignment="1">
      <alignment horizontal="center"/>
    </xf>
    <xf numFmtId="0" fontId="24" fillId="0" borderId="55" xfId="0" applyFont="1" applyBorder="1" applyAlignment="1">
      <alignment horizontal="center"/>
    </xf>
    <xf numFmtId="0" fontId="24" fillId="0" borderId="56" xfId="0" applyFont="1" applyBorder="1" applyAlignment="1">
      <alignment horizontal="center"/>
    </xf>
    <xf numFmtId="0" fontId="23" fillId="7" borderId="54" xfId="0" applyFont="1" applyFill="1" applyBorder="1" applyAlignment="1">
      <alignment horizontal="center"/>
    </xf>
    <xf numFmtId="0" fontId="23" fillId="7" borderId="55" xfId="0" applyFont="1" applyFill="1" applyBorder="1" applyAlignment="1">
      <alignment horizontal="center"/>
    </xf>
    <xf numFmtId="0" fontId="23" fillId="7" borderId="56" xfId="0" applyFont="1" applyFill="1" applyBorder="1" applyAlignment="1">
      <alignment horizontal="center"/>
    </xf>
    <xf numFmtId="0" fontId="17" fillId="6" borderId="57" xfId="0" applyFont="1" applyFill="1" applyBorder="1" applyAlignment="1">
      <alignment horizontal="center" vertical="center"/>
    </xf>
    <xf numFmtId="0" fontId="0" fillId="0" borderId="58" xfId="0" applyBorder="1" applyAlignment="1">
      <alignment horizontal="center"/>
    </xf>
    <xf numFmtId="0" fontId="0" fillId="0" borderId="59" xfId="0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20" fillId="6" borderId="24" xfId="8" applyFont="1" applyFill="1" applyBorder="1" applyAlignment="1">
      <alignment horizontal="center" vertical="center"/>
    </xf>
    <xf numFmtId="0" fontId="20" fillId="6" borderId="25" xfId="8" applyFont="1" applyFill="1" applyBorder="1" applyAlignment="1">
      <alignment horizontal="center" vertical="center"/>
    </xf>
    <xf numFmtId="0" fontId="20" fillId="6" borderId="3" xfId="8" applyFont="1" applyFill="1" applyBorder="1" applyAlignment="1">
      <alignment horizontal="center" vertical="center"/>
    </xf>
    <xf numFmtId="0" fontId="20" fillId="6" borderId="28" xfId="8" applyFont="1" applyFill="1" applyBorder="1" applyAlignment="1">
      <alignment horizontal="center" vertical="center"/>
    </xf>
    <xf numFmtId="0" fontId="17" fillId="6" borderId="26" xfId="8" applyFont="1" applyFill="1" applyBorder="1" applyAlignment="1">
      <alignment horizontal="center" vertical="center"/>
    </xf>
    <xf numFmtId="0" fontId="17" fillId="6" borderId="27" xfId="8" applyFont="1" applyFill="1" applyBorder="1" applyAlignment="1">
      <alignment horizontal="center" vertical="center"/>
    </xf>
    <xf numFmtId="0" fontId="17" fillId="6" borderId="13" xfId="8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vertical="center"/>
    </xf>
    <xf numFmtId="0" fontId="0" fillId="0" borderId="55" xfId="0" applyBorder="1" applyAlignment="1">
      <alignment horizontal="center"/>
    </xf>
    <xf numFmtId="0" fontId="0" fillId="0" borderId="56" xfId="0" applyBorder="1" applyAlignment="1">
      <alignment horizontal="center"/>
    </xf>
  </cellXfs>
  <cellStyles count="9">
    <cellStyle name="Excel Built-in Normal" xfId="1" xr:uid="{00000000-0005-0000-0000-000000000000}"/>
    <cellStyle name="Fond en Rouge" xfId="2" xr:uid="{00000000-0005-0000-0000-000001000000}"/>
    <cellStyle name="Fond en Vert" xfId="3" xr:uid="{00000000-0005-0000-0000-000002000000}"/>
    <cellStyle name="Heading" xfId="4" xr:uid="{00000000-0005-0000-0000-000003000000}"/>
    <cellStyle name="Heading1" xfId="5" xr:uid="{00000000-0005-0000-0000-000004000000}"/>
    <cellStyle name="Normal" xfId="0" builtinId="0" customBuiltin="1"/>
    <cellStyle name="Normal 2" xfId="8" xr:uid="{57549104-B401-3C4A-8028-96289A77AA6C}"/>
    <cellStyle name="Result" xfId="6" xr:uid="{00000000-0005-0000-0000-000006000000}"/>
    <cellStyle name="Result2" xfId="7" xr:uid="{00000000-0005-0000-0000-000007000000}"/>
  </cellStyles>
  <dxfs count="19">
    <dxf>
      <fill>
        <patternFill>
          <bgColor theme="5" tint="0.79998168889431442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FF4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41"/>
  <sheetViews>
    <sheetView showZeros="0" tabSelected="1" topLeftCell="B1" zoomScale="89" zoomScaleNormal="100" workbookViewId="0">
      <selection activeCell="R22" sqref="R22"/>
    </sheetView>
  </sheetViews>
  <sheetFormatPr baseColWidth="10" defaultColWidth="10.6640625" defaultRowHeight="15"/>
  <cols>
    <col min="1" max="1" width="29.88671875" style="1" customWidth="1"/>
    <col min="2" max="2" width="28.6640625" style="1" customWidth="1"/>
    <col min="3" max="3" width="19.6640625" style="1" bestFit="1" customWidth="1"/>
    <col min="4" max="5" width="23.6640625" style="1" bestFit="1" customWidth="1"/>
    <col min="6" max="6" width="21.33203125" style="1" bestFit="1" customWidth="1"/>
    <col min="7" max="7" width="19.6640625" style="1" bestFit="1" customWidth="1"/>
    <col min="8" max="8" width="23.6640625" style="1" bestFit="1" customWidth="1"/>
    <col min="9" max="9" width="19.6640625" style="1" bestFit="1" customWidth="1"/>
    <col min="10" max="11" width="23.6640625" style="1" bestFit="1" customWidth="1"/>
    <col min="12" max="12" width="16.5546875" style="1" bestFit="1" customWidth="1"/>
    <col min="13" max="13" width="17.44140625" style="1" customWidth="1"/>
    <col min="14" max="14" width="18.33203125" style="1" bestFit="1" customWidth="1"/>
    <col min="15" max="16" width="18.6640625" style="1" bestFit="1" customWidth="1"/>
    <col min="17" max="17" width="17.33203125" style="1" bestFit="1" customWidth="1"/>
    <col min="18" max="18" width="18.21875" style="1" bestFit="1" customWidth="1"/>
    <col min="19" max="19" width="18.33203125" style="1" bestFit="1" customWidth="1"/>
    <col min="20" max="20" width="17.33203125" style="1" bestFit="1" customWidth="1"/>
    <col min="21" max="1020" width="12.33203125" style="1" customWidth="1"/>
    <col min="1021" max="16384" width="10.6640625" style="1"/>
  </cols>
  <sheetData>
    <row r="1" spans="1:20" ht="20.25" customHeight="1">
      <c r="A1" s="6" t="s">
        <v>101</v>
      </c>
      <c r="B1" s="28">
        <f>COUNTA(DISPONIBILITE!A4:A83)</f>
        <v>71</v>
      </c>
      <c r="C1" s="131" t="s">
        <v>122</v>
      </c>
      <c r="D1" s="131"/>
      <c r="E1" s="131"/>
      <c r="F1" s="128" t="s">
        <v>123</v>
      </c>
      <c r="G1" s="129"/>
      <c r="H1" s="130"/>
      <c r="I1" s="106" t="s">
        <v>124</v>
      </c>
      <c r="J1" s="107"/>
      <c r="K1" s="108"/>
      <c r="L1" s="128" t="s">
        <v>125</v>
      </c>
      <c r="M1" s="129"/>
      <c r="N1" s="130"/>
      <c r="O1" s="131" t="s">
        <v>126</v>
      </c>
      <c r="P1" s="131"/>
      <c r="Q1" s="131"/>
      <c r="R1" s="128" t="s">
        <v>127</v>
      </c>
      <c r="S1" s="129"/>
      <c r="T1" s="5" t="s">
        <v>128</v>
      </c>
    </row>
    <row r="2" spans="1:20" ht="20.25" customHeight="1" thickBot="1">
      <c r="B2" s="6"/>
      <c r="C2" s="20" t="s">
        <v>8</v>
      </c>
      <c r="D2" s="20" t="s">
        <v>9</v>
      </c>
      <c r="E2" s="20" t="s">
        <v>10</v>
      </c>
      <c r="F2" s="20" t="s">
        <v>8</v>
      </c>
      <c r="G2" s="20" t="s">
        <v>9</v>
      </c>
      <c r="H2" s="20" t="s">
        <v>10</v>
      </c>
      <c r="I2" s="20" t="s">
        <v>8</v>
      </c>
      <c r="J2" s="20" t="s">
        <v>9</v>
      </c>
      <c r="K2" s="20" t="s">
        <v>10</v>
      </c>
      <c r="L2" s="20" t="s">
        <v>8</v>
      </c>
      <c r="M2" s="20" t="s">
        <v>9</v>
      </c>
      <c r="N2" s="20" t="s">
        <v>10</v>
      </c>
      <c r="O2" s="20" t="s">
        <v>8</v>
      </c>
      <c r="P2" s="20" t="s">
        <v>9</v>
      </c>
      <c r="Q2" s="20" t="s">
        <v>10</v>
      </c>
      <c r="R2" s="20" t="s">
        <v>8</v>
      </c>
      <c r="S2" s="20" t="s">
        <v>9</v>
      </c>
      <c r="T2" s="20" t="s">
        <v>11</v>
      </c>
    </row>
    <row r="3" spans="1:20" ht="19.7" customHeight="1" thickTop="1">
      <c r="A3" s="109" t="s">
        <v>12</v>
      </c>
      <c r="B3" s="135"/>
      <c r="C3" s="21"/>
      <c r="D3" s="21"/>
      <c r="E3" s="21"/>
      <c r="F3" s="21" t="s">
        <v>240</v>
      </c>
      <c r="G3" s="21" t="s">
        <v>180</v>
      </c>
      <c r="H3" s="21" t="s">
        <v>263</v>
      </c>
      <c r="I3" s="21" t="s">
        <v>237</v>
      </c>
      <c r="J3" s="21" t="s">
        <v>333</v>
      </c>
      <c r="K3" s="21"/>
      <c r="L3" s="21"/>
      <c r="M3" s="21"/>
      <c r="N3" s="21"/>
      <c r="O3" s="21"/>
      <c r="P3" s="21"/>
      <c r="Q3" s="21"/>
      <c r="R3" s="21"/>
      <c r="S3" s="21"/>
      <c r="T3" s="21"/>
    </row>
    <row r="4" spans="1:20" ht="19.7" customHeight="1" thickBot="1">
      <c r="A4" s="109"/>
      <c r="B4" s="136"/>
      <c r="C4" s="22"/>
      <c r="D4" s="22"/>
      <c r="E4" s="22"/>
      <c r="F4" s="22" t="s">
        <v>182</v>
      </c>
      <c r="G4" s="22" t="s">
        <v>251</v>
      </c>
      <c r="H4" s="22" t="s">
        <v>327</v>
      </c>
      <c r="I4" s="22" t="s">
        <v>245</v>
      </c>
      <c r="J4" s="22" t="s">
        <v>243</v>
      </c>
      <c r="K4" s="22" t="s">
        <v>318</v>
      </c>
      <c r="L4" s="22"/>
      <c r="M4" s="22"/>
      <c r="N4" s="22"/>
      <c r="O4" s="22"/>
      <c r="P4" s="22"/>
      <c r="Q4" s="22"/>
      <c r="R4" s="22"/>
      <c r="S4" s="22"/>
      <c r="T4" s="22"/>
    </row>
    <row r="5" spans="1:20" ht="19.7" customHeight="1" thickTop="1">
      <c r="A5" s="109" t="s">
        <v>323</v>
      </c>
      <c r="B5" s="135"/>
      <c r="C5" s="21" t="s">
        <v>252</v>
      </c>
      <c r="D5" s="21"/>
      <c r="E5" s="21" t="s">
        <v>298</v>
      </c>
      <c r="F5" s="21" t="s">
        <v>301</v>
      </c>
      <c r="G5" s="21" t="s">
        <v>246</v>
      </c>
      <c r="H5" s="21" t="s">
        <v>243</v>
      </c>
      <c r="I5" s="21" t="s">
        <v>249</v>
      </c>
      <c r="J5" s="21" t="s">
        <v>237</v>
      </c>
      <c r="K5" s="21" t="s">
        <v>246</v>
      </c>
      <c r="L5" s="21"/>
      <c r="M5" s="21"/>
      <c r="N5" s="21"/>
      <c r="O5" s="21"/>
      <c r="P5" s="21"/>
      <c r="Q5" s="21"/>
      <c r="R5" s="21"/>
      <c r="S5" s="21"/>
      <c r="T5" s="21"/>
    </row>
    <row r="6" spans="1:20" ht="19.7" customHeight="1" thickBot="1">
      <c r="A6" s="109"/>
      <c r="B6" s="136"/>
      <c r="C6" s="22"/>
      <c r="D6" s="22"/>
      <c r="E6" s="22"/>
      <c r="F6" s="22"/>
      <c r="G6" s="22" t="s">
        <v>294</v>
      </c>
      <c r="H6" s="22" t="s">
        <v>331</v>
      </c>
      <c r="I6" s="22"/>
      <c r="J6" s="22" t="s">
        <v>240</v>
      </c>
      <c r="K6" s="22"/>
      <c r="L6" s="22"/>
      <c r="M6" s="22"/>
      <c r="N6" s="22"/>
      <c r="O6" s="22"/>
      <c r="P6" s="22"/>
      <c r="Q6" s="22"/>
      <c r="R6" s="22"/>
      <c r="S6" s="22"/>
      <c r="T6" s="22"/>
    </row>
    <row r="7" spans="1:20" ht="19.7" customHeight="1" thickTop="1">
      <c r="A7" s="110" t="s">
        <v>14</v>
      </c>
      <c r="B7" s="132" t="s">
        <v>15</v>
      </c>
      <c r="C7" s="21" t="s">
        <v>180</v>
      </c>
      <c r="D7" s="21"/>
      <c r="E7" s="21" t="s">
        <v>252</v>
      </c>
      <c r="F7" s="21"/>
      <c r="G7" s="21" t="s">
        <v>245</v>
      </c>
      <c r="H7" s="21" t="s">
        <v>247</v>
      </c>
      <c r="I7" s="21" t="s">
        <v>242</v>
      </c>
      <c r="J7" s="21" t="s">
        <v>253</v>
      </c>
      <c r="K7" s="21" t="s">
        <v>249</v>
      </c>
      <c r="L7" s="21"/>
      <c r="M7" s="21"/>
      <c r="N7" s="21"/>
      <c r="O7" s="21"/>
      <c r="P7" s="21"/>
      <c r="Q7" s="21"/>
      <c r="R7" s="21"/>
      <c r="S7" s="21"/>
      <c r="T7" s="21"/>
    </row>
    <row r="8" spans="1:20" ht="19.7" customHeight="1">
      <c r="A8" s="111"/>
      <c r="B8" s="133"/>
      <c r="C8" s="24" t="s">
        <v>181</v>
      </c>
      <c r="D8" s="24"/>
      <c r="E8" s="24" t="s">
        <v>247</v>
      </c>
      <c r="F8" s="24" t="s">
        <v>245</v>
      </c>
      <c r="G8" s="24" t="s">
        <v>244</v>
      </c>
      <c r="H8" s="24" t="s">
        <v>250</v>
      </c>
      <c r="I8" s="24" t="s">
        <v>240</v>
      </c>
      <c r="J8" s="24" t="s">
        <v>247</v>
      </c>
      <c r="K8" s="24" t="s">
        <v>296</v>
      </c>
      <c r="L8" s="24"/>
      <c r="M8" s="24"/>
      <c r="N8" s="24"/>
      <c r="O8" s="24"/>
      <c r="P8" s="24"/>
      <c r="Q8" s="24"/>
      <c r="R8" s="24"/>
      <c r="S8" s="24"/>
      <c r="T8" s="24"/>
    </row>
    <row r="9" spans="1:20" ht="19.7" customHeight="1">
      <c r="A9" s="111"/>
      <c r="B9" s="133"/>
      <c r="C9" s="24"/>
      <c r="D9" s="24"/>
      <c r="E9" s="24"/>
      <c r="F9" s="24" t="s">
        <v>289</v>
      </c>
      <c r="G9" s="24"/>
      <c r="H9" s="24"/>
      <c r="I9" s="24" t="s">
        <v>309</v>
      </c>
      <c r="J9" s="24" t="s">
        <v>309</v>
      </c>
      <c r="K9" s="24"/>
      <c r="L9" s="24"/>
      <c r="M9" s="24"/>
      <c r="N9" s="24"/>
      <c r="O9" s="24"/>
      <c r="P9" s="24"/>
      <c r="Q9" s="24"/>
      <c r="R9" s="24"/>
      <c r="S9" s="24"/>
      <c r="T9" s="24"/>
    </row>
    <row r="10" spans="1:20" ht="19.7" customHeight="1" thickBot="1">
      <c r="A10" s="111"/>
      <c r="B10" s="134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</row>
    <row r="11" spans="1:20" ht="19.7" customHeight="1" thickTop="1">
      <c r="A11" s="111"/>
      <c r="B11" s="113" t="s">
        <v>16</v>
      </c>
      <c r="C11" s="21"/>
      <c r="D11" s="21"/>
      <c r="E11" s="21"/>
      <c r="F11" s="21" t="s">
        <v>288</v>
      </c>
      <c r="G11" s="21" t="s">
        <v>300</v>
      </c>
      <c r="H11" s="21" t="s">
        <v>251</v>
      </c>
      <c r="I11" s="21" t="s">
        <v>252</v>
      </c>
      <c r="J11" s="21" t="s">
        <v>299</v>
      </c>
      <c r="K11" s="21"/>
      <c r="L11" s="21"/>
      <c r="M11" s="21"/>
      <c r="N11" s="21"/>
      <c r="O11" s="21"/>
      <c r="P11" s="21"/>
      <c r="Q11" s="21"/>
      <c r="R11" s="21"/>
      <c r="S11" s="21"/>
      <c r="T11" s="21"/>
    </row>
    <row r="12" spans="1:20" ht="19.7" customHeight="1">
      <c r="A12" s="111"/>
      <c r="B12" s="114"/>
      <c r="C12" s="24"/>
      <c r="D12" s="24"/>
      <c r="E12" s="24"/>
      <c r="F12" s="24" t="s">
        <v>253</v>
      </c>
      <c r="G12" s="24" t="s">
        <v>262</v>
      </c>
      <c r="H12" s="24" t="s">
        <v>261</v>
      </c>
      <c r="I12" s="24" t="s">
        <v>319</v>
      </c>
      <c r="J12" s="24" t="s">
        <v>310</v>
      </c>
      <c r="K12" s="24"/>
      <c r="L12" s="24"/>
      <c r="M12" s="24"/>
      <c r="N12" s="24"/>
      <c r="O12" s="24"/>
      <c r="P12" s="24"/>
      <c r="Q12" s="24"/>
      <c r="R12" s="24"/>
      <c r="S12" s="24"/>
      <c r="T12" s="24"/>
    </row>
    <row r="13" spans="1:20" ht="19.7" customHeight="1">
      <c r="A13" s="111"/>
      <c r="B13" s="114"/>
      <c r="C13" s="24"/>
      <c r="D13" s="24"/>
      <c r="E13" s="24"/>
      <c r="F13" s="24"/>
      <c r="G13" s="24"/>
      <c r="H13" s="24"/>
      <c r="I13" s="24"/>
      <c r="J13" s="24" t="s">
        <v>249</v>
      </c>
      <c r="K13" s="24"/>
      <c r="L13" s="24"/>
      <c r="M13" s="24"/>
      <c r="N13" s="24"/>
      <c r="O13" s="24"/>
      <c r="P13" s="24"/>
      <c r="Q13" s="24"/>
      <c r="R13" s="24"/>
      <c r="S13" s="24"/>
      <c r="T13" s="24"/>
    </row>
    <row r="14" spans="1:20" ht="19.7" customHeight="1" thickBot="1">
      <c r="A14" s="111"/>
      <c r="B14" s="115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</row>
    <row r="15" spans="1:20" ht="19.7" customHeight="1" thickTop="1">
      <c r="A15" s="111"/>
      <c r="B15" s="113" t="s">
        <v>17</v>
      </c>
      <c r="C15" s="21" t="s">
        <v>237</v>
      </c>
      <c r="D15" s="21"/>
      <c r="E15" s="21" t="s">
        <v>263</v>
      </c>
      <c r="F15" s="21" t="s">
        <v>327</v>
      </c>
      <c r="G15" s="21" t="s">
        <v>298</v>
      </c>
      <c r="H15" s="21" t="s">
        <v>246</v>
      </c>
      <c r="I15" s="21" t="s">
        <v>182</v>
      </c>
      <c r="J15" s="21" t="s">
        <v>298</v>
      </c>
      <c r="K15" s="21" t="s">
        <v>251</v>
      </c>
      <c r="L15" s="21"/>
      <c r="M15" s="21"/>
      <c r="N15" s="21"/>
      <c r="O15" s="21"/>
      <c r="P15" s="21"/>
      <c r="Q15" s="21"/>
      <c r="R15" s="21"/>
      <c r="S15" s="21"/>
      <c r="T15" s="21"/>
    </row>
    <row r="16" spans="1:20" ht="19.7" customHeight="1" thickBot="1">
      <c r="A16" s="111"/>
      <c r="B16" s="115"/>
      <c r="C16" s="22"/>
      <c r="D16" s="22"/>
      <c r="E16" s="22" t="s">
        <v>246</v>
      </c>
      <c r="F16" s="22" t="s">
        <v>292</v>
      </c>
      <c r="G16" s="22" t="s">
        <v>327</v>
      </c>
      <c r="H16" s="22" t="s">
        <v>253</v>
      </c>
      <c r="I16" s="22" t="s">
        <v>298</v>
      </c>
      <c r="J16" s="22" t="s">
        <v>311</v>
      </c>
      <c r="K16" s="22"/>
      <c r="L16" s="22"/>
      <c r="M16" s="22"/>
      <c r="N16" s="22"/>
      <c r="O16" s="22"/>
      <c r="P16" s="22"/>
      <c r="Q16" s="22"/>
      <c r="R16" s="22"/>
      <c r="S16" s="22"/>
      <c r="T16" s="22"/>
    </row>
    <row r="17" spans="1:20" ht="19.7" customHeight="1" thickTop="1" thickBot="1">
      <c r="A17" s="111"/>
      <c r="B17" s="62" t="s">
        <v>18</v>
      </c>
      <c r="C17" s="23"/>
      <c r="D17" s="23"/>
      <c r="E17" s="23"/>
      <c r="F17" s="23" t="s">
        <v>298</v>
      </c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</row>
    <row r="18" spans="1:20" ht="19.7" customHeight="1" thickTop="1">
      <c r="A18" s="111"/>
      <c r="B18" s="113" t="s">
        <v>19</v>
      </c>
      <c r="C18" s="21" t="s">
        <v>182</v>
      </c>
      <c r="D18" s="21"/>
      <c r="E18" s="21" t="s">
        <v>181</v>
      </c>
      <c r="F18" s="21" t="s">
        <v>286</v>
      </c>
      <c r="G18" s="21" t="s">
        <v>247</v>
      </c>
      <c r="H18" s="21" t="s">
        <v>249</v>
      </c>
      <c r="I18" s="21" t="s">
        <v>253</v>
      </c>
      <c r="J18" s="21" t="s">
        <v>246</v>
      </c>
      <c r="K18" s="21"/>
      <c r="L18" s="21"/>
      <c r="M18" s="21"/>
      <c r="N18" s="21"/>
      <c r="O18" s="21"/>
      <c r="P18" s="21"/>
      <c r="Q18" s="21"/>
      <c r="R18" s="21"/>
      <c r="S18" s="21"/>
      <c r="T18" s="21"/>
    </row>
    <row r="19" spans="1:20" ht="19.7" customHeight="1" thickBot="1">
      <c r="A19" s="111"/>
      <c r="B19" s="115"/>
      <c r="C19" s="22"/>
      <c r="D19" s="22"/>
      <c r="E19" s="22" t="s">
        <v>327</v>
      </c>
      <c r="F19" s="22" t="s">
        <v>237</v>
      </c>
      <c r="G19" s="22" t="s">
        <v>290</v>
      </c>
      <c r="H19" s="22" t="s">
        <v>240</v>
      </c>
      <c r="I19" s="22" t="s">
        <v>305</v>
      </c>
      <c r="J19" s="22" t="s">
        <v>251</v>
      </c>
      <c r="K19" s="22"/>
      <c r="L19" s="22"/>
      <c r="M19" s="22"/>
      <c r="N19" s="22"/>
      <c r="O19" s="22"/>
      <c r="P19" s="22"/>
      <c r="Q19" s="22"/>
      <c r="R19" s="22"/>
      <c r="S19" s="22"/>
      <c r="T19" s="22"/>
    </row>
    <row r="20" spans="1:20" ht="19.350000000000001" customHeight="1" thickTop="1" thickBot="1">
      <c r="A20" s="111"/>
      <c r="B20" s="63" t="s">
        <v>20</v>
      </c>
      <c r="C20" s="25"/>
      <c r="D20" s="25"/>
      <c r="E20" s="25"/>
      <c r="F20" s="25"/>
      <c r="G20" s="25" t="s">
        <v>249</v>
      </c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</row>
    <row r="21" spans="1:20" ht="19.350000000000001" customHeight="1" thickTop="1">
      <c r="A21" s="111"/>
      <c r="B21" s="137" t="s">
        <v>254</v>
      </c>
      <c r="C21" s="29" t="s">
        <v>301</v>
      </c>
      <c r="D21" s="29"/>
      <c r="E21" s="29" t="s">
        <v>253</v>
      </c>
      <c r="F21" s="29" t="s">
        <v>241</v>
      </c>
      <c r="G21" s="29" t="s">
        <v>296</v>
      </c>
      <c r="H21" s="29" t="s">
        <v>302</v>
      </c>
      <c r="I21" s="29" t="s">
        <v>243</v>
      </c>
      <c r="J21" s="29" t="s">
        <v>245</v>
      </c>
      <c r="K21" s="29" t="s">
        <v>298</v>
      </c>
      <c r="L21" s="29"/>
      <c r="M21" s="29"/>
      <c r="N21" s="29"/>
      <c r="O21" s="29"/>
      <c r="P21" s="29"/>
      <c r="Q21" s="29"/>
      <c r="R21" s="29"/>
      <c r="S21" s="29"/>
      <c r="T21" s="29"/>
    </row>
    <row r="22" spans="1:20" ht="19.350000000000001" customHeight="1" thickBot="1">
      <c r="A22" s="111"/>
      <c r="B22" s="138"/>
      <c r="C22" s="29"/>
      <c r="D22" s="29"/>
      <c r="E22" s="29" t="s">
        <v>250</v>
      </c>
      <c r="F22" s="29" t="s">
        <v>290</v>
      </c>
      <c r="G22" s="29" t="s">
        <v>286</v>
      </c>
      <c r="H22" s="29" t="s">
        <v>298</v>
      </c>
      <c r="I22" s="29" t="s">
        <v>296</v>
      </c>
      <c r="J22" s="29" t="s">
        <v>327</v>
      </c>
      <c r="K22" s="29"/>
      <c r="L22" s="29"/>
      <c r="M22" s="29"/>
      <c r="N22" s="29"/>
      <c r="O22" s="29"/>
      <c r="P22" s="29"/>
      <c r="Q22" s="29"/>
      <c r="R22" s="29"/>
      <c r="S22" s="29"/>
      <c r="T22" s="29"/>
    </row>
    <row r="23" spans="1:20" ht="19.350000000000001" customHeight="1" thickTop="1" thickBot="1">
      <c r="A23" s="116"/>
      <c r="B23" s="62" t="s">
        <v>255</v>
      </c>
      <c r="C23" s="23"/>
      <c r="D23" s="23"/>
      <c r="E23" s="23"/>
      <c r="F23" s="23"/>
      <c r="G23" s="23"/>
      <c r="H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</row>
    <row r="24" spans="1:20" ht="19.7" customHeight="1" thickTop="1">
      <c r="A24" s="110" t="s">
        <v>21</v>
      </c>
      <c r="B24" s="64"/>
      <c r="C24" s="26" t="s">
        <v>296</v>
      </c>
      <c r="D24" s="26"/>
      <c r="E24" s="26" t="s">
        <v>240</v>
      </c>
      <c r="F24" s="26" t="s">
        <v>181</v>
      </c>
      <c r="G24" s="26" t="s">
        <v>237</v>
      </c>
      <c r="H24" s="26" t="s">
        <v>238</v>
      </c>
      <c r="I24" s="26" t="s">
        <v>327</v>
      </c>
      <c r="J24" s="26" t="s">
        <v>242</v>
      </c>
      <c r="K24" s="26"/>
      <c r="L24" s="26"/>
      <c r="M24" s="26"/>
      <c r="N24" s="26"/>
      <c r="O24" s="26"/>
      <c r="P24" s="26"/>
      <c r="Q24" s="26"/>
      <c r="R24" s="26"/>
      <c r="S24" s="26"/>
      <c r="T24" s="26"/>
    </row>
    <row r="25" spans="1:20" ht="19.7" customHeight="1">
      <c r="A25" s="111"/>
      <c r="B25" s="64"/>
      <c r="C25" s="29" t="s">
        <v>240</v>
      </c>
      <c r="D25" s="29"/>
      <c r="E25" s="29" t="s">
        <v>245</v>
      </c>
      <c r="F25" s="29" t="s">
        <v>287</v>
      </c>
      <c r="G25" s="29"/>
      <c r="H25" s="29" t="s">
        <v>262</v>
      </c>
      <c r="I25" s="29" t="s">
        <v>308</v>
      </c>
      <c r="J25" s="29" t="s">
        <v>319</v>
      </c>
      <c r="K25" s="29"/>
      <c r="L25" s="29"/>
      <c r="M25" s="29"/>
      <c r="N25" s="29"/>
      <c r="O25" s="29"/>
      <c r="P25" s="29"/>
      <c r="Q25" s="29"/>
      <c r="R25" s="29"/>
      <c r="S25" s="29"/>
      <c r="T25" s="29"/>
    </row>
    <row r="26" spans="1:20" ht="19.7" customHeight="1" thickBot="1">
      <c r="A26" s="112"/>
      <c r="B26" s="65"/>
      <c r="C26" s="22"/>
      <c r="D26" s="22"/>
      <c r="E26" s="22"/>
      <c r="F26" s="22"/>
      <c r="G26" s="22" t="s">
        <v>297</v>
      </c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</row>
    <row r="27" spans="1:20" ht="19.7" customHeight="1" thickTop="1">
      <c r="A27" s="110" t="s">
        <v>256</v>
      </c>
      <c r="B27" s="120"/>
      <c r="C27" s="21"/>
      <c r="D27" s="21"/>
      <c r="E27" s="21" t="s">
        <v>248</v>
      </c>
      <c r="F27" s="21" t="s">
        <v>239</v>
      </c>
      <c r="G27" s="21" t="s">
        <v>241</v>
      </c>
      <c r="H27" s="21" t="s">
        <v>248</v>
      </c>
      <c r="I27" s="21" t="s">
        <v>307</v>
      </c>
      <c r="J27" s="21" t="s">
        <v>241</v>
      </c>
      <c r="K27" s="21" t="s">
        <v>315</v>
      </c>
      <c r="L27" s="21" t="s">
        <v>239</v>
      </c>
      <c r="M27" s="21" t="s">
        <v>295</v>
      </c>
      <c r="N27" s="21"/>
      <c r="O27" s="21"/>
      <c r="P27" s="21"/>
      <c r="Q27" s="21"/>
      <c r="R27" s="21"/>
      <c r="S27" s="21"/>
      <c r="T27" s="21"/>
    </row>
    <row r="28" spans="1:20" ht="19.7" customHeight="1">
      <c r="A28" s="111"/>
      <c r="B28" s="121"/>
      <c r="C28" s="26" t="s">
        <v>239</v>
      </c>
      <c r="D28" s="26"/>
      <c r="E28" s="26" t="s">
        <v>307</v>
      </c>
      <c r="F28" s="26" t="s">
        <v>291</v>
      </c>
      <c r="G28" s="26" t="s">
        <v>295</v>
      </c>
      <c r="H28" s="26" t="s">
        <v>315</v>
      </c>
      <c r="I28" s="26" t="s">
        <v>239</v>
      </c>
      <c r="J28" s="26" t="s">
        <v>303</v>
      </c>
      <c r="K28" s="26" t="s">
        <v>241</v>
      </c>
      <c r="L28" s="26"/>
      <c r="M28" s="26" t="s">
        <v>303</v>
      </c>
      <c r="N28" s="26"/>
      <c r="O28" s="26"/>
      <c r="P28" s="26"/>
      <c r="Q28" s="26"/>
      <c r="R28" s="26"/>
      <c r="S28" s="26"/>
      <c r="T28" s="26"/>
    </row>
    <row r="29" spans="1:20" ht="19.7" customHeight="1" thickBot="1">
      <c r="A29" s="112"/>
      <c r="B29" s="122"/>
      <c r="C29" s="66"/>
      <c r="D29" s="66"/>
      <c r="E29" s="66"/>
      <c r="F29" s="66"/>
      <c r="G29" s="66"/>
      <c r="H29" s="66"/>
      <c r="I29" s="66"/>
      <c r="J29" s="66"/>
      <c r="K29" s="66"/>
      <c r="L29" s="66"/>
      <c r="M29" s="66"/>
      <c r="N29" s="66"/>
      <c r="O29" s="66"/>
      <c r="P29" s="66"/>
      <c r="Q29" s="66"/>
      <c r="R29" s="66"/>
      <c r="S29" s="66"/>
      <c r="T29" s="66"/>
    </row>
    <row r="30" spans="1:20" ht="19.7" customHeight="1" thickTop="1">
      <c r="A30" s="110" t="s">
        <v>257</v>
      </c>
      <c r="B30" s="132" t="s">
        <v>258</v>
      </c>
      <c r="C30" s="21"/>
      <c r="D30" s="21"/>
      <c r="E30" s="21" t="s">
        <v>260</v>
      </c>
      <c r="F30" s="21" t="s">
        <v>249</v>
      </c>
      <c r="G30" s="21" t="s">
        <v>250</v>
      </c>
      <c r="H30" s="21" t="s">
        <v>316</v>
      </c>
      <c r="I30" s="21" t="s">
        <v>318</v>
      </c>
      <c r="J30" s="21" t="s">
        <v>250</v>
      </c>
      <c r="K30" s="21" t="s">
        <v>259</v>
      </c>
      <c r="L30" s="21"/>
      <c r="M30" s="21"/>
      <c r="N30" s="21"/>
      <c r="O30" s="21"/>
      <c r="P30" s="21"/>
      <c r="Q30" s="21"/>
      <c r="R30" s="21"/>
      <c r="S30" s="21"/>
      <c r="T30" s="21"/>
    </row>
    <row r="31" spans="1:20" ht="19.7" customHeight="1" thickBot="1">
      <c r="A31" s="111"/>
      <c r="B31" s="139"/>
      <c r="C31" s="83" t="s">
        <v>241</v>
      </c>
      <c r="D31" s="25"/>
      <c r="E31" s="25" t="s">
        <v>259</v>
      </c>
      <c r="F31" s="25"/>
      <c r="G31" s="25" t="s">
        <v>252</v>
      </c>
      <c r="H31" s="25" t="s">
        <v>317</v>
      </c>
      <c r="I31" s="25"/>
      <c r="J31" s="25" t="s">
        <v>302</v>
      </c>
      <c r="K31" s="25" t="s">
        <v>260</v>
      </c>
      <c r="L31" s="25"/>
      <c r="M31" s="25"/>
      <c r="N31" s="25"/>
      <c r="O31" s="25"/>
      <c r="P31" s="25"/>
      <c r="Q31" s="25"/>
      <c r="R31" s="25"/>
      <c r="S31" s="25"/>
      <c r="T31" s="25"/>
    </row>
    <row r="32" spans="1:20" ht="19.7" customHeight="1">
      <c r="A32" s="111"/>
      <c r="B32" s="123" t="s">
        <v>328</v>
      </c>
      <c r="C32" s="26"/>
      <c r="D32" s="26"/>
      <c r="E32" s="26" t="s">
        <v>329</v>
      </c>
      <c r="F32" s="26"/>
      <c r="G32" s="26"/>
      <c r="H32" s="26" t="s">
        <v>259</v>
      </c>
      <c r="I32" s="26"/>
      <c r="J32" s="26"/>
      <c r="K32" s="26" t="s">
        <v>316</v>
      </c>
      <c r="L32" s="26"/>
      <c r="M32" s="26"/>
      <c r="N32" s="26"/>
      <c r="O32" s="26"/>
      <c r="P32" s="26"/>
      <c r="Q32" s="26"/>
      <c r="R32" s="26"/>
      <c r="S32" s="26"/>
      <c r="T32" s="26"/>
    </row>
    <row r="33" spans="1:20" ht="19.7" customHeight="1">
      <c r="A33" s="111"/>
      <c r="B33" s="124"/>
      <c r="C33" s="24"/>
      <c r="D33" s="24"/>
      <c r="E33" s="24" t="s">
        <v>330</v>
      </c>
      <c r="F33" s="24"/>
      <c r="G33" s="24"/>
      <c r="H33" s="24" t="s">
        <v>260</v>
      </c>
      <c r="I33" s="24"/>
      <c r="J33" s="24"/>
      <c r="K33" s="24" t="s">
        <v>317</v>
      </c>
      <c r="L33" s="24"/>
      <c r="M33" s="24"/>
      <c r="N33" s="24"/>
      <c r="O33" s="24"/>
      <c r="P33" s="24"/>
      <c r="Q33" s="24"/>
      <c r="R33" s="24"/>
      <c r="S33" s="24"/>
      <c r="T33" s="24"/>
    </row>
    <row r="34" spans="1:20" ht="19.7" customHeight="1">
      <c r="A34" s="111"/>
      <c r="B34" s="124"/>
      <c r="C34" s="24"/>
      <c r="D34" s="24"/>
      <c r="E34" s="24"/>
      <c r="F34" s="24"/>
      <c r="G34" s="24"/>
      <c r="H34" s="24" t="s">
        <v>304</v>
      </c>
      <c r="I34" s="24"/>
      <c r="J34" s="24"/>
      <c r="K34" s="24" t="s">
        <v>334</v>
      </c>
      <c r="L34" s="24"/>
      <c r="M34" s="24"/>
      <c r="N34" s="24"/>
      <c r="O34" s="24"/>
      <c r="P34" s="24"/>
      <c r="Q34" s="24"/>
      <c r="R34" s="24"/>
      <c r="S34" s="24"/>
      <c r="T34" s="24"/>
    </row>
    <row r="35" spans="1:20" ht="19.7" customHeight="1" thickBot="1">
      <c r="A35" s="112"/>
      <c r="B35" s="125"/>
      <c r="C35" s="22"/>
      <c r="D35" s="22"/>
      <c r="E35" s="22"/>
      <c r="F35" s="22"/>
      <c r="G35" s="22"/>
      <c r="H35" s="22" t="s">
        <v>332</v>
      </c>
      <c r="I35" s="22"/>
      <c r="J35" s="22"/>
      <c r="K35" s="22" t="s">
        <v>332</v>
      </c>
      <c r="L35" s="22"/>
      <c r="M35" s="22"/>
      <c r="N35" s="22"/>
      <c r="O35" s="22"/>
      <c r="P35" s="22"/>
      <c r="Q35" s="22"/>
      <c r="R35" s="22"/>
      <c r="S35" s="22"/>
      <c r="T35" s="22"/>
    </row>
    <row r="36" spans="1:20" ht="19.7" customHeight="1" thickTop="1">
      <c r="A36" s="110" t="s">
        <v>23</v>
      </c>
      <c r="B36" s="126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</row>
    <row r="37" spans="1:20" ht="19.7" customHeight="1" thickBot="1">
      <c r="A37" s="112"/>
      <c r="B37" s="127"/>
      <c r="C37" s="22" t="s">
        <v>238</v>
      </c>
      <c r="D37" s="22"/>
      <c r="E37" s="22" t="s">
        <v>241</v>
      </c>
      <c r="F37" s="22" t="s">
        <v>252</v>
      </c>
      <c r="G37" s="22" t="s">
        <v>238</v>
      </c>
      <c r="H37" s="22" t="s">
        <v>252</v>
      </c>
      <c r="I37" s="22" t="s">
        <v>241</v>
      </c>
      <c r="J37" s="22" t="s">
        <v>252</v>
      </c>
      <c r="K37" s="22"/>
      <c r="L37" s="22"/>
      <c r="M37" s="22"/>
      <c r="N37" s="22"/>
      <c r="O37" s="22"/>
      <c r="P37" s="22"/>
      <c r="Q37" s="22"/>
      <c r="R37" s="22"/>
      <c r="S37" s="22"/>
      <c r="T37" s="22"/>
    </row>
    <row r="38" spans="1:20" ht="19.7" customHeight="1" thickTop="1">
      <c r="A38" s="104" t="s">
        <v>22</v>
      </c>
      <c r="B38" s="117"/>
      <c r="C38" s="21" t="s">
        <v>249</v>
      </c>
      <c r="D38" s="21"/>
      <c r="E38" s="21" t="s">
        <v>334</v>
      </c>
      <c r="F38" s="21" t="s">
        <v>294</v>
      </c>
      <c r="G38" s="21" t="s">
        <v>261</v>
      </c>
      <c r="H38" s="21" t="s">
        <v>241</v>
      </c>
      <c r="I38" s="21" t="s">
        <v>180</v>
      </c>
      <c r="J38" s="21" t="s">
        <v>180</v>
      </c>
      <c r="K38" s="21"/>
      <c r="L38" s="21"/>
      <c r="M38" s="21"/>
      <c r="N38" s="21"/>
      <c r="O38" s="21"/>
      <c r="P38" s="21"/>
      <c r="Q38" s="21"/>
      <c r="R38" s="21"/>
      <c r="S38" s="21"/>
      <c r="T38" s="21"/>
    </row>
    <row r="39" spans="1:20" ht="19.7" customHeight="1">
      <c r="A39" s="105"/>
      <c r="B39" s="118"/>
      <c r="C39" s="26" t="s">
        <v>242</v>
      </c>
      <c r="D39" s="26"/>
      <c r="E39" s="26" t="s">
        <v>251</v>
      </c>
      <c r="F39" s="26" t="s">
        <v>300</v>
      </c>
      <c r="G39" s="26" t="s">
        <v>240</v>
      </c>
      <c r="H39" s="26" t="s">
        <v>296</v>
      </c>
      <c r="I39" s="26" t="s">
        <v>299</v>
      </c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</row>
    <row r="40" spans="1:20" ht="19.7" customHeight="1" thickBot="1">
      <c r="A40" s="105"/>
      <c r="B40" s="119"/>
      <c r="C40" s="22" t="s">
        <v>253</v>
      </c>
      <c r="D40" s="22"/>
      <c r="E40" s="22"/>
      <c r="F40" s="22" t="s">
        <v>297</v>
      </c>
      <c r="G40" s="22" t="s">
        <v>253</v>
      </c>
      <c r="H40" s="22"/>
      <c r="I40" s="22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</row>
    <row r="41" spans="1:20" ht="15.75" thickTop="1"/>
  </sheetData>
  <mergeCells count="26">
    <mergeCell ref="B21:B22"/>
    <mergeCell ref="B30:B31"/>
    <mergeCell ref="L1:N1"/>
    <mergeCell ref="O1:Q1"/>
    <mergeCell ref="R1:S1"/>
    <mergeCell ref="B7:B10"/>
    <mergeCell ref="C1:E1"/>
    <mergeCell ref="F1:H1"/>
    <mergeCell ref="B5:B6"/>
    <mergeCell ref="B3:B4"/>
    <mergeCell ref="A38:A40"/>
    <mergeCell ref="I1:K1"/>
    <mergeCell ref="A3:A4"/>
    <mergeCell ref="A24:A26"/>
    <mergeCell ref="B11:B14"/>
    <mergeCell ref="B15:B16"/>
    <mergeCell ref="B18:B19"/>
    <mergeCell ref="A27:A29"/>
    <mergeCell ref="A7:A23"/>
    <mergeCell ref="A5:A6"/>
    <mergeCell ref="B38:B40"/>
    <mergeCell ref="B27:B29"/>
    <mergeCell ref="B32:B35"/>
    <mergeCell ref="A30:A35"/>
    <mergeCell ref="A36:A37"/>
    <mergeCell ref="B36:B37"/>
  </mergeCells>
  <conditionalFormatting sqref="C3:C40">
    <cfRule type="duplicateValues" dxfId="18" priority="180"/>
  </conditionalFormatting>
  <conditionalFormatting sqref="D3:D40">
    <cfRule type="duplicateValues" dxfId="17" priority="181"/>
  </conditionalFormatting>
  <conditionalFormatting sqref="E3:E40">
    <cfRule type="duplicateValues" dxfId="16" priority="182"/>
  </conditionalFormatting>
  <conditionalFormatting sqref="F3:F40">
    <cfRule type="duplicateValues" dxfId="15" priority="183"/>
  </conditionalFormatting>
  <conditionalFormatting sqref="G3:G40">
    <cfRule type="duplicateValues" dxfId="14" priority="184"/>
  </conditionalFormatting>
  <conditionalFormatting sqref="H3:H40">
    <cfRule type="duplicateValues" dxfId="13" priority="185"/>
  </conditionalFormatting>
  <conditionalFormatting sqref="I24:I40 I3:I22">
    <cfRule type="duplicateValues" dxfId="12" priority="198"/>
  </conditionalFormatting>
  <conditionalFormatting sqref="J3:J40">
    <cfRule type="duplicateValues" dxfId="11" priority="187"/>
  </conditionalFormatting>
  <conditionalFormatting sqref="K3:K40">
    <cfRule type="duplicateValues" dxfId="10" priority="188"/>
  </conditionalFormatting>
  <conditionalFormatting sqref="L3:L40">
    <cfRule type="duplicateValues" dxfId="9" priority="189"/>
  </conditionalFormatting>
  <conditionalFormatting sqref="M3:M40">
    <cfRule type="duplicateValues" dxfId="8" priority="190"/>
  </conditionalFormatting>
  <conditionalFormatting sqref="N3:N40">
    <cfRule type="duplicateValues" dxfId="7" priority="191"/>
  </conditionalFormatting>
  <conditionalFormatting sqref="O3:O40">
    <cfRule type="duplicateValues" dxfId="6" priority="192"/>
  </conditionalFormatting>
  <conditionalFormatting sqref="P3:P40">
    <cfRule type="duplicateValues" dxfId="5" priority="193"/>
  </conditionalFormatting>
  <conditionalFormatting sqref="Q3:Q40">
    <cfRule type="duplicateValues" dxfId="4" priority="194"/>
  </conditionalFormatting>
  <conditionalFormatting sqref="R3:R40">
    <cfRule type="duplicateValues" dxfId="3" priority="195"/>
  </conditionalFormatting>
  <conditionalFormatting sqref="S3:S40">
    <cfRule type="duplicateValues" dxfId="2" priority="196"/>
  </conditionalFormatting>
  <conditionalFormatting sqref="T3:T40">
    <cfRule type="duplicateValues" dxfId="1" priority="197"/>
  </conditionalFormatting>
  <printOptions horizontalCentered="1"/>
  <pageMargins left="0.19685039370078741" right="0.19685039370078741" top="0.39370078740157483" bottom="0.23622047244094491" header="0.55118110236220474" footer="0.78740157480314965"/>
  <pageSetup paperSize="9" fitToWidth="0" fitToHeight="0" pageOrder="overThenDown" orientation="landscape" useFirstPageNumber="1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8">
        <x14:dataValidation type="list" allowBlank="1" showInputMessage="1" showErrorMessage="1" xr:uid="{DDE61138-9EF8-4849-B160-1509E7BFDC04}">
          <x14:formula1>
            <xm:f>Présence2!$F$4:$F$103</xm:f>
          </x14:formula1>
          <xm:sqref>D3:D40</xm:sqref>
        </x14:dataValidation>
        <x14:dataValidation type="list" allowBlank="1" showInputMessage="1" showErrorMessage="1" xr:uid="{8B0CFF02-90FA-FD47-91D8-089DFF061776}">
          <x14:formula1>
            <xm:f>Présence2!$I$4:$I$103</xm:f>
          </x14:formula1>
          <xm:sqref>E3:E40</xm:sqref>
        </x14:dataValidation>
        <x14:dataValidation type="list" allowBlank="1" showInputMessage="1" showErrorMessage="1" xr:uid="{3EDE416E-C709-3B44-99AB-A1519574885A}">
          <x14:formula1>
            <xm:f>Présence2!$L$4:$L$103</xm:f>
          </x14:formula1>
          <xm:sqref>F3:F40</xm:sqref>
        </x14:dataValidation>
        <x14:dataValidation type="list" allowBlank="1" showInputMessage="1" showErrorMessage="1" xr:uid="{3F534A5A-ADE2-074F-89BF-AA294229865C}">
          <x14:formula1>
            <xm:f>Présence2!$O$4:$O$103</xm:f>
          </x14:formula1>
          <xm:sqref>G3:G40</xm:sqref>
        </x14:dataValidation>
        <x14:dataValidation type="list" allowBlank="1" showInputMessage="1" showErrorMessage="1" xr:uid="{C9C1DC68-31CD-5F43-98B1-1430E2D21831}">
          <x14:formula1>
            <xm:f>Présence2!$R$4:$R$103</xm:f>
          </x14:formula1>
          <xm:sqref>H3:H40</xm:sqref>
        </x14:dataValidation>
        <x14:dataValidation type="list" allowBlank="1" showInputMessage="1" showErrorMessage="1" xr:uid="{C9FF1A4F-5464-F64E-99A4-6D15F5A157B8}">
          <x14:formula1>
            <xm:f>Présence2!$X$4:$X$103</xm:f>
          </x14:formula1>
          <xm:sqref>J3:J40</xm:sqref>
        </x14:dataValidation>
        <x14:dataValidation type="list" allowBlank="1" showInputMessage="1" showErrorMessage="1" xr:uid="{15D8B645-3ED4-2144-A97A-CBCAAE1DCA5E}">
          <x14:formula1>
            <xm:f>Présence2!$AA$4:$AA$103</xm:f>
          </x14:formula1>
          <xm:sqref>K3:K40</xm:sqref>
        </x14:dataValidation>
        <x14:dataValidation type="list" allowBlank="1" showInputMessage="1" showErrorMessage="1" xr:uid="{E23968AD-59AC-C04C-8966-F9C4A8885EBA}">
          <x14:formula1>
            <xm:f>Présence2!$AD$4:$AD$103</xm:f>
          </x14:formula1>
          <xm:sqref>L3:L40</xm:sqref>
        </x14:dataValidation>
        <x14:dataValidation type="list" allowBlank="1" showInputMessage="1" showErrorMessage="1" xr:uid="{F4AC601C-3F58-094A-9532-4724FEC5B215}">
          <x14:formula1>
            <xm:f>Présence2!$AG$4:$AG$103</xm:f>
          </x14:formula1>
          <xm:sqref>M3:M40</xm:sqref>
        </x14:dataValidation>
        <x14:dataValidation type="list" allowBlank="1" showInputMessage="1" showErrorMessage="1" xr:uid="{E39382DA-9FB7-B84D-BA2E-A9F63B3CBFE0}">
          <x14:formula1>
            <xm:f>Présence2!$AJ$4:$AJ$103</xm:f>
          </x14:formula1>
          <xm:sqref>N3:N40</xm:sqref>
        </x14:dataValidation>
        <x14:dataValidation type="list" allowBlank="1" showInputMessage="1" showErrorMessage="1" xr:uid="{EEE91CDC-D4B5-114C-9621-6488AE53ED92}">
          <x14:formula1>
            <xm:f>Présence2!$AM$4:$AM$103</xm:f>
          </x14:formula1>
          <xm:sqref>O3:O40</xm:sqref>
        </x14:dataValidation>
        <x14:dataValidation type="list" allowBlank="1" showInputMessage="1" showErrorMessage="1" xr:uid="{49ADB641-A4D1-5B4B-8C7B-DDEA2B2DA0E0}">
          <x14:formula1>
            <xm:f>Présence2!$AP$4:$AP$103</xm:f>
          </x14:formula1>
          <xm:sqref>P3:P40</xm:sqref>
        </x14:dataValidation>
        <x14:dataValidation type="list" allowBlank="1" showInputMessage="1" showErrorMessage="1" xr:uid="{189E1186-723D-5C4B-A37E-8FAAA566FEE8}">
          <x14:formula1>
            <xm:f>Présence2!$AS$4:$AS$103</xm:f>
          </x14:formula1>
          <xm:sqref>Q3:Q40</xm:sqref>
        </x14:dataValidation>
        <x14:dataValidation type="list" allowBlank="1" showInputMessage="1" showErrorMessage="1" xr:uid="{EC456CA1-BDE0-0D4A-A272-94AFBE01280E}">
          <x14:formula1>
            <xm:f>Présence2!$AV$4:$AV$103</xm:f>
          </x14:formula1>
          <xm:sqref>R3:R40</xm:sqref>
        </x14:dataValidation>
        <x14:dataValidation type="list" allowBlank="1" showInputMessage="1" showErrorMessage="1" xr:uid="{59D7229F-3FD6-074F-8D88-721B9B77D83A}">
          <x14:formula1>
            <xm:f>Présence2!$AY$4:$AY$103</xm:f>
          </x14:formula1>
          <xm:sqref>S3:S40</xm:sqref>
        </x14:dataValidation>
        <x14:dataValidation type="list" allowBlank="1" showInputMessage="1" showErrorMessage="1" xr:uid="{BEC3B4A0-4653-A74E-B8C2-F1332282146E}">
          <x14:formula1>
            <xm:f>Présence2!$BB$4:$BB$103</xm:f>
          </x14:formula1>
          <xm:sqref>T3:T40</xm:sqref>
        </x14:dataValidation>
        <x14:dataValidation type="list" allowBlank="1" showInputMessage="1" showErrorMessage="1" xr:uid="{9B28CDE8-A5F4-4BD4-9869-50EB381779ED}">
          <x14:formula1>
            <xm:f>Présence2!$C$4:$C$103</xm:f>
          </x14:formula1>
          <xm:sqref>C3:C40</xm:sqref>
        </x14:dataValidation>
        <x14:dataValidation type="list" allowBlank="1" showInputMessage="1" showErrorMessage="1" xr:uid="{D916DD32-4885-494A-82E3-D72BA7A102F5}">
          <x14:formula1>
            <xm:f>Présence2!$U$4:$U$103</xm:f>
          </x14:formula1>
          <xm:sqref>I3:I40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006804-1611-1F4F-A44D-F98368403EAE}">
  <dimension ref="B1:H27"/>
  <sheetViews>
    <sheetView workbookViewId="0">
      <selection activeCell="E49" sqref="E49"/>
    </sheetView>
  </sheetViews>
  <sheetFormatPr baseColWidth="10" defaultColWidth="10.6640625" defaultRowHeight="15"/>
  <cols>
    <col min="1" max="1" width="10.6640625" style="1"/>
    <col min="2" max="2" width="8" style="1" customWidth="1"/>
    <col min="3" max="4" width="10.6640625" style="1"/>
    <col min="5" max="5" width="6.33203125" style="1" customWidth="1"/>
    <col min="6" max="6" width="7.6640625" style="1" customWidth="1"/>
    <col min="7" max="7" width="11.109375" style="1" bestFit="1" customWidth="1"/>
    <col min="8" max="16384" width="10.6640625" style="1"/>
  </cols>
  <sheetData>
    <row r="1" spans="2:8" ht="18">
      <c r="B1" s="43"/>
      <c r="C1" s="219" t="s">
        <v>66</v>
      </c>
      <c r="D1" s="220"/>
      <c r="E1" s="43"/>
      <c r="F1" s="43"/>
      <c r="G1" s="218" t="s">
        <v>194</v>
      </c>
      <c r="H1" s="218"/>
    </row>
    <row r="2" spans="2:8" ht="18">
      <c r="B2" s="43"/>
      <c r="C2" s="44" t="s">
        <v>190</v>
      </c>
      <c r="D2" s="44" t="s">
        <v>191</v>
      </c>
      <c r="E2" s="43"/>
      <c r="F2" s="43"/>
      <c r="G2" s="44" t="s">
        <v>190</v>
      </c>
      <c r="H2" s="44" t="s">
        <v>191</v>
      </c>
    </row>
    <row r="3" spans="2:8" ht="18">
      <c r="B3" s="45" t="s">
        <v>88</v>
      </c>
      <c r="C3" s="46">
        <f>G3+G13+G22</f>
        <v>0</v>
      </c>
      <c r="D3" s="46">
        <f>H3+H13+H22</f>
        <v>1</v>
      </c>
      <c r="E3" s="43"/>
      <c r="F3" s="45" t="s">
        <v>88</v>
      </c>
      <c r="G3" s="46">
        <f>COUNTIFS(DISPONIBILITE!$D$4:$D$75,"H",DISPONIBILITE!$X$4:$X$75,Tenues!$F3,DISPONIBILITE!$Y$4:$Y$75,"&gt;=4")</f>
        <v>0</v>
      </c>
      <c r="H3" s="46">
        <f>COUNTIFS(DISPONIBILITE!$D$4:$D$75,"F",DISPONIBILITE!$X$4:$X$75,Tenues!$F3,DISPONIBILITE!$Y$4:$Y$75,"&gt;=4")</f>
        <v>1</v>
      </c>
    </row>
    <row r="4" spans="2:8" ht="18">
      <c r="B4" s="45" t="s">
        <v>89</v>
      </c>
      <c r="C4" s="46">
        <f t="shared" ref="C4:C8" si="0">G4+G14+G23</f>
        <v>1</v>
      </c>
      <c r="D4" s="46">
        <f t="shared" ref="D4:D8" si="1">H4+H14+H23</f>
        <v>7</v>
      </c>
      <c r="E4" s="43"/>
      <c r="F4" s="45" t="s">
        <v>89</v>
      </c>
      <c r="G4" s="46">
        <f>COUNTIFS(DISPONIBILITE!$D$4:$D$75,"H",DISPONIBILITE!$X$4:$X$75,Tenues!$F4,DISPONIBILITE!$Y$4:$Y$75,"&gt;=4")</f>
        <v>0</v>
      </c>
      <c r="H4" s="46">
        <f>COUNTIFS(DISPONIBILITE!$D$4:$D$75,"F",DISPONIBILITE!$X$4:$X$75,Tenues!$F4,DISPONIBILITE!$Y$4:$Y$75,"&gt;=4")</f>
        <v>5</v>
      </c>
    </row>
    <row r="5" spans="2:8" ht="18">
      <c r="B5" s="45" t="s">
        <v>85</v>
      </c>
      <c r="C5" s="46">
        <f t="shared" si="0"/>
        <v>13</v>
      </c>
      <c r="D5" s="46">
        <f t="shared" si="1"/>
        <v>19</v>
      </c>
      <c r="E5" s="43"/>
      <c r="F5" s="45" t="s">
        <v>85</v>
      </c>
      <c r="G5" s="46">
        <f>COUNTIFS(DISPONIBILITE!$D$4:$D$75,"H",DISPONIBILITE!$X$4:$X$75,Tenues!$F5,DISPONIBILITE!$Y$4:$Y$75,"&gt;=4")</f>
        <v>10</v>
      </c>
      <c r="H5" s="46">
        <f>COUNTIFS(DISPONIBILITE!$D$4:$D$75,"F",DISPONIBILITE!$X$4:$X$75,Tenues!$F5,DISPONIBILITE!$Y$4:$Y$75,"&gt;=4")</f>
        <v>15</v>
      </c>
    </row>
    <row r="6" spans="2:8" ht="18">
      <c r="B6" s="45" t="s">
        <v>86</v>
      </c>
      <c r="C6" s="46">
        <f t="shared" si="0"/>
        <v>9</v>
      </c>
      <c r="D6" s="46">
        <f t="shared" si="1"/>
        <v>7</v>
      </c>
      <c r="E6" s="43"/>
      <c r="F6" s="45" t="s">
        <v>86</v>
      </c>
      <c r="G6" s="46">
        <f>COUNTIFS(DISPONIBILITE!$D$4:$D$75,"H",DISPONIBILITE!$X$4:$X$75,Tenues!$F6,DISPONIBILITE!$Y$4:$Y$75,"&gt;=4")</f>
        <v>8</v>
      </c>
      <c r="H6" s="46">
        <f>COUNTIFS(DISPONIBILITE!$D$4:$D$75,"F",DISPONIBILITE!$X$4:$X$75,Tenues!$F6,DISPONIBILITE!$Y$4:$Y$75,"&gt;=4")</f>
        <v>5</v>
      </c>
    </row>
    <row r="7" spans="2:8" ht="18">
      <c r="B7" s="45" t="s">
        <v>87</v>
      </c>
      <c r="C7" s="46">
        <f t="shared" si="0"/>
        <v>8</v>
      </c>
      <c r="D7" s="46">
        <f t="shared" si="1"/>
        <v>6</v>
      </c>
      <c r="E7" s="43"/>
      <c r="F7" s="45" t="s">
        <v>87</v>
      </c>
      <c r="G7" s="46">
        <f>COUNTIFS(DISPONIBILITE!$D$4:$D$75,"H",DISPONIBILITE!$X$4:$X$75,Tenues!$F7,DISPONIBILITE!$Y$4:$Y$75,"&gt;=4")</f>
        <v>4</v>
      </c>
      <c r="H7" s="46">
        <f>COUNTIFS(DISPONIBILITE!$D$4:$D$75,"F",DISPONIBILITE!$X$4:$X$75,Tenues!$F7,DISPONIBILITE!$Y$4:$Y$75,"&gt;=4")</f>
        <v>3</v>
      </c>
    </row>
    <row r="8" spans="2:8" ht="18">
      <c r="B8" s="45" t="s">
        <v>193</v>
      </c>
      <c r="C8" s="46">
        <f t="shared" si="0"/>
        <v>11</v>
      </c>
      <c r="D8" s="46">
        <f t="shared" si="1"/>
        <v>1</v>
      </c>
      <c r="E8" s="43"/>
      <c r="F8" s="45" t="s">
        <v>193</v>
      </c>
      <c r="G8" s="46">
        <f>COUNTIFS(DISPONIBILITE!$D$4:$D$75,"H",DISPONIBILITE!$X$4:$X$75,Tenues!$F8,DISPONIBILITE!$Y$4:$Y$75,"&gt;=4")</f>
        <v>4</v>
      </c>
      <c r="H8" s="46">
        <f>COUNTIFS(DISPONIBILITE!$D$4:$D$75,"F",DISPONIBILITE!$X$4:$X$75,Tenues!$F8,DISPONIBILITE!$Y$4:$Y$75,"&gt;=4")</f>
        <v>1</v>
      </c>
    </row>
    <row r="9" spans="2:8" ht="18">
      <c r="B9" s="71">
        <f>SUM(C9:D9)</f>
        <v>83</v>
      </c>
      <c r="C9" s="46">
        <f>SUM(C3:C8)</f>
        <v>42</v>
      </c>
      <c r="D9" s="46">
        <f>SUM(D3:D8)</f>
        <v>41</v>
      </c>
      <c r="E9" s="43"/>
      <c r="F9" s="43"/>
      <c r="G9" s="43"/>
      <c r="H9" s="43"/>
    </row>
    <row r="10" spans="2:8" ht="18">
      <c r="B10" s="43"/>
      <c r="C10" s="43"/>
      <c r="D10" s="43"/>
      <c r="E10" s="43"/>
      <c r="F10" s="43"/>
      <c r="G10" s="43"/>
      <c r="H10" s="43"/>
    </row>
    <row r="11" spans="2:8" ht="18">
      <c r="B11" s="43"/>
      <c r="C11" s="43"/>
      <c r="D11" s="43"/>
      <c r="E11" s="43"/>
      <c r="F11" s="43"/>
      <c r="G11" s="218" t="s">
        <v>42</v>
      </c>
      <c r="H11" s="218"/>
    </row>
    <row r="12" spans="2:8" ht="18">
      <c r="B12" s="43"/>
      <c r="C12" s="43"/>
      <c r="D12" s="43"/>
      <c r="E12" s="43"/>
      <c r="F12" s="43"/>
      <c r="G12" s="44" t="s">
        <v>190</v>
      </c>
      <c r="H12" s="44" t="s">
        <v>191</v>
      </c>
    </row>
    <row r="13" spans="2:8" ht="18">
      <c r="B13" s="43"/>
      <c r="C13" s="43"/>
      <c r="D13" s="43"/>
      <c r="E13" s="43"/>
      <c r="F13" s="45" t="s">
        <v>88</v>
      </c>
      <c r="G13" s="46">
        <f>COUNTIFS(CHAUFFEURS!$C$3:$C$17,"H",CHAUFFEURS!$Z$3:$Z$17,$F13)</f>
        <v>0</v>
      </c>
      <c r="H13" s="46">
        <f>COUNTIFS(CHAUFFEURS!$C$3:$C$17,"F",CHAUFFEURS!$Z$3:$Z$17,$F13)</f>
        <v>0</v>
      </c>
    </row>
    <row r="14" spans="2:8" ht="18">
      <c r="B14" s="43"/>
      <c r="C14" s="43"/>
      <c r="D14" s="43"/>
      <c r="E14" s="43"/>
      <c r="F14" s="45" t="s">
        <v>89</v>
      </c>
      <c r="G14" s="46">
        <f>COUNTIFS(CHAUFFEURS!$C$3:$C$17,"H",CHAUFFEURS!$Z$3:$Z$17,$F14)</f>
        <v>0</v>
      </c>
      <c r="H14" s="46">
        <f>COUNTIFS(CHAUFFEURS!$C$3:$C$17,"F",CHAUFFEURS!$Z$3:$Z$17,$F14)</f>
        <v>0</v>
      </c>
    </row>
    <row r="15" spans="2:8" ht="18">
      <c r="B15" s="43"/>
      <c r="C15" s="43"/>
      <c r="D15" s="43"/>
      <c r="E15" s="43"/>
      <c r="F15" s="45" t="s">
        <v>85</v>
      </c>
      <c r="G15" s="46">
        <f>COUNTIFS(CHAUFFEURS!$C$3:$C$17,"H",CHAUFFEURS!$Z$3:$Z$17,$F15)</f>
        <v>2</v>
      </c>
      <c r="H15" s="46">
        <f>COUNTIFS(CHAUFFEURS!$C$3:$C$17,"F",CHAUFFEURS!$Z$3:$Z$17,$F15)</f>
        <v>0</v>
      </c>
    </row>
    <row r="16" spans="2:8" ht="18">
      <c r="B16" s="43"/>
      <c r="C16" s="43"/>
      <c r="D16" s="43"/>
      <c r="E16" s="43"/>
      <c r="F16" s="45" t="s">
        <v>86</v>
      </c>
      <c r="G16" s="46">
        <f>COUNTIFS(CHAUFFEURS!$C$3:$C$17,"H",CHAUFFEURS!$Z$3:$Z$17,$F16)</f>
        <v>1</v>
      </c>
      <c r="H16" s="46">
        <f>COUNTIFS(CHAUFFEURS!$C$3:$C$17,"F",CHAUFFEURS!$Z$3:$Z$17,$F16)</f>
        <v>0</v>
      </c>
    </row>
    <row r="17" spans="2:8" ht="18">
      <c r="B17" s="43"/>
      <c r="C17" s="43"/>
      <c r="D17" s="43"/>
      <c r="E17" s="43"/>
      <c r="F17" s="45" t="s">
        <v>87</v>
      </c>
      <c r="G17" s="46">
        <f>COUNTIFS(CHAUFFEURS!$C$3:$C$17,"H",CHAUFFEURS!$Z$3:$Z$17,$F17)</f>
        <v>4</v>
      </c>
      <c r="H17" s="46">
        <f>COUNTIFS(CHAUFFEURS!$C$3:$C$17,"F",CHAUFFEURS!$Z$3:$Z$17,$F17)</f>
        <v>1</v>
      </c>
    </row>
    <row r="18" spans="2:8" ht="18">
      <c r="B18" s="43"/>
      <c r="C18" s="43"/>
      <c r="D18" s="43"/>
      <c r="E18" s="43"/>
      <c r="F18" s="45" t="s">
        <v>193</v>
      </c>
      <c r="G18" s="46">
        <f>COUNTIFS(CHAUFFEURS!$C$3:$C$17,"H",CHAUFFEURS!$Z$3:$Z$17,$F18)</f>
        <v>7</v>
      </c>
      <c r="H18" s="46">
        <f>COUNTIFS(CHAUFFEURS!$C$3:$C$17,"F",CHAUFFEURS!$Z$3:$Z$17,$F18)</f>
        <v>0</v>
      </c>
    </row>
    <row r="20" spans="2:8" ht="18">
      <c r="G20" s="218" t="s">
        <v>265</v>
      </c>
      <c r="H20" s="218"/>
    </row>
    <row r="21" spans="2:8" ht="18">
      <c r="G21" s="44" t="s">
        <v>190</v>
      </c>
      <c r="H21" s="44" t="s">
        <v>191</v>
      </c>
    </row>
    <row r="22" spans="2:8" ht="18">
      <c r="F22" s="45" t="s">
        <v>88</v>
      </c>
      <c r="G22" s="46">
        <f>COUNTIFS(DISPONIBILITE!$D$4:$D$75,"H",DISPONIBILITE!$X$4:$X$75,Tenues!$F22,DISPONIBILITE!$C$4:$C$75,"Etudiant")</f>
        <v>0</v>
      </c>
      <c r="H22" s="46">
        <f>COUNTIFS(DISPONIBILITE!$D$4:$D$75,"F",DISPONIBILITE!$X$4:$X$75,Tenues!$F22,DISPONIBILITE!$C$4:$C$75,"Etudiant")</f>
        <v>0</v>
      </c>
    </row>
    <row r="23" spans="2:8" ht="18">
      <c r="F23" s="45" t="s">
        <v>89</v>
      </c>
      <c r="G23" s="46">
        <f>COUNTIFS(DISPONIBILITE!$D$4:$D$75,"H",DISPONIBILITE!$X$4:$X$75,Tenues!$F23,DISPONIBILITE!$C$4:$C$75,"Etudiant")</f>
        <v>1</v>
      </c>
      <c r="H23" s="46">
        <f>COUNTIFS(DISPONIBILITE!$D$4:$D$75,"F",DISPONIBILITE!$X$4:$X$75,Tenues!$F23,DISPONIBILITE!$C$4:$C$75,"Etudiant")</f>
        <v>2</v>
      </c>
    </row>
    <row r="24" spans="2:8" ht="18">
      <c r="F24" s="45" t="s">
        <v>85</v>
      </c>
      <c r="G24" s="46">
        <f>COUNTIFS(DISPONIBILITE!$D$4:$D$75,"H",DISPONIBILITE!$X$4:$X$75,Tenues!$F24,DISPONIBILITE!$C$4:$C$75,"Etudiant")</f>
        <v>1</v>
      </c>
      <c r="H24" s="46">
        <f>COUNTIFS(DISPONIBILITE!$D$4:$D$75,"F",DISPONIBILITE!$X$4:$X$75,Tenues!$F24,DISPONIBILITE!$C$4:$C$75,"Etudiant")</f>
        <v>4</v>
      </c>
    </row>
    <row r="25" spans="2:8" ht="18">
      <c r="F25" s="45" t="s">
        <v>86</v>
      </c>
      <c r="G25" s="46">
        <f>COUNTIFS(DISPONIBILITE!$D$4:$D$75,"H",DISPONIBILITE!$X$4:$X$75,Tenues!$F25,DISPONIBILITE!$C$4:$C$75,"Etudiant")</f>
        <v>0</v>
      </c>
      <c r="H25" s="46">
        <f>COUNTIFS(DISPONIBILITE!$D$4:$D$75,"F",DISPONIBILITE!$X$4:$X$75,Tenues!$F25,DISPONIBILITE!$C$4:$C$75,"Etudiant")</f>
        <v>2</v>
      </c>
    </row>
    <row r="26" spans="2:8" ht="18">
      <c r="F26" s="45" t="s">
        <v>87</v>
      </c>
      <c r="G26" s="46">
        <f>COUNTIFS(DISPONIBILITE!$D$4:$D$75,"H",DISPONIBILITE!$X$4:$X$75,Tenues!$F26,DISPONIBILITE!$C$4:$C$75,"Etudiant")</f>
        <v>0</v>
      </c>
      <c r="H26" s="46">
        <f>COUNTIFS(DISPONIBILITE!$D$4:$D$75,"F",DISPONIBILITE!$X$4:$X$75,Tenues!$F26,DISPONIBILITE!$C$4:$C$75,"Etudiant")</f>
        <v>2</v>
      </c>
    </row>
    <row r="27" spans="2:8" ht="18">
      <c r="F27" s="45" t="s">
        <v>193</v>
      </c>
      <c r="G27" s="46">
        <f>COUNTIFS(DISPONIBILITE!$D$4:$D$75,"H",DISPONIBILITE!$X$4:$X$75,Tenues!$F27,DISPONIBILITE!$C$4:$C$75,"Etudiant")</f>
        <v>0</v>
      </c>
      <c r="H27" s="46">
        <f>COUNTIFS(DISPONIBILITE!$D$4:$D$75,"F",DISPONIBILITE!$X$4:$X$75,Tenues!$F27,DISPONIBILITE!$C$4:$C$75,"Etudiant")</f>
        <v>0</v>
      </c>
    </row>
  </sheetData>
  <mergeCells count="4">
    <mergeCell ref="G1:H1"/>
    <mergeCell ref="G11:H11"/>
    <mergeCell ref="G20:H20"/>
    <mergeCell ref="C1:D1"/>
  </mergeCells>
  <pageMargins left="0.7" right="0.7" top="0.75" bottom="0.75" header="0.3" footer="0.3"/>
  <pageSetup paperSize="9" orientation="portrait" horizontalDpi="0" verticalDpi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8510E5-4941-0344-9D18-3B65D0D3D0C0}">
  <dimension ref="A1:R179"/>
  <sheetViews>
    <sheetView topLeftCell="F3" zoomScale="118" workbookViewId="0">
      <selection activeCell="J7" sqref="J7"/>
    </sheetView>
  </sheetViews>
  <sheetFormatPr baseColWidth="10" defaultColWidth="10.6640625" defaultRowHeight="15"/>
  <cols>
    <col min="1" max="18" width="22.77734375" style="1" customWidth="1"/>
    <col min="19" max="16384" width="10.6640625" style="1"/>
  </cols>
  <sheetData>
    <row r="1" spans="1:18">
      <c r="A1" s="222" t="str">
        <f>'Planning Bénévoles'!C1</f>
        <v>LUNDI 20</v>
      </c>
      <c r="B1" s="221"/>
      <c r="C1" s="221"/>
      <c r="D1" s="221" t="str">
        <f>'Planning Bénévoles'!F1</f>
        <v>MARDI 21</v>
      </c>
      <c r="E1" s="221"/>
      <c r="F1" s="221"/>
      <c r="G1" s="221" t="str">
        <f>'Planning Bénévoles'!I1</f>
        <v>MERCREDI 22</v>
      </c>
      <c r="H1" s="221"/>
      <c r="I1" s="221"/>
      <c r="J1" s="221" t="str">
        <f>'Planning Bénévoles'!L1</f>
        <v>JEUDI 23</v>
      </c>
      <c r="K1" s="221"/>
      <c r="L1" s="221"/>
      <c r="M1" s="221" t="str">
        <f>'Planning Bénévoles'!O1</f>
        <v>VENDREDI 24</v>
      </c>
      <c r="N1" s="221"/>
      <c r="O1" s="221"/>
      <c r="P1" s="221" t="str">
        <f>'Planning Bénévoles'!R1</f>
        <v>SAMEDI 25</v>
      </c>
      <c r="Q1" s="221"/>
      <c r="R1" s="90" t="str">
        <f>'Planning Bénévoles'!T1</f>
        <v>DIMANCHE 26</v>
      </c>
    </row>
    <row r="2" spans="1:18">
      <c r="A2" s="91" t="s">
        <v>68</v>
      </c>
      <c r="B2" s="32" t="s">
        <v>69</v>
      </c>
      <c r="C2" s="32" t="s">
        <v>70</v>
      </c>
      <c r="D2" s="32" t="s">
        <v>68</v>
      </c>
      <c r="E2" s="32" t="s">
        <v>69</v>
      </c>
      <c r="F2" s="32" t="s">
        <v>70</v>
      </c>
      <c r="G2" s="32" t="s">
        <v>68</v>
      </c>
      <c r="H2" s="32" t="s">
        <v>69</v>
      </c>
      <c r="I2" s="32" t="s">
        <v>70</v>
      </c>
      <c r="J2" s="32" t="s">
        <v>68</v>
      </c>
      <c r="K2" s="32" t="s">
        <v>69</v>
      </c>
      <c r="L2" s="32" t="s">
        <v>70</v>
      </c>
      <c r="M2" s="32" t="s">
        <v>68</v>
      </c>
      <c r="N2" s="32" t="s">
        <v>69</v>
      </c>
      <c r="O2" s="32" t="s">
        <v>70</v>
      </c>
      <c r="P2" s="32" t="s">
        <v>68</v>
      </c>
      <c r="Q2" s="32" t="s">
        <v>69</v>
      </c>
      <c r="R2" s="92" t="s">
        <v>92</v>
      </c>
    </row>
    <row r="3" spans="1:18">
      <c r="A3" s="93" t="str">
        <f>IF(DISPONIBILITE!F4="oui",DISPONIBILITE!$E4,"")</f>
        <v/>
      </c>
      <c r="B3" s="94" t="str">
        <f>IF(DISPONIBILITE!G4="oui",DISPONIBILITE!$E4,"")</f>
        <v/>
      </c>
      <c r="C3" s="94" t="str">
        <f>IF(DISPONIBILITE!H4="oui",DISPONIBILITE!$E4,"")</f>
        <v/>
      </c>
      <c r="D3" s="94" t="str">
        <f>IF(DISPONIBILITE!I4="oui",DISPONIBILITE!$E4,"")</f>
        <v/>
      </c>
      <c r="E3" s="94" t="str">
        <f>IF(DISPONIBILITE!J4="oui",DISPONIBILITE!$E4,"")</f>
        <v/>
      </c>
      <c r="F3" s="94" t="str">
        <f>IF(DISPONIBILITE!K4="oui",DISPONIBILITE!$E4,"")</f>
        <v/>
      </c>
      <c r="G3" s="94" t="str">
        <f>IF(DISPONIBILITE!L4="oui",DISPONIBILITE!$E4,"")</f>
        <v/>
      </c>
      <c r="H3" s="94" t="str">
        <f>IF(DISPONIBILITE!M4="oui",DISPONIBILITE!$E4,"")</f>
        <v/>
      </c>
      <c r="I3" s="94" t="str">
        <f>IF(DISPONIBILITE!N4="oui",DISPONIBILITE!$E4,"")</f>
        <v/>
      </c>
      <c r="J3" s="94" t="str">
        <f>IF(DISPONIBILITE!O4="oui",DISPONIBILITE!$E4,"")</f>
        <v/>
      </c>
      <c r="K3" s="94" t="str">
        <f>IF(DISPONIBILITE!P4="oui",DISPONIBILITE!$E4,"")</f>
        <v/>
      </c>
      <c r="L3" s="94" t="str">
        <f>IF(DISPONIBILITE!Q4="oui",DISPONIBILITE!$E4,"")</f>
        <v/>
      </c>
      <c r="M3" s="95" t="str">
        <f>IF(DISPONIBILITE!R4="oui",DISPONIBILITE!$E4,"")</f>
        <v>BALMADIER (THG) Henri</v>
      </c>
      <c r="N3" s="94" t="str">
        <f>IF(DISPONIBILITE!S4="oui",DISPONIBILITE!$E4,"")</f>
        <v>BALMADIER (THG) Henri</v>
      </c>
      <c r="O3" s="94" t="str">
        <f>IF(DISPONIBILITE!T4="oui",DISPONIBILITE!$E4,"")</f>
        <v/>
      </c>
      <c r="P3" s="94" t="str">
        <f>IF(DISPONIBILITE!U4="oui",DISPONIBILITE!$E4,"")</f>
        <v/>
      </c>
      <c r="Q3" s="94" t="str">
        <f>IF(DISPONIBILITE!V4="oui",DISPONIBILITE!$E4,"")</f>
        <v/>
      </c>
      <c r="R3" s="96" t="str">
        <f>IF(DISPONIBILITE!W4="oui",DISPONIBILITE!$E4,"")</f>
        <v/>
      </c>
    </row>
    <row r="4" spans="1:18">
      <c r="A4" s="93" t="str">
        <f>IF(DISPONIBILITE!F5="oui",DISPONIBILITE!$E5,"")</f>
        <v/>
      </c>
      <c r="B4" s="94" t="str">
        <f>IF(DISPONIBILITE!G5="oui",DISPONIBILITE!$E5,"")</f>
        <v/>
      </c>
      <c r="C4" s="94" t="str">
        <f>IF(DISPONIBILITE!H5="oui",DISPONIBILITE!$E5,"")</f>
        <v/>
      </c>
      <c r="D4" s="94" t="str">
        <f>IF(DISPONIBILITE!I5="oui",DISPONIBILITE!$E5,"")</f>
        <v/>
      </c>
      <c r="E4" s="94" t="str">
        <f>IF(DISPONIBILITE!J5="oui",DISPONIBILITE!$E5,"")</f>
        <v/>
      </c>
      <c r="F4" s="94" t="str">
        <f>IF(DISPONIBILITE!K5="oui",DISPONIBILITE!$E5,"")</f>
        <v>BASTARD Chloé</v>
      </c>
      <c r="G4" s="94" t="str">
        <f>IF(DISPONIBILITE!L5="oui",DISPONIBILITE!$E5,"")</f>
        <v/>
      </c>
      <c r="H4" s="94" t="str">
        <f>IF(DISPONIBILITE!M5="oui",DISPONIBILITE!$E5,"")</f>
        <v/>
      </c>
      <c r="I4" s="94" t="str">
        <f>IF(DISPONIBILITE!N5="oui",DISPONIBILITE!$E5,"")</f>
        <v>BASTARD Chloé</v>
      </c>
      <c r="J4" s="94" t="str">
        <f>IF(DISPONIBILITE!O5="oui",DISPONIBILITE!$E5,"")</f>
        <v/>
      </c>
      <c r="K4" s="94" t="str">
        <f>IF(DISPONIBILITE!P5="oui",DISPONIBILITE!$E5,"")</f>
        <v/>
      </c>
      <c r="L4" s="94" t="str">
        <f>IF(DISPONIBILITE!Q5="oui",DISPONIBILITE!$E5,"")</f>
        <v/>
      </c>
      <c r="M4" s="94" t="str">
        <f>IF(DISPONIBILITE!R5="oui",DISPONIBILITE!$E5,"")</f>
        <v/>
      </c>
      <c r="N4" s="94" t="str">
        <f>IF(DISPONIBILITE!S5="oui",DISPONIBILITE!$E5,"")</f>
        <v/>
      </c>
      <c r="O4" s="94" t="str">
        <f>IF(DISPONIBILITE!T5="oui",DISPONIBILITE!$E5,"")</f>
        <v/>
      </c>
      <c r="P4" s="94" t="str">
        <f>IF(DISPONIBILITE!U5="oui",DISPONIBILITE!$E5,"")</f>
        <v/>
      </c>
      <c r="Q4" s="94" t="str">
        <f>IF(DISPONIBILITE!V5="oui",DISPONIBILITE!$E5,"")</f>
        <v/>
      </c>
      <c r="R4" s="96" t="str">
        <f>IF(DISPONIBILITE!W5="oui",DISPONIBILITE!$E5,"")</f>
        <v/>
      </c>
    </row>
    <row r="5" spans="1:18">
      <c r="A5" s="93" t="str">
        <f>IF(DISPONIBILITE!F6="oui",DISPONIBILITE!$E6,"")</f>
        <v>BEAUGION (K) Régis</v>
      </c>
      <c r="B5" s="94" t="str">
        <f>IF(DISPONIBILITE!G6="oui",DISPONIBILITE!$E6,"")</f>
        <v>BEAUGION (K) Régis</v>
      </c>
      <c r="C5" s="94" t="str">
        <f>IF(DISPONIBILITE!H6="oui",DISPONIBILITE!$E6,"")</f>
        <v/>
      </c>
      <c r="D5" s="94" t="str">
        <f>IF(DISPONIBILITE!I6="oui",DISPONIBILITE!$E6,"")</f>
        <v>BEAUGION (K) Régis</v>
      </c>
      <c r="E5" s="94" t="str">
        <f>IF(DISPONIBILITE!J6="oui",DISPONIBILITE!$E6,"")</f>
        <v>BEAUGION (K) Régis</v>
      </c>
      <c r="F5" s="94" t="str">
        <f>IF(DISPONIBILITE!K6="oui",DISPONIBILITE!$E6,"")</f>
        <v/>
      </c>
      <c r="G5" s="94" t="str">
        <f>IF(DISPONIBILITE!L6="oui",DISPONIBILITE!$E6,"")</f>
        <v/>
      </c>
      <c r="H5" s="94" t="str">
        <f>IF(DISPONIBILITE!M6="oui",DISPONIBILITE!$E6,"")</f>
        <v/>
      </c>
      <c r="I5" s="94" t="str">
        <f>IF(DISPONIBILITE!N6="oui",DISPONIBILITE!$E6,"")</f>
        <v/>
      </c>
      <c r="J5" s="94" t="str">
        <f>IF(DISPONIBILITE!O6="oui",DISPONIBILITE!$E6,"")</f>
        <v>BEAUGION (K) Régis</v>
      </c>
      <c r="K5" s="94" t="str">
        <f>IF(DISPONIBILITE!P6="oui",DISPONIBILITE!$E6,"")</f>
        <v>BEAUGION (K) Régis</v>
      </c>
      <c r="L5" s="94" t="str">
        <f>IF(DISPONIBILITE!Q6="oui",DISPONIBILITE!$E6,"")</f>
        <v/>
      </c>
      <c r="M5" s="94" t="str">
        <f>IF(DISPONIBILITE!R6="oui",DISPONIBILITE!$E6,"")</f>
        <v>BEAUGION (K) Régis</v>
      </c>
      <c r="N5" s="94" t="str">
        <f>IF(DISPONIBILITE!S6="oui",DISPONIBILITE!$E6,"")</f>
        <v>BEAUGION (K) Régis</v>
      </c>
      <c r="O5" s="94" t="str">
        <f>IF(DISPONIBILITE!T6="oui",DISPONIBILITE!$E6,"")</f>
        <v/>
      </c>
      <c r="P5" s="94" t="str">
        <f>IF(DISPONIBILITE!U6="oui",DISPONIBILITE!$E6,"")</f>
        <v/>
      </c>
      <c r="Q5" s="94" t="str">
        <f>IF(DISPONIBILITE!V6="oui",DISPONIBILITE!$E6,"")</f>
        <v/>
      </c>
      <c r="R5" s="96" t="str">
        <f>IF(DISPONIBILITE!W6="oui",DISPONIBILITE!$E6,"")</f>
        <v/>
      </c>
    </row>
    <row r="6" spans="1:18">
      <c r="A6" s="93" t="str">
        <f>IF(DISPONIBILITE!F7="oui",DISPONIBILITE!$E7,"")</f>
        <v/>
      </c>
      <c r="B6" s="94" t="str">
        <f>IF(DISPONIBILITE!G7="oui",DISPONIBILITE!$E7,"")</f>
        <v/>
      </c>
      <c r="C6" s="94" t="str">
        <f>IF(DISPONIBILITE!H7="oui",DISPONIBILITE!$E7,"")</f>
        <v>BÉNIER Alizée</v>
      </c>
      <c r="D6" s="94" t="str">
        <f>IF(DISPONIBILITE!I7="oui",DISPONIBILITE!$E7,"")</f>
        <v/>
      </c>
      <c r="E6" s="94" t="str">
        <f>IF(DISPONIBILITE!J7="oui",DISPONIBILITE!$E7,"")</f>
        <v/>
      </c>
      <c r="F6" s="94" t="str">
        <f>IF(DISPONIBILITE!K7="oui",DISPONIBILITE!$E7,"")</f>
        <v>BÉNIER Alizée</v>
      </c>
      <c r="G6" s="94" t="str">
        <f>IF(DISPONIBILITE!L7="oui",DISPONIBILITE!$E7,"")</f>
        <v/>
      </c>
      <c r="H6" s="94" t="str">
        <f>IF(DISPONIBILITE!M7="oui",DISPONIBILITE!$E7,"")</f>
        <v/>
      </c>
      <c r="I6" s="94" t="str">
        <f>IF(DISPONIBILITE!N7="oui",DISPONIBILITE!$E7,"")</f>
        <v>BÉNIER Alizée</v>
      </c>
      <c r="J6" s="94" t="str">
        <f>IF(DISPONIBILITE!O7="oui",DISPONIBILITE!$E7,"")</f>
        <v/>
      </c>
      <c r="K6" s="94" t="str">
        <f>IF(DISPONIBILITE!P7="oui",DISPONIBILITE!$E7,"")</f>
        <v/>
      </c>
      <c r="L6" s="94" t="str">
        <f>IF(DISPONIBILITE!Q7="oui",DISPONIBILITE!$E7,"")</f>
        <v>BÉNIER Alizée</v>
      </c>
      <c r="M6" s="94" t="str">
        <f>IF(DISPONIBILITE!R7="oui",DISPONIBILITE!$E7,"")</f>
        <v/>
      </c>
      <c r="N6" s="94" t="str">
        <f>IF(DISPONIBILITE!S7="oui",DISPONIBILITE!$E7,"")</f>
        <v/>
      </c>
      <c r="O6" s="94" t="str">
        <f>IF(DISPONIBILITE!T7="oui",DISPONIBILITE!$E7,"")</f>
        <v>BÉNIER Alizée</v>
      </c>
      <c r="P6" s="94" t="str">
        <f>IF(DISPONIBILITE!U7="oui",DISPONIBILITE!$E7,"")</f>
        <v/>
      </c>
      <c r="Q6" s="94" t="str">
        <f>IF(DISPONIBILITE!V7="oui",DISPONIBILITE!$E7,"")</f>
        <v>BÉNIER Alizée</v>
      </c>
      <c r="R6" s="96" t="str">
        <f>IF(DISPONIBILITE!W7="oui",DISPONIBILITE!$E7,"")</f>
        <v>BÉNIER Alizée</v>
      </c>
    </row>
    <row r="7" spans="1:18">
      <c r="A7" s="93" t="str">
        <f>IF(DISPONIBILITE!F8="oui",DISPONIBILITE!$E8,"")</f>
        <v/>
      </c>
      <c r="B7" s="94" t="str">
        <f>IF(DISPONIBILITE!G8="oui",DISPONIBILITE!$E8,"")</f>
        <v/>
      </c>
      <c r="C7" s="94" t="str">
        <f>IF(DISPONIBILITE!H8="oui",DISPONIBILITE!$E8,"")</f>
        <v/>
      </c>
      <c r="D7" s="94" t="str">
        <f>IF(DISPONIBILITE!I8="oui",DISPONIBILITE!$E8,"")</f>
        <v/>
      </c>
      <c r="E7" s="94" t="str">
        <f>IF(DISPONIBILITE!J8="oui",DISPONIBILITE!$E8,"")</f>
        <v/>
      </c>
      <c r="F7" s="94" t="str">
        <f>IF(DISPONIBILITE!K8="oui",DISPONIBILITE!$E8,"")</f>
        <v/>
      </c>
      <c r="G7" s="94" t="str">
        <f>IF(DISPONIBILITE!L8="oui",DISPONIBILITE!$E8,"")</f>
        <v/>
      </c>
      <c r="H7" s="94" t="str">
        <f>IF(DISPONIBILITE!M8="oui",DISPONIBILITE!$E8,"")</f>
        <v/>
      </c>
      <c r="I7" s="94" t="str">
        <f>IF(DISPONIBILITE!N8="oui",DISPONIBILITE!$E8,"")</f>
        <v/>
      </c>
      <c r="J7" s="94" t="str">
        <f>IF(DISPONIBILITE!O8="oui",DISPONIBILITE!$E8,"")</f>
        <v/>
      </c>
      <c r="K7" s="94" t="str">
        <f>IF(DISPONIBILITE!P8="oui",DISPONIBILITE!$E8,"")</f>
        <v/>
      </c>
      <c r="L7" s="94" t="str">
        <f>IF(DISPONIBILITE!Q8="oui",DISPONIBILITE!$E8,"")</f>
        <v/>
      </c>
      <c r="M7" s="94" t="str">
        <f>IF(DISPONIBILITE!R8="oui",DISPONIBILITE!$E8,"")</f>
        <v>BERTIN (THG) Nicolas</v>
      </c>
      <c r="N7" s="94" t="str">
        <f>IF(DISPONIBILITE!S8="oui",DISPONIBILITE!$E8,"")</f>
        <v>BERTIN (THG) Nicolas</v>
      </c>
      <c r="O7" s="94" t="str">
        <f>IF(DISPONIBILITE!T8="oui",DISPONIBILITE!$E8,"")</f>
        <v/>
      </c>
      <c r="P7" s="94" t="str">
        <f>IF(DISPONIBILITE!U8="oui",DISPONIBILITE!$E8,"")</f>
        <v/>
      </c>
      <c r="Q7" s="94" t="str">
        <f>IF(DISPONIBILITE!V8="oui",DISPONIBILITE!$E8,"")</f>
        <v/>
      </c>
      <c r="R7" s="96" t="str">
        <f>IF(DISPONIBILITE!W8="oui",DISPONIBILITE!$E8,"")</f>
        <v/>
      </c>
    </row>
    <row r="8" spans="1:18">
      <c r="A8" s="93" t="str">
        <f>IF(DISPONIBILITE!F9="oui",DISPONIBILITE!$E9,"")</f>
        <v>BEZIVIN Daniel</v>
      </c>
      <c r="B8" s="94" t="str">
        <f>IF(DISPONIBILITE!G9="oui",DISPONIBILITE!$E9,"")</f>
        <v>BEZIVIN Daniel</v>
      </c>
      <c r="C8" s="94" t="str">
        <f>IF(DISPONIBILITE!H9="oui",DISPONIBILITE!$E9,"")</f>
        <v/>
      </c>
      <c r="D8" s="94" t="str">
        <f>IF(DISPONIBILITE!I9="oui",DISPONIBILITE!$E9,"")</f>
        <v/>
      </c>
      <c r="E8" s="94" t="str">
        <f>IF(DISPONIBILITE!J9="oui",DISPONIBILITE!$E9,"")</f>
        <v/>
      </c>
      <c r="F8" s="94" t="str">
        <f>IF(DISPONIBILITE!K9="oui",DISPONIBILITE!$E9,"")</f>
        <v/>
      </c>
      <c r="G8" s="94" t="str">
        <f>IF(DISPONIBILITE!L9="oui",DISPONIBILITE!$E9,"")</f>
        <v>BEZIVIN Daniel</v>
      </c>
      <c r="H8" s="94" t="str">
        <f>IF(DISPONIBILITE!M9="oui",DISPONIBILITE!$E9,"")</f>
        <v>BEZIVIN Daniel</v>
      </c>
      <c r="I8" s="94" t="str">
        <f>IF(DISPONIBILITE!N9="oui",DISPONIBILITE!$E9,"")</f>
        <v/>
      </c>
      <c r="J8" s="94" t="str">
        <f>IF(DISPONIBILITE!O9="oui",DISPONIBILITE!$E9,"")</f>
        <v/>
      </c>
      <c r="K8" s="94" t="str">
        <f>IF(DISPONIBILITE!P9="oui",DISPONIBILITE!$E9,"")</f>
        <v/>
      </c>
      <c r="L8" s="94" t="str">
        <f>IF(DISPONIBILITE!Q9="oui",DISPONIBILITE!$E9,"")</f>
        <v/>
      </c>
      <c r="M8" s="94" t="str">
        <f>IF(DISPONIBILITE!R9="oui",DISPONIBILITE!$E9,"")</f>
        <v>BEZIVIN Daniel</v>
      </c>
      <c r="N8" s="94" t="str">
        <f>IF(DISPONIBILITE!S9="oui",DISPONIBILITE!$E9,"")</f>
        <v>BEZIVIN Daniel</v>
      </c>
      <c r="O8" s="94" t="str">
        <f>IF(DISPONIBILITE!T9="oui",DISPONIBILITE!$E9,"")</f>
        <v/>
      </c>
      <c r="P8" s="94" t="str">
        <f>IF(DISPONIBILITE!U9="oui",DISPONIBILITE!$E9,"")</f>
        <v>BEZIVIN Daniel</v>
      </c>
      <c r="Q8" s="94" t="str">
        <f>IF(DISPONIBILITE!V9="oui",DISPONIBILITE!$E9,"")</f>
        <v>BEZIVIN Daniel</v>
      </c>
      <c r="R8" s="96" t="str">
        <f>IF(DISPONIBILITE!W9="oui",DISPONIBILITE!$E9,"")</f>
        <v/>
      </c>
    </row>
    <row r="9" spans="1:18">
      <c r="A9" s="93" t="str">
        <f>IF(DISPONIBILITE!F10="oui",DISPONIBILITE!$E10,"")</f>
        <v/>
      </c>
      <c r="B9" s="94" t="str">
        <f>IF(DISPONIBILITE!G10="oui",DISPONIBILITE!$E10,"")</f>
        <v/>
      </c>
      <c r="C9" s="94" t="str">
        <f>IF(DISPONIBILITE!H10="oui",DISPONIBILITE!$E10,"")</f>
        <v/>
      </c>
      <c r="D9" s="94" t="str">
        <f>IF(DISPONIBILITE!I10="oui",DISPONIBILITE!$E10,"")</f>
        <v/>
      </c>
      <c r="E9" s="94" t="str">
        <f>IF(DISPONIBILITE!J10="oui",DISPONIBILITE!$E10,"")</f>
        <v/>
      </c>
      <c r="F9" s="94" t="str">
        <f>IF(DISPONIBILITE!K10="oui",DISPONIBILITE!$E10,"")</f>
        <v/>
      </c>
      <c r="G9" s="94" t="str">
        <f>IF(DISPONIBILITE!L10="oui",DISPONIBILITE!$E10,"")</f>
        <v/>
      </c>
      <c r="H9" s="94" t="str">
        <f>IF(DISPONIBILITE!M10="oui",DISPONIBILITE!$E10,"")</f>
        <v/>
      </c>
      <c r="I9" s="94" t="str">
        <f>IF(DISPONIBILITE!N10="oui",DISPONIBILITE!$E10,"")</f>
        <v/>
      </c>
      <c r="J9" s="94" t="str">
        <f>IF(DISPONIBILITE!O10="oui",DISPONIBILITE!$E10,"")</f>
        <v>BIENNE (K) Xavier</v>
      </c>
      <c r="K9" s="94" t="str">
        <f>IF(DISPONIBILITE!P10="oui",DISPONIBILITE!$E10,"")</f>
        <v>BIENNE (K) Xavier</v>
      </c>
      <c r="L9" s="94" t="str">
        <f>IF(DISPONIBILITE!Q10="oui",DISPONIBILITE!$E10,"")</f>
        <v/>
      </c>
      <c r="M9" s="94" t="str">
        <f>IF(DISPONIBILITE!R10="oui",DISPONIBILITE!$E10,"")</f>
        <v>BIENNE (K) Xavier</v>
      </c>
      <c r="N9" s="94" t="str">
        <f>IF(DISPONIBILITE!S10="oui",DISPONIBILITE!$E10,"")</f>
        <v>BIENNE (K) Xavier</v>
      </c>
      <c r="O9" s="94" t="str">
        <f>IF(DISPONIBILITE!T10="oui",DISPONIBILITE!$E10,"")</f>
        <v/>
      </c>
      <c r="P9" s="94" t="str">
        <f>IF(DISPONIBILITE!U10="oui",DISPONIBILITE!$E10,"")</f>
        <v/>
      </c>
      <c r="Q9" s="94" t="str">
        <f>IF(DISPONIBILITE!V10="oui",DISPONIBILITE!$E10,"")</f>
        <v/>
      </c>
      <c r="R9" s="96" t="str">
        <f>IF(DISPONIBILITE!W10="oui",DISPONIBILITE!$E10,"")</f>
        <v/>
      </c>
    </row>
    <row r="10" spans="1:18">
      <c r="A10" s="93" t="str">
        <f>IF(DISPONIBILITE!F11="oui",DISPONIBILITE!$E11,"")</f>
        <v/>
      </c>
      <c r="B10" s="94" t="str">
        <f>IF(DISPONIBILITE!G11="oui",DISPONIBILITE!$E11,"")</f>
        <v>BOTHOREL Hélène</v>
      </c>
      <c r="C10" s="94" t="str">
        <f>IF(DISPONIBILITE!H11="oui",DISPONIBILITE!$E11,"")</f>
        <v>BOTHOREL Hélène</v>
      </c>
      <c r="D10" s="94" t="str">
        <f>IF(DISPONIBILITE!I11="oui",DISPONIBILITE!$E11,"")</f>
        <v>BOTHOREL Hélène</v>
      </c>
      <c r="E10" s="94" t="str">
        <f>IF(DISPONIBILITE!J11="oui",DISPONIBILITE!$E11,"")</f>
        <v>BOTHOREL Hélène</v>
      </c>
      <c r="F10" s="94" t="str">
        <f>IF(DISPONIBILITE!K11="oui",DISPONIBILITE!$E11,"")</f>
        <v/>
      </c>
      <c r="G10" s="94" t="str">
        <f>IF(DISPONIBILITE!L11="oui",DISPONIBILITE!$E11,"")</f>
        <v>BOTHOREL Hélène</v>
      </c>
      <c r="H10" s="94" t="str">
        <f>IF(DISPONIBILITE!M11="oui",DISPONIBILITE!$E11,"")</f>
        <v>BOTHOREL Hélène</v>
      </c>
      <c r="I10" s="94" t="str">
        <f>IF(DISPONIBILITE!N11="oui",DISPONIBILITE!$E11,"")</f>
        <v/>
      </c>
      <c r="J10" s="94" t="str">
        <f>IF(DISPONIBILITE!O11="oui",DISPONIBILITE!$E11,"")</f>
        <v>BOTHOREL Hélène</v>
      </c>
      <c r="K10" s="94" t="str">
        <f>IF(DISPONIBILITE!P11="oui",DISPONIBILITE!$E11,"")</f>
        <v>BOTHOREL Hélène</v>
      </c>
      <c r="L10" s="94" t="str">
        <f>IF(DISPONIBILITE!Q11="oui",DISPONIBILITE!$E11,"")</f>
        <v>BOTHOREL Hélène</v>
      </c>
      <c r="M10" s="94" t="str">
        <f>IF(DISPONIBILITE!R11="oui",DISPONIBILITE!$E11,"")</f>
        <v>BOTHOREL Hélène</v>
      </c>
      <c r="N10" s="94" t="str">
        <f>IF(DISPONIBILITE!S11="oui",DISPONIBILITE!$E11,"")</f>
        <v>BOTHOREL Hélène</v>
      </c>
      <c r="O10" s="94" t="str">
        <f>IF(DISPONIBILITE!T11="oui",DISPONIBILITE!$E11,"")</f>
        <v>BOTHOREL Hélène</v>
      </c>
      <c r="P10" s="94" t="str">
        <f>IF(DISPONIBILITE!U11="oui",DISPONIBILITE!$E11,"")</f>
        <v/>
      </c>
      <c r="Q10" s="94" t="str">
        <f>IF(DISPONIBILITE!V11="oui",DISPONIBILITE!$E11,"")</f>
        <v>BOTHOREL Hélène</v>
      </c>
      <c r="R10" s="96" t="str">
        <f>IF(DISPONIBILITE!W11="oui",DISPONIBILITE!$E11,"")</f>
        <v>BOTHOREL Hélène</v>
      </c>
    </row>
    <row r="11" spans="1:18">
      <c r="A11" s="93" t="str">
        <f>IF(DISPONIBILITE!F12="oui",DISPONIBILITE!$E12,"")</f>
        <v/>
      </c>
      <c r="B11" s="94" t="str">
        <f>IF(DISPONIBILITE!G12="oui",DISPONIBILITE!$E12,"")</f>
        <v/>
      </c>
      <c r="C11" s="94" t="str">
        <f>IF(DISPONIBILITE!H12="oui",DISPONIBILITE!$E12,"")</f>
        <v/>
      </c>
      <c r="D11" s="94" t="str">
        <f>IF(DISPONIBILITE!I12="oui",DISPONIBILITE!$E12,"")</f>
        <v/>
      </c>
      <c r="E11" s="94" t="str">
        <f>IF(DISPONIBILITE!J12="oui",DISPONIBILITE!$E12,"")</f>
        <v/>
      </c>
      <c r="F11" s="94" t="str">
        <f>IF(DISPONIBILITE!K12="oui",DISPONIBILITE!$E12,"")</f>
        <v/>
      </c>
      <c r="G11" s="94" t="str">
        <f>IF(DISPONIBILITE!L12="oui",DISPONIBILITE!$E12,"")</f>
        <v>BOURGEON (THG) Jérémy</v>
      </c>
      <c r="H11" s="94" t="str">
        <f>IF(DISPONIBILITE!M12="oui",DISPONIBILITE!$E12,"")</f>
        <v>BOURGEON (THG) Jérémy</v>
      </c>
      <c r="I11" s="94" t="str">
        <f>IF(DISPONIBILITE!N12="oui",DISPONIBILITE!$E12,"")</f>
        <v/>
      </c>
      <c r="J11" s="94" t="str">
        <f>IF(DISPONIBILITE!O12="oui",DISPONIBILITE!$E12,"")</f>
        <v>BOURGEON (THG) Jérémy</v>
      </c>
      <c r="K11" s="94" t="str">
        <f>IF(DISPONIBILITE!P12="oui",DISPONIBILITE!$E12,"")</f>
        <v>BOURGEON (THG) Jérémy</v>
      </c>
      <c r="L11" s="94" t="str">
        <f>IF(DISPONIBILITE!Q12="oui",DISPONIBILITE!$E12,"")</f>
        <v/>
      </c>
      <c r="M11" s="94" t="str">
        <f>IF(DISPONIBILITE!R12="oui",DISPONIBILITE!$E12,"")</f>
        <v/>
      </c>
      <c r="N11" s="94" t="str">
        <f>IF(DISPONIBILITE!S12="oui",DISPONIBILITE!$E12,"")</f>
        <v/>
      </c>
      <c r="O11" s="94" t="str">
        <f>IF(DISPONIBILITE!T12="oui",DISPONIBILITE!$E12,"")</f>
        <v/>
      </c>
      <c r="P11" s="94" t="str">
        <f>IF(DISPONIBILITE!U12="oui",DISPONIBILITE!$E12,"")</f>
        <v/>
      </c>
      <c r="Q11" s="94" t="str">
        <f>IF(DISPONIBILITE!V12="oui",DISPONIBILITE!$E12,"")</f>
        <v/>
      </c>
      <c r="R11" s="96" t="str">
        <f>IF(DISPONIBILITE!W12="oui",DISPONIBILITE!$E12,"")</f>
        <v/>
      </c>
    </row>
    <row r="12" spans="1:18">
      <c r="A12" s="93" t="str">
        <f>IF(DISPONIBILITE!F13="oui",DISPONIBILITE!$E13,"")</f>
        <v/>
      </c>
      <c r="B12" s="94" t="str">
        <f>IF(DISPONIBILITE!G13="oui",DISPONIBILITE!$E13,"")</f>
        <v>BOURGUIGNON Catherine</v>
      </c>
      <c r="C12" s="94" t="str">
        <f>IF(DISPONIBILITE!H13="oui",DISPONIBILITE!$E13,"")</f>
        <v>BOURGUIGNON Catherine</v>
      </c>
      <c r="D12" s="94" t="str">
        <f>IF(DISPONIBILITE!I13="oui",DISPONIBILITE!$E13,"")</f>
        <v/>
      </c>
      <c r="E12" s="94" t="str">
        <f>IF(DISPONIBILITE!J13="oui",DISPONIBILITE!$E13,"")</f>
        <v>BOURGUIGNON Catherine</v>
      </c>
      <c r="F12" s="94" t="str">
        <f>IF(DISPONIBILITE!K13="oui",DISPONIBILITE!$E13,"")</f>
        <v>BOURGUIGNON Catherine</v>
      </c>
      <c r="G12" s="94" t="str">
        <f>IF(DISPONIBILITE!L13="oui",DISPONIBILITE!$E13,"")</f>
        <v/>
      </c>
      <c r="H12" s="94" t="str">
        <f>IF(DISPONIBILITE!M13="oui",DISPONIBILITE!$E13,"")</f>
        <v>BOURGUIGNON Catherine</v>
      </c>
      <c r="I12" s="94" t="str">
        <f>IF(DISPONIBILITE!N13="oui",DISPONIBILITE!$E13,"")</f>
        <v>BOURGUIGNON Catherine</v>
      </c>
      <c r="J12" s="94" t="str">
        <f>IF(DISPONIBILITE!O13="oui",DISPONIBILITE!$E13,"")</f>
        <v/>
      </c>
      <c r="K12" s="94" t="str">
        <f>IF(DISPONIBILITE!P13="oui",DISPONIBILITE!$E13,"")</f>
        <v>BOURGUIGNON Catherine</v>
      </c>
      <c r="L12" s="94" t="str">
        <f>IF(DISPONIBILITE!Q13="oui",DISPONIBILITE!$E13,"")</f>
        <v>BOURGUIGNON Catherine</v>
      </c>
      <c r="M12" s="94" t="str">
        <f>IF(DISPONIBILITE!R13="oui",DISPONIBILITE!$E13,"")</f>
        <v/>
      </c>
      <c r="N12" s="94" t="str">
        <f>IF(DISPONIBILITE!S13="oui",DISPONIBILITE!$E13,"")</f>
        <v>BOURGUIGNON Catherine</v>
      </c>
      <c r="O12" s="94" t="str">
        <f>IF(DISPONIBILITE!T13="oui",DISPONIBILITE!$E13,"")</f>
        <v/>
      </c>
      <c r="P12" s="94" t="str">
        <f>IF(DISPONIBILITE!U13="oui",DISPONIBILITE!$E13,"")</f>
        <v/>
      </c>
      <c r="Q12" s="94" t="str">
        <f>IF(DISPONIBILITE!V13="oui",DISPONIBILITE!$E13,"")</f>
        <v>BOURGUIGNON Catherine</v>
      </c>
      <c r="R12" s="96" t="str">
        <f>IF(DISPONIBILITE!W13="oui",DISPONIBILITE!$E13,"")</f>
        <v>BOURGUIGNON Catherine</v>
      </c>
    </row>
    <row r="13" spans="1:18">
      <c r="A13" s="93" t="str">
        <f>IF(DISPONIBILITE!F14="oui",DISPONIBILITE!$E14,"")</f>
        <v/>
      </c>
      <c r="B13" s="94" t="str">
        <f>IF(DISPONIBILITE!G14="oui",DISPONIBILITE!$E14,"")</f>
        <v>CAHN Didier</v>
      </c>
      <c r="C13" s="94" t="str">
        <f>IF(DISPONIBILITE!H14="oui",DISPONIBILITE!$E14,"")</f>
        <v>CAHN Didier</v>
      </c>
      <c r="D13" s="94" t="str">
        <f>IF(DISPONIBILITE!I14="oui",DISPONIBILITE!$E14,"")</f>
        <v/>
      </c>
      <c r="E13" s="94" t="str">
        <f>IF(DISPONIBILITE!J14="oui",DISPONIBILITE!$E14,"")</f>
        <v>CAHN Didier</v>
      </c>
      <c r="F13" s="94" t="str">
        <f>IF(DISPONIBILITE!K14="oui",DISPONIBILITE!$E14,"")</f>
        <v>CAHN Didier</v>
      </c>
      <c r="G13" s="94" t="str">
        <f>IF(DISPONIBILITE!L14="oui",DISPONIBILITE!$E14,"")</f>
        <v/>
      </c>
      <c r="H13" s="94" t="str">
        <f>IF(DISPONIBILITE!M14="oui",DISPONIBILITE!$E14,"")</f>
        <v>CAHN Didier</v>
      </c>
      <c r="I13" s="94" t="str">
        <f>IF(DISPONIBILITE!N14="oui",DISPONIBILITE!$E14,"")</f>
        <v>CAHN Didier</v>
      </c>
      <c r="J13" s="94" t="str">
        <f>IF(DISPONIBILITE!O14="oui",DISPONIBILITE!$E14,"")</f>
        <v/>
      </c>
      <c r="K13" s="94" t="str">
        <f>IF(DISPONIBILITE!P14="oui",DISPONIBILITE!$E14,"")</f>
        <v>CAHN Didier</v>
      </c>
      <c r="L13" s="94" t="str">
        <f>IF(DISPONIBILITE!Q14="oui",DISPONIBILITE!$E14,"")</f>
        <v>CAHN Didier</v>
      </c>
      <c r="M13" s="94" t="str">
        <f>IF(DISPONIBILITE!R14="oui",DISPONIBILITE!$E14,"")</f>
        <v/>
      </c>
      <c r="N13" s="94" t="str">
        <f>IF(DISPONIBILITE!S14="oui",DISPONIBILITE!$E14,"")</f>
        <v>CAHN Didier</v>
      </c>
      <c r="O13" s="94" t="str">
        <f>IF(DISPONIBILITE!T14="oui",DISPONIBILITE!$E14,"")</f>
        <v/>
      </c>
      <c r="P13" s="94" t="str">
        <f>IF(DISPONIBILITE!U14="oui",DISPONIBILITE!$E14,"")</f>
        <v/>
      </c>
      <c r="Q13" s="94" t="str">
        <f>IF(DISPONIBILITE!V14="oui",DISPONIBILITE!$E14,"")</f>
        <v>CAHN Didier</v>
      </c>
      <c r="R13" s="96" t="str">
        <f>IF(DISPONIBILITE!W14="oui",DISPONIBILITE!$E14,"")</f>
        <v>CAHN Didier</v>
      </c>
    </row>
    <row r="14" spans="1:18">
      <c r="A14" s="93" t="str">
        <f>IF(DISPONIBILITE!F15="oui",DISPONIBILITE!$E15,"")</f>
        <v/>
      </c>
      <c r="B14" s="94" t="str">
        <f>IF(DISPONIBILITE!G15="oui",DISPONIBILITE!$E15,"")</f>
        <v/>
      </c>
      <c r="C14" s="94" t="str">
        <f>IF(DISPONIBILITE!H15="oui",DISPONIBILITE!$E15,"")</f>
        <v/>
      </c>
      <c r="D14" s="94" t="str">
        <f>IF(DISPONIBILITE!I15="oui",DISPONIBILITE!$E15,"")</f>
        <v/>
      </c>
      <c r="E14" s="94" t="str">
        <f>IF(DISPONIBILITE!J15="oui",DISPONIBILITE!$E15,"")</f>
        <v/>
      </c>
      <c r="F14" s="94" t="str">
        <f>IF(DISPONIBILITE!K15="oui",DISPONIBILITE!$E15,"")</f>
        <v/>
      </c>
      <c r="G14" s="94" t="str">
        <f>IF(DISPONIBILITE!L15="oui",DISPONIBILITE!$E15,"")</f>
        <v/>
      </c>
      <c r="H14" s="94" t="str">
        <f>IF(DISPONIBILITE!M15="oui",DISPONIBILITE!$E15,"")</f>
        <v/>
      </c>
      <c r="I14" s="94" t="str">
        <f>IF(DISPONIBILITE!N15="oui",DISPONIBILITE!$E15,"")</f>
        <v/>
      </c>
      <c r="J14" s="94" t="str">
        <f>IF(DISPONIBILITE!O15="oui",DISPONIBILITE!$E15,"")</f>
        <v>CLOAREC (K) Didier</v>
      </c>
      <c r="K14" s="94" t="str">
        <f>IF(DISPONIBILITE!P15="oui",DISPONIBILITE!$E15,"")</f>
        <v>CLOAREC (K) Didier</v>
      </c>
      <c r="L14" s="94" t="str">
        <f>IF(DISPONIBILITE!Q15="oui",DISPONIBILITE!$E15,"")</f>
        <v/>
      </c>
      <c r="M14" s="94" t="str">
        <f>IF(DISPONIBILITE!R15="oui",DISPONIBILITE!$E15,"")</f>
        <v>CLOAREC (K) Didier</v>
      </c>
      <c r="N14" s="94" t="str">
        <f>IF(DISPONIBILITE!S15="oui",DISPONIBILITE!$E15,"")</f>
        <v>CLOAREC (K) Didier</v>
      </c>
      <c r="O14" s="94" t="str">
        <f>IF(DISPONIBILITE!T15="oui",DISPONIBILITE!$E15,"")</f>
        <v/>
      </c>
      <c r="P14" s="94" t="str">
        <f>IF(DISPONIBILITE!U15="oui",DISPONIBILITE!$E15,"")</f>
        <v/>
      </c>
      <c r="Q14" s="94" t="str">
        <f>IF(DISPONIBILITE!V15="oui",DISPONIBILITE!$E15,"")</f>
        <v/>
      </c>
      <c r="R14" s="96" t="str">
        <f>IF(DISPONIBILITE!W15="oui",DISPONIBILITE!$E15,"")</f>
        <v/>
      </c>
    </row>
    <row r="15" spans="1:18">
      <c r="A15" s="93" t="str">
        <f>IF(DISPONIBILITE!F16="oui",DISPONIBILITE!$E16,"")</f>
        <v/>
      </c>
      <c r="B15" s="94" t="str">
        <f>IF(DISPONIBILITE!G16="oui",DISPONIBILITE!$E16,"")</f>
        <v>COCHOU Philippe</v>
      </c>
      <c r="C15" s="94" t="str">
        <f>IF(DISPONIBILITE!H16="oui",DISPONIBILITE!$E16,"")</f>
        <v/>
      </c>
      <c r="D15" s="94" t="str">
        <f>IF(DISPONIBILITE!I16="oui",DISPONIBILITE!$E16,"")</f>
        <v/>
      </c>
      <c r="E15" s="94" t="str">
        <f>IF(DISPONIBILITE!J16="oui",DISPONIBILITE!$E16,"")</f>
        <v/>
      </c>
      <c r="F15" s="94" t="str">
        <f>IF(DISPONIBILITE!K16="oui",DISPONIBILITE!$E16,"")</f>
        <v/>
      </c>
      <c r="G15" s="94" t="str">
        <f>IF(DISPONIBILITE!L16="oui",DISPONIBILITE!$E16,"")</f>
        <v/>
      </c>
      <c r="H15" s="94" t="str">
        <f>IF(DISPONIBILITE!M16="oui",DISPONIBILITE!$E16,"")</f>
        <v>COCHOU Philippe</v>
      </c>
      <c r="I15" s="94" t="str">
        <f>IF(DISPONIBILITE!N16="oui",DISPONIBILITE!$E16,"")</f>
        <v/>
      </c>
      <c r="J15" s="94" t="str">
        <f>IF(DISPONIBILITE!O16="oui",DISPONIBILITE!$E16,"")</f>
        <v/>
      </c>
      <c r="K15" s="94" t="str">
        <f>IF(DISPONIBILITE!P16="oui",DISPONIBILITE!$E16,"")</f>
        <v>COCHOU Philippe</v>
      </c>
      <c r="L15" s="94" t="str">
        <f>IF(DISPONIBILITE!Q16="oui",DISPONIBILITE!$E16,"")</f>
        <v/>
      </c>
      <c r="M15" s="94" t="str">
        <f>IF(DISPONIBILITE!R16="oui",DISPONIBILITE!$E16,"")</f>
        <v/>
      </c>
      <c r="N15" s="94" t="str">
        <f>IF(DISPONIBILITE!S16="oui",DISPONIBILITE!$E16,"")</f>
        <v>COCHOU Philippe</v>
      </c>
      <c r="O15" s="94" t="str">
        <f>IF(DISPONIBILITE!T16="oui",DISPONIBILITE!$E16,"")</f>
        <v/>
      </c>
      <c r="P15" s="94" t="str">
        <f>IF(DISPONIBILITE!U16="oui",DISPONIBILITE!$E16,"")</f>
        <v/>
      </c>
      <c r="Q15" s="94" t="str">
        <f>IF(DISPONIBILITE!V16="oui",DISPONIBILITE!$E16,"")</f>
        <v>COCHOU Philippe</v>
      </c>
      <c r="R15" s="96" t="str">
        <f>IF(DISPONIBILITE!W16="oui",DISPONIBILITE!$E16,"")</f>
        <v/>
      </c>
    </row>
    <row r="16" spans="1:18">
      <c r="A16" s="93" t="str">
        <f>IF(DISPONIBILITE!F17="oui",DISPONIBILITE!$E17,"")</f>
        <v/>
      </c>
      <c r="B16" s="94" t="str">
        <f>IF(DISPONIBILITE!G17="oui",DISPONIBILITE!$E17,"")</f>
        <v/>
      </c>
      <c r="C16" s="94" t="str">
        <f>IF(DISPONIBILITE!H17="oui",DISPONIBILITE!$E17,"")</f>
        <v>CORNEC Lucas</v>
      </c>
      <c r="D16" s="94" t="str">
        <f>IF(DISPONIBILITE!I17="oui",DISPONIBILITE!$E17,"")</f>
        <v/>
      </c>
      <c r="E16" s="94" t="str">
        <f>IF(DISPONIBILITE!J17="oui",DISPONIBILITE!$E17,"")</f>
        <v/>
      </c>
      <c r="F16" s="94" t="str">
        <f>IF(DISPONIBILITE!K17="oui",DISPONIBILITE!$E17,"")</f>
        <v>CORNEC Lucas</v>
      </c>
      <c r="G16" s="94" t="str">
        <f>IF(DISPONIBILITE!L17="oui",DISPONIBILITE!$E17,"")</f>
        <v/>
      </c>
      <c r="H16" s="94" t="str">
        <f>IF(DISPONIBILITE!M17="oui",DISPONIBILITE!$E17,"")</f>
        <v/>
      </c>
      <c r="I16" s="94" t="str">
        <f>IF(DISPONIBILITE!N17="oui",DISPONIBILITE!$E17,"")</f>
        <v>CORNEC Lucas</v>
      </c>
      <c r="J16" s="94" t="str">
        <f>IF(DISPONIBILITE!O17="oui",DISPONIBILITE!$E17,"")</f>
        <v/>
      </c>
      <c r="K16" s="94" t="str">
        <f>IF(DISPONIBILITE!P17="oui",DISPONIBILITE!$E17,"")</f>
        <v/>
      </c>
      <c r="L16" s="94" t="str">
        <f>IF(DISPONIBILITE!Q17="oui",DISPONIBILITE!$E17,"")</f>
        <v>CORNEC Lucas</v>
      </c>
      <c r="M16" s="94" t="str">
        <f>IF(DISPONIBILITE!R17="oui",DISPONIBILITE!$E17,"")</f>
        <v/>
      </c>
      <c r="N16" s="94" t="str">
        <f>IF(DISPONIBILITE!S17="oui",DISPONIBILITE!$E17,"")</f>
        <v/>
      </c>
      <c r="O16" s="94" t="str">
        <f>IF(DISPONIBILITE!T17="oui",DISPONIBILITE!$E17,"")</f>
        <v>CORNEC Lucas</v>
      </c>
      <c r="P16" s="94" t="str">
        <f>IF(DISPONIBILITE!U17="oui",DISPONIBILITE!$E17,"")</f>
        <v/>
      </c>
      <c r="Q16" s="94" t="str">
        <f>IF(DISPONIBILITE!V17="oui",DISPONIBILITE!$E17,"")</f>
        <v/>
      </c>
      <c r="R16" s="96" t="str">
        <f>IF(DISPONIBILITE!W17="oui",DISPONIBILITE!$E17,"")</f>
        <v/>
      </c>
    </row>
    <row r="17" spans="1:18">
      <c r="A17" s="93" t="str">
        <f>IF(DISPONIBILITE!F18="oui",DISPONIBILITE!$E18,"")</f>
        <v/>
      </c>
      <c r="B17" s="94" t="str">
        <f>IF(DISPONIBILITE!G18="oui",DISPONIBILITE!$E18,"")</f>
        <v/>
      </c>
      <c r="C17" s="94" t="str">
        <f>IF(DISPONIBILITE!H18="oui",DISPONIBILITE!$E18,"")</f>
        <v>DANGÉ Yann</v>
      </c>
      <c r="D17" s="94" t="str">
        <f>IF(DISPONIBILITE!I18="oui",DISPONIBILITE!$E18,"")</f>
        <v/>
      </c>
      <c r="E17" s="94" t="str">
        <f>IF(DISPONIBILITE!J18="oui",DISPONIBILITE!$E18,"")</f>
        <v/>
      </c>
      <c r="F17" s="94" t="str">
        <f>IF(DISPONIBILITE!K18="oui",DISPONIBILITE!$E18,"")</f>
        <v>DANGÉ Yann</v>
      </c>
      <c r="G17" s="94" t="str">
        <f>IF(DISPONIBILITE!L18="oui",DISPONIBILITE!$E18,"")</f>
        <v/>
      </c>
      <c r="H17" s="94" t="str">
        <f>IF(DISPONIBILITE!M18="oui",DISPONIBILITE!$E18,"")</f>
        <v/>
      </c>
      <c r="I17" s="94" t="str">
        <f>IF(DISPONIBILITE!N18="oui",DISPONIBILITE!$E18,"")</f>
        <v/>
      </c>
      <c r="J17" s="94" t="str">
        <f>IF(DISPONIBILITE!O18="oui",DISPONIBILITE!$E18,"")</f>
        <v/>
      </c>
      <c r="K17" s="94" t="str">
        <f>IF(DISPONIBILITE!P18="oui",DISPONIBILITE!$E18,"")</f>
        <v/>
      </c>
      <c r="L17" s="94" t="str">
        <f>IF(DISPONIBILITE!Q18="oui",DISPONIBILITE!$E18,"")</f>
        <v>DANGÉ Yann</v>
      </c>
      <c r="M17" s="94" t="str">
        <f>IF(DISPONIBILITE!R18="oui",DISPONIBILITE!$E18,"")</f>
        <v/>
      </c>
      <c r="N17" s="94" t="str">
        <f>IF(DISPONIBILITE!S18="oui",DISPONIBILITE!$E18,"")</f>
        <v/>
      </c>
      <c r="O17" s="94" t="str">
        <f>IF(DISPONIBILITE!T18="oui",DISPONIBILITE!$E18,"")</f>
        <v>DANGÉ Yann</v>
      </c>
      <c r="P17" s="94" t="str">
        <f>IF(DISPONIBILITE!U18="oui",DISPONIBILITE!$E18,"")</f>
        <v>DANGÉ Yann</v>
      </c>
      <c r="Q17" s="94" t="str">
        <f>IF(DISPONIBILITE!V18="oui",DISPONIBILITE!$E18,"")</f>
        <v>DANGÉ Yann</v>
      </c>
      <c r="R17" s="96" t="str">
        <f>IF(DISPONIBILITE!W18="oui",DISPONIBILITE!$E18,"")</f>
        <v>DANGÉ Yann</v>
      </c>
    </row>
    <row r="18" spans="1:18">
      <c r="A18" s="93" t="str">
        <f>IF(DISPONIBILITE!F19="oui",DISPONIBILITE!$E19,"")</f>
        <v>DANGÉ Jean Pierre</v>
      </c>
      <c r="B18" s="94" t="str">
        <f>IF(DISPONIBILITE!G19="oui",DISPONIBILITE!$E19,"")</f>
        <v/>
      </c>
      <c r="C18" s="94" t="str">
        <f>IF(DISPONIBILITE!H19="oui",DISPONIBILITE!$E19,"")</f>
        <v/>
      </c>
      <c r="D18" s="94" t="str">
        <f>IF(DISPONIBILITE!I19="oui",DISPONIBILITE!$E19,"")</f>
        <v>DANGÉ Jean Pierre</v>
      </c>
      <c r="E18" s="94" t="str">
        <f>IF(DISPONIBILITE!J19="oui",DISPONIBILITE!$E19,"")</f>
        <v/>
      </c>
      <c r="F18" s="94" t="str">
        <f>IF(DISPONIBILITE!K19="oui",DISPONIBILITE!$E19,"")</f>
        <v/>
      </c>
      <c r="G18" s="94" t="str">
        <f>IF(DISPONIBILITE!L19="oui",DISPONIBILITE!$E19,"")</f>
        <v>DANGÉ Jean Pierre</v>
      </c>
      <c r="H18" s="94" t="str">
        <f>IF(DISPONIBILITE!M19="oui",DISPONIBILITE!$E19,"")</f>
        <v/>
      </c>
      <c r="I18" s="94" t="str">
        <f>IF(DISPONIBILITE!N19="oui",DISPONIBILITE!$E19,"")</f>
        <v/>
      </c>
      <c r="J18" s="94" t="str">
        <f>IF(DISPONIBILITE!O19="oui",DISPONIBILITE!$E19,"")</f>
        <v>DANGÉ Jean Pierre</v>
      </c>
      <c r="K18" s="94" t="str">
        <f>IF(DISPONIBILITE!P19="oui",DISPONIBILITE!$E19,"")</f>
        <v/>
      </c>
      <c r="L18" s="94" t="str">
        <f>IF(DISPONIBILITE!Q19="oui",DISPONIBILITE!$E19,"")</f>
        <v/>
      </c>
      <c r="M18" s="94" t="str">
        <f>IF(DISPONIBILITE!R19="oui",DISPONIBILITE!$E19,"")</f>
        <v>DANGÉ Jean Pierre</v>
      </c>
      <c r="N18" s="94" t="str">
        <f>IF(DISPONIBILITE!S19="oui",DISPONIBILITE!$E19,"")</f>
        <v/>
      </c>
      <c r="O18" s="94" t="str">
        <f>IF(DISPONIBILITE!T19="oui",DISPONIBILITE!$E19,"")</f>
        <v/>
      </c>
      <c r="P18" s="94" t="str">
        <f>IF(DISPONIBILITE!U19="oui",DISPONIBILITE!$E19,"")</f>
        <v>DANGÉ Jean Pierre</v>
      </c>
      <c r="Q18" s="94" t="str">
        <f>IF(DISPONIBILITE!V19="oui",DISPONIBILITE!$E19,"")</f>
        <v/>
      </c>
      <c r="R18" s="96" t="str">
        <f>IF(DISPONIBILITE!W19="oui",DISPONIBILITE!$E19,"")</f>
        <v/>
      </c>
    </row>
    <row r="19" spans="1:18">
      <c r="A19" s="93" t="str">
        <f>IF(DISPONIBILITE!F20="oui",DISPONIBILITE!$E20,"")</f>
        <v/>
      </c>
      <c r="B19" s="94" t="str">
        <f>IF(DISPONIBILITE!G20="oui",DISPONIBILITE!$E20,"")</f>
        <v>DANIEL Alain</v>
      </c>
      <c r="C19" s="94" t="str">
        <f>IF(DISPONIBILITE!H20="oui",DISPONIBILITE!$E20,"")</f>
        <v>DANIEL Alain</v>
      </c>
      <c r="D19" s="94" t="str">
        <f>IF(DISPONIBILITE!I20="oui",DISPONIBILITE!$E20,"")</f>
        <v/>
      </c>
      <c r="E19" s="94" t="str">
        <f>IF(DISPONIBILITE!J20="oui",DISPONIBILITE!$E20,"")</f>
        <v>DANIEL Alain</v>
      </c>
      <c r="F19" s="94" t="str">
        <f>IF(DISPONIBILITE!K20="oui",DISPONIBILITE!$E20,"")</f>
        <v>DANIEL Alain</v>
      </c>
      <c r="G19" s="94" t="str">
        <f>IF(DISPONIBILITE!L20="oui",DISPONIBILITE!$E20,"")</f>
        <v/>
      </c>
      <c r="H19" s="94" t="str">
        <f>IF(DISPONIBILITE!M20="oui",DISPONIBILITE!$E20,"")</f>
        <v>DANIEL Alain</v>
      </c>
      <c r="I19" s="94" t="str">
        <f>IF(DISPONIBILITE!N20="oui",DISPONIBILITE!$E20,"")</f>
        <v/>
      </c>
      <c r="J19" s="94" t="str">
        <f>IF(DISPONIBILITE!O20="oui",DISPONIBILITE!$E20,"")</f>
        <v/>
      </c>
      <c r="K19" s="94" t="str">
        <f>IF(DISPONIBILITE!P20="oui",DISPONIBILITE!$E20,"")</f>
        <v/>
      </c>
      <c r="L19" s="94" t="str">
        <f>IF(DISPONIBILITE!Q20="oui",DISPONIBILITE!$E20,"")</f>
        <v>DANIEL Alain</v>
      </c>
      <c r="M19" s="94" t="str">
        <f>IF(DISPONIBILITE!R20="oui",DISPONIBILITE!$E20,"")</f>
        <v/>
      </c>
      <c r="N19" s="94" t="str">
        <f>IF(DISPONIBILITE!S20="oui",DISPONIBILITE!$E20,"")</f>
        <v>DANIEL Alain</v>
      </c>
      <c r="O19" s="94" t="str">
        <f>IF(DISPONIBILITE!T20="oui",DISPONIBILITE!$E20,"")</f>
        <v>DANIEL Alain</v>
      </c>
      <c r="P19" s="94" t="str">
        <f>IF(DISPONIBILITE!U20="oui",DISPONIBILITE!$E20,"")</f>
        <v>DANIEL Alain</v>
      </c>
      <c r="Q19" s="94" t="str">
        <f>IF(DISPONIBILITE!V20="oui",DISPONIBILITE!$E20,"")</f>
        <v>DANIEL Alain</v>
      </c>
      <c r="R19" s="96" t="str">
        <f>IF(DISPONIBILITE!W20="oui",DISPONIBILITE!$E20,"")</f>
        <v>DANIEL Alain</v>
      </c>
    </row>
    <row r="20" spans="1:18">
      <c r="A20" s="93" t="str">
        <f>IF(DISPONIBILITE!F21="oui",DISPONIBILITE!$E21,"")</f>
        <v/>
      </c>
      <c r="B20" s="94" t="str">
        <f>IF(DISPONIBILITE!G21="oui",DISPONIBILITE!$E21,"")</f>
        <v/>
      </c>
      <c r="C20" s="94" t="str">
        <f>IF(DISPONIBILITE!H21="oui",DISPONIBILITE!$E21,"")</f>
        <v>DANIEL Annie France</v>
      </c>
      <c r="D20" s="94" t="str">
        <f>IF(DISPONIBILITE!I21="oui",DISPONIBILITE!$E21,"")</f>
        <v/>
      </c>
      <c r="E20" s="94" t="str">
        <f>IF(DISPONIBILITE!J21="oui",DISPONIBILITE!$E21,"")</f>
        <v>DANIEL Annie France</v>
      </c>
      <c r="F20" s="94" t="str">
        <f>IF(DISPONIBILITE!K21="oui",DISPONIBILITE!$E21,"")</f>
        <v>DANIEL Annie France</v>
      </c>
      <c r="G20" s="94" t="str">
        <f>IF(DISPONIBILITE!L21="oui",DISPONIBILITE!$E21,"")</f>
        <v/>
      </c>
      <c r="H20" s="94" t="str">
        <f>IF(DISPONIBILITE!M21="oui",DISPONIBILITE!$E21,"")</f>
        <v/>
      </c>
      <c r="I20" s="94" t="str">
        <f>IF(DISPONIBILITE!N21="oui",DISPONIBILITE!$E21,"")</f>
        <v/>
      </c>
      <c r="J20" s="94" t="str">
        <f>IF(DISPONIBILITE!O21="oui",DISPONIBILITE!$E21,"")</f>
        <v/>
      </c>
      <c r="K20" s="94" t="str">
        <f>IF(DISPONIBILITE!P21="oui",DISPONIBILITE!$E21,"")</f>
        <v/>
      </c>
      <c r="L20" s="94" t="str">
        <f>IF(DISPONIBILITE!Q21="oui",DISPONIBILITE!$E21,"")</f>
        <v>DANIEL Annie France</v>
      </c>
      <c r="M20" s="94" t="str">
        <f>IF(DISPONIBILITE!R21="oui",DISPONIBILITE!$E21,"")</f>
        <v/>
      </c>
      <c r="N20" s="94" t="str">
        <f>IF(DISPONIBILITE!S21="oui",DISPONIBILITE!$E21,"")</f>
        <v>DANIEL Annie France</v>
      </c>
      <c r="O20" s="94" t="str">
        <f>IF(DISPONIBILITE!T21="oui",DISPONIBILITE!$E21,"")</f>
        <v>DANIEL Annie France</v>
      </c>
      <c r="P20" s="94" t="str">
        <f>IF(DISPONIBILITE!U21="oui",DISPONIBILITE!$E21,"")</f>
        <v>DANIEL Annie France</v>
      </c>
      <c r="Q20" s="94" t="str">
        <f>IF(DISPONIBILITE!V21="oui",DISPONIBILITE!$E21,"")</f>
        <v>DANIEL Annie France</v>
      </c>
      <c r="R20" s="96" t="str">
        <f>IF(DISPONIBILITE!W21="oui",DISPONIBILITE!$E21,"")</f>
        <v>DANIEL Annie France</v>
      </c>
    </row>
    <row r="21" spans="1:18">
      <c r="A21" s="93" t="str">
        <f>IF(DISPONIBILITE!F22="oui",DISPONIBILITE!$E22,"")</f>
        <v/>
      </c>
      <c r="B21" s="94" t="str">
        <f>IF(DISPONIBILITE!G22="oui",DISPONIBILITE!$E22,"")</f>
        <v>DENES Annick</v>
      </c>
      <c r="C21" s="94" t="str">
        <f>IF(DISPONIBILITE!H22="oui",DISPONIBILITE!$E22,"")</f>
        <v/>
      </c>
      <c r="D21" s="94" t="str">
        <f>IF(DISPONIBILITE!I22="oui",DISPONIBILITE!$E22,"")</f>
        <v/>
      </c>
      <c r="E21" s="94" t="str">
        <f>IF(DISPONIBILITE!J22="oui",DISPONIBILITE!$E22,"")</f>
        <v/>
      </c>
      <c r="F21" s="94" t="str">
        <f>IF(DISPONIBILITE!K22="oui",DISPONIBILITE!$E22,"")</f>
        <v>DENES Annick</v>
      </c>
      <c r="G21" s="94" t="str">
        <f>IF(DISPONIBILITE!L22="oui",DISPONIBILITE!$E22,"")</f>
        <v/>
      </c>
      <c r="H21" s="94" t="str">
        <f>IF(DISPONIBILITE!M22="oui",DISPONIBILITE!$E22,"")</f>
        <v>DENES Annick</v>
      </c>
      <c r="I21" s="94" t="str">
        <f>IF(DISPONIBILITE!N22="oui",DISPONIBILITE!$E22,"")</f>
        <v/>
      </c>
      <c r="J21" s="94" t="str">
        <f>IF(DISPONIBILITE!O22="oui",DISPONIBILITE!$E22,"")</f>
        <v/>
      </c>
      <c r="K21" s="94" t="str">
        <f>IF(DISPONIBILITE!P22="oui",DISPONIBILITE!$E22,"")</f>
        <v>DENES Annick</v>
      </c>
      <c r="L21" s="94" t="str">
        <f>IF(DISPONIBILITE!Q22="oui",DISPONIBILITE!$E22,"")</f>
        <v>DENES Annick</v>
      </c>
      <c r="M21" s="94" t="str">
        <f>IF(DISPONIBILITE!R22="oui",DISPONIBILITE!$E22,"")</f>
        <v/>
      </c>
      <c r="N21" s="94" t="str">
        <f>IF(DISPONIBILITE!S22="oui",DISPONIBILITE!$E22,"")</f>
        <v>DENES Annick</v>
      </c>
      <c r="O21" s="94" t="str">
        <f>IF(DISPONIBILITE!T22="oui",DISPONIBILITE!$E22,"")</f>
        <v>DENES Annick</v>
      </c>
      <c r="P21" s="94" t="str">
        <f>IF(DISPONIBILITE!U22="oui",DISPONIBILITE!$E22,"")</f>
        <v/>
      </c>
      <c r="Q21" s="94" t="str">
        <f>IF(DISPONIBILITE!V22="oui",DISPONIBILITE!$E22,"")</f>
        <v>DENES Annick</v>
      </c>
      <c r="R21" s="96" t="str">
        <f>IF(DISPONIBILITE!W22="oui",DISPONIBILITE!$E22,"")</f>
        <v>DENES Annick</v>
      </c>
    </row>
    <row r="22" spans="1:18">
      <c r="A22" s="93" t="str">
        <f>IF(DISPONIBILITE!F23="oui",DISPONIBILITE!$E23,"")</f>
        <v/>
      </c>
      <c r="B22" s="94" t="str">
        <f>IF(DISPONIBILITE!G23="oui",DISPONIBILITE!$E23,"")</f>
        <v>DESECHALLIERS Carole</v>
      </c>
      <c r="C22" s="94" t="str">
        <f>IF(DISPONIBILITE!H23="oui",DISPONIBILITE!$E23,"")</f>
        <v/>
      </c>
      <c r="D22" s="94" t="str">
        <f>IF(DISPONIBILITE!I23="oui",DISPONIBILITE!$E23,"")</f>
        <v/>
      </c>
      <c r="E22" s="94" t="str">
        <f>IF(DISPONIBILITE!J23="oui",DISPONIBILITE!$E23,"")</f>
        <v>DESECHALLIERS Carole</v>
      </c>
      <c r="F22" s="94" t="str">
        <f>IF(DISPONIBILITE!K23="oui",DISPONIBILITE!$E23,"")</f>
        <v/>
      </c>
      <c r="G22" s="94" t="str">
        <f>IF(DISPONIBILITE!L23="oui",DISPONIBILITE!$E23,"")</f>
        <v/>
      </c>
      <c r="H22" s="94" t="str">
        <f>IF(DISPONIBILITE!M23="oui",DISPONIBILITE!$E23,"")</f>
        <v/>
      </c>
      <c r="I22" s="94" t="str">
        <f>IF(DISPONIBILITE!N23="oui",DISPONIBILITE!$E23,"")</f>
        <v/>
      </c>
      <c r="J22" s="94" t="str">
        <f>IF(DISPONIBILITE!O23="oui",DISPONIBILITE!$E23,"")</f>
        <v/>
      </c>
      <c r="K22" s="94" t="str">
        <f>IF(DISPONIBILITE!P23="oui",DISPONIBILITE!$E23,"")</f>
        <v/>
      </c>
      <c r="L22" s="94" t="str">
        <f>IF(DISPONIBILITE!Q23="oui",DISPONIBILITE!$E23,"")</f>
        <v>DESECHALLIERS Carole</v>
      </c>
      <c r="M22" s="94" t="str">
        <f>IF(DISPONIBILITE!R23="oui",DISPONIBILITE!$E23,"")</f>
        <v/>
      </c>
      <c r="N22" s="94" t="str">
        <f>IF(DISPONIBILITE!S23="oui",DISPONIBILITE!$E23,"")</f>
        <v/>
      </c>
      <c r="O22" s="94" t="str">
        <f>IF(DISPONIBILITE!T23="oui",DISPONIBILITE!$E23,"")</f>
        <v>DESECHALLIERS Carole</v>
      </c>
      <c r="P22" s="94" t="str">
        <f>IF(DISPONIBILITE!U23="oui",DISPONIBILITE!$E23,"")</f>
        <v>DESECHALLIERS Carole</v>
      </c>
      <c r="Q22" s="94" t="str">
        <f>IF(DISPONIBILITE!V23="oui",DISPONIBILITE!$E23,"")</f>
        <v>DESECHALLIERS Carole</v>
      </c>
      <c r="R22" s="96" t="str">
        <f>IF(DISPONIBILITE!W23="oui",DISPONIBILITE!$E23,"")</f>
        <v>DESECHALLIERS Carole</v>
      </c>
    </row>
    <row r="23" spans="1:18">
      <c r="A23" s="93" t="str">
        <f>IF(DISPONIBILITE!F24="oui",DISPONIBILITE!$E24,"")</f>
        <v>DESJARDINS Jean Luc</v>
      </c>
      <c r="B23" s="94" t="str">
        <f>IF(DISPONIBILITE!G24="oui",DISPONIBILITE!$E24,"")</f>
        <v>DESJARDINS Jean Luc</v>
      </c>
      <c r="C23" s="94" t="str">
        <f>IF(DISPONIBILITE!H24="oui",DISPONIBILITE!$E24,"")</f>
        <v/>
      </c>
      <c r="D23" s="94" t="str">
        <f>IF(DISPONIBILITE!I24="oui",DISPONIBILITE!$E24,"")</f>
        <v>DESJARDINS Jean Luc</v>
      </c>
      <c r="E23" s="94" t="str">
        <f>IF(DISPONIBILITE!J24="oui",DISPONIBILITE!$E24,"")</f>
        <v>DESJARDINS Jean Luc</v>
      </c>
      <c r="F23" s="94" t="str">
        <f>IF(DISPONIBILITE!K24="oui",DISPONIBILITE!$E24,"")</f>
        <v/>
      </c>
      <c r="G23" s="94" t="str">
        <f>IF(DISPONIBILITE!L24="oui",DISPONIBILITE!$E24,"")</f>
        <v>DESJARDINS Jean Luc</v>
      </c>
      <c r="H23" s="94" t="str">
        <f>IF(DISPONIBILITE!M24="oui",DISPONIBILITE!$E24,"")</f>
        <v>DESJARDINS Jean Luc</v>
      </c>
      <c r="I23" s="94" t="str">
        <f>IF(DISPONIBILITE!N24="oui",DISPONIBILITE!$E24,"")</f>
        <v/>
      </c>
      <c r="J23" s="94" t="str">
        <f>IF(DISPONIBILITE!O24="oui",DISPONIBILITE!$E24,"")</f>
        <v/>
      </c>
      <c r="K23" s="94" t="str">
        <f>IF(DISPONIBILITE!P24="oui",DISPONIBILITE!$E24,"")</f>
        <v>DESJARDINS Jean Luc</v>
      </c>
      <c r="L23" s="94" t="str">
        <f>IF(DISPONIBILITE!Q24="oui",DISPONIBILITE!$E24,"")</f>
        <v/>
      </c>
      <c r="M23" s="94" t="str">
        <f>IF(DISPONIBILITE!R24="oui",DISPONIBILITE!$E24,"")</f>
        <v>DESJARDINS Jean Luc</v>
      </c>
      <c r="N23" s="94" t="str">
        <f>IF(DISPONIBILITE!S24="oui",DISPONIBILITE!$E24,"")</f>
        <v>DESJARDINS Jean Luc</v>
      </c>
      <c r="O23" s="94" t="str">
        <f>IF(DISPONIBILITE!T24="oui",DISPONIBILITE!$E24,"")</f>
        <v/>
      </c>
      <c r="P23" s="94" t="str">
        <f>IF(DISPONIBILITE!U24="oui",DISPONIBILITE!$E24,"")</f>
        <v>DESJARDINS Jean Luc</v>
      </c>
      <c r="Q23" s="94" t="str">
        <f>IF(DISPONIBILITE!V24="oui",DISPONIBILITE!$E24,"")</f>
        <v/>
      </c>
      <c r="R23" s="96" t="str">
        <f>IF(DISPONIBILITE!W24="oui",DISPONIBILITE!$E24,"")</f>
        <v>DESJARDINS Jean Luc</v>
      </c>
    </row>
    <row r="24" spans="1:18">
      <c r="A24" s="93" t="str">
        <f>IF(DISPONIBILITE!F25="oui",DISPONIBILITE!$E25,"")</f>
        <v>DUPUY Isabelle</v>
      </c>
      <c r="B24" s="94" t="str">
        <f>IF(DISPONIBILITE!G25="oui",DISPONIBILITE!$E25,"")</f>
        <v>DUPUY Isabelle</v>
      </c>
      <c r="C24" s="94" t="str">
        <f>IF(DISPONIBILITE!H25="oui",DISPONIBILITE!$E25,"")</f>
        <v>DUPUY Isabelle</v>
      </c>
      <c r="D24" s="94" t="str">
        <f>IF(DISPONIBILITE!I25="oui",DISPONIBILITE!$E25,"")</f>
        <v>DUPUY Isabelle</v>
      </c>
      <c r="E24" s="94" t="str">
        <f>IF(DISPONIBILITE!J25="oui",DISPONIBILITE!$E25,"")</f>
        <v/>
      </c>
      <c r="F24" s="94" t="str">
        <f>IF(DISPONIBILITE!K25="oui",DISPONIBILITE!$E25,"")</f>
        <v/>
      </c>
      <c r="G24" s="94" t="str">
        <f>IF(DISPONIBILITE!L25="oui",DISPONIBILITE!$E25,"")</f>
        <v/>
      </c>
      <c r="H24" s="94" t="str">
        <f>IF(DISPONIBILITE!M25="oui",DISPONIBILITE!$E25,"")</f>
        <v/>
      </c>
      <c r="I24" s="94" t="str">
        <f>IF(DISPONIBILITE!N25="oui",DISPONIBILITE!$E25,"")</f>
        <v/>
      </c>
      <c r="J24" s="94" t="str">
        <f>IF(DISPONIBILITE!O25="oui",DISPONIBILITE!$E25,"")</f>
        <v>DUPUY Isabelle</v>
      </c>
      <c r="K24" s="94" t="str">
        <f>IF(DISPONIBILITE!P25="oui",DISPONIBILITE!$E25,"")</f>
        <v>DUPUY Isabelle</v>
      </c>
      <c r="L24" s="94" t="str">
        <f>IF(DISPONIBILITE!Q25="oui",DISPONIBILITE!$E25,"")</f>
        <v>DUPUY Isabelle</v>
      </c>
      <c r="M24" s="94" t="str">
        <f>IF(DISPONIBILITE!R25="oui",DISPONIBILITE!$E25,"")</f>
        <v>DUPUY Isabelle</v>
      </c>
      <c r="N24" s="94" t="str">
        <f>IF(DISPONIBILITE!S25="oui",DISPONIBILITE!$E25,"")</f>
        <v>DUPUY Isabelle</v>
      </c>
      <c r="O24" s="94" t="str">
        <f>IF(DISPONIBILITE!T25="oui",DISPONIBILITE!$E25,"")</f>
        <v>DUPUY Isabelle</v>
      </c>
      <c r="P24" s="94" t="str">
        <f>IF(DISPONIBILITE!U25="oui",DISPONIBILITE!$E25,"")</f>
        <v>DUPUY Isabelle</v>
      </c>
      <c r="Q24" s="94" t="str">
        <f>IF(DISPONIBILITE!V25="oui",DISPONIBILITE!$E25,"")</f>
        <v>DUPUY Isabelle</v>
      </c>
      <c r="R24" s="96" t="str">
        <f>IF(DISPONIBILITE!W25="oui",DISPONIBILITE!$E25,"")</f>
        <v>DUPUY Isabelle</v>
      </c>
    </row>
    <row r="25" spans="1:18">
      <c r="A25" s="93" t="str">
        <f>IF(DISPONIBILITE!F26="oui",DISPONIBILITE!$E26,"")</f>
        <v/>
      </c>
      <c r="B25" s="94" t="str">
        <f>IF(DISPONIBILITE!G26="oui",DISPONIBILITE!$E26,"")</f>
        <v>DUTERQUE Frédérique</v>
      </c>
      <c r="C25" s="94" t="str">
        <f>IF(DISPONIBILITE!H26="oui",DISPONIBILITE!$E26,"")</f>
        <v>DUTERQUE Frédérique</v>
      </c>
      <c r="D25" s="94" t="str">
        <f>IF(DISPONIBILITE!I26="oui",DISPONIBILITE!$E26,"")</f>
        <v/>
      </c>
      <c r="E25" s="94" t="str">
        <f>IF(DISPONIBILITE!J26="oui",DISPONIBILITE!$E26,"")</f>
        <v>DUTERQUE Frédérique</v>
      </c>
      <c r="F25" s="94" t="str">
        <f>IF(DISPONIBILITE!K26="oui",DISPONIBILITE!$E26,"")</f>
        <v>DUTERQUE Frédérique</v>
      </c>
      <c r="G25" s="94" t="str">
        <f>IF(DISPONIBILITE!L26="oui",DISPONIBILITE!$E26,"")</f>
        <v/>
      </c>
      <c r="H25" s="94" t="str">
        <f>IF(DISPONIBILITE!M26="oui",DISPONIBILITE!$E26,"")</f>
        <v/>
      </c>
      <c r="I25" s="94" t="str">
        <f>IF(DISPONIBILITE!N26="oui",DISPONIBILITE!$E26,"")</f>
        <v/>
      </c>
      <c r="J25" s="94" t="str">
        <f>IF(DISPONIBILITE!O26="oui",DISPONIBILITE!$E26,"")</f>
        <v/>
      </c>
      <c r="K25" s="94" t="str">
        <f>IF(DISPONIBILITE!P26="oui",DISPONIBILITE!$E26,"")</f>
        <v>DUTERQUE Frédérique</v>
      </c>
      <c r="L25" s="94" t="str">
        <f>IF(DISPONIBILITE!Q26="oui",DISPONIBILITE!$E26,"")</f>
        <v>DUTERQUE Frédérique</v>
      </c>
      <c r="M25" s="94" t="str">
        <f>IF(DISPONIBILITE!R26="oui",DISPONIBILITE!$E26,"")</f>
        <v/>
      </c>
      <c r="N25" s="94" t="str">
        <f>IF(DISPONIBILITE!S26="oui",DISPONIBILITE!$E26,"")</f>
        <v/>
      </c>
      <c r="O25" s="94" t="str">
        <f>IF(DISPONIBILITE!T26="oui",DISPONIBILITE!$E26,"")</f>
        <v/>
      </c>
      <c r="P25" s="94" t="str">
        <f>IF(DISPONIBILITE!U26="oui",DISPONIBILITE!$E26,"")</f>
        <v>DUTERQUE Frédérique</v>
      </c>
      <c r="Q25" s="94" t="str">
        <f>IF(DISPONIBILITE!V26="oui",DISPONIBILITE!$E26,"")</f>
        <v>DUTERQUE Frédérique</v>
      </c>
      <c r="R25" s="96" t="str">
        <f>IF(DISPONIBILITE!W26="oui",DISPONIBILITE!$E26,"")</f>
        <v>DUTERQUE Frédérique</v>
      </c>
    </row>
    <row r="26" spans="1:18">
      <c r="A26" s="93" t="str">
        <f>IF(DISPONIBILITE!F27="oui",DISPONIBILITE!$E27,"")</f>
        <v/>
      </c>
      <c r="B26" s="94" t="str">
        <f>IF(DISPONIBILITE!G27="oui",DISPONIBILITE!$E27,"")</f>
        <v/>
      </c>
      <c r="C26" s="94" t="str">
        <f>IF(DISPONIBILITE!H27="oui",DISPONIBILITE!$E27,"")</f>
        <v/>
      </c>
      <c r="D26" s="94" t="str">
        <f>IF(DISPONIBILITE!I27="oui",DISPONIBILITE!$E27,"")</f>
        <v/>
      </c>
      <c r="E26" s="94" t="str">
        <f>IF(DISPONIBILITE!J27="oui",DISPONIBILITE!$E27,"")</f>
        <v/>
      </c>
      <c r="F26" s="94" t="str">
        <f>IF(DISPONIBILITE!K27="oui",DISPONIBILITE!$E27,"")</f>
        <v/>
      </c>
      <c r="G26" s="94" t="str">
        <f>IF(DISPONIBILITE!L27="oui",DISPONIBILITE!$E27,"")</f>
        <v>FER (THG) Mélissa</v>
      </c>
      <c r="H26" s="94" t="str">
        <f>IF(DISPONIBILITE!M27="oui",DISPONIBILITE!$E27,"")</f>
        <v>FER (THG) Mélissa</v>
      </c>
      <c r="I26" s="94" t="str">
        <f>IF(DISPONIBILITE!N27="oui",DISPONIBILITE!$E27,"")</f>
        <v/>
      </c>
      <c r="J26" s="94" t="str">
        <f>IF(DISPONIBILITE!O27="oui",DISPONIBILITE!$E27,"")</f>
        <v>FER (THG) Mélissa</v>
      </c>
      <c r="K26" s="94" t="str">
        <f>IF(DISPONIBILITE!P27="oui",DISPONIBILITE!$E27,"")</f>
        <v>FER (THG) Mélissa</v>
      </c>
      <c r="L26" s="94" t="str">
        <f>IF(DISPONIBILITE!Q27="oui",DISPONIBILITE!$E27,"")</f>
        <v/>
      </c>
      <c r="M26" s="94" t="str">
        <f>IF(DISPONIBILITE!R27="oui",DISPONIBILITE!$E27,"")</f>
        <v/>
      </c>
      <c r="N26" s="94" t="str">
        <f>IF(DISPONIBILITE!S27="oui",DISPONIBILITE!$E27,"")</f>
        <v/>
      </c>
      <c r="O26" s="94" t="str">
        <f>IF(DISPONIBILITE!T27="oui",DISPONIBILITE!$E27,"")</f>
        <v/>
      </c>
      <c r="P26" s="94" t="str">
        <f>IF(DISPONIBILITE!U27="oui",DISPONIBILITE!$E27,"")</f>
        <v/>
      </c>
      <c r="Q26" s="94" t="str">
        <f>IF(DISPONIBILITE!V27="oui",DISPONIBILITE!$E27,"")</f>
        <v/>
      </c>
      <c r="R26" s="96" t="str">
        <f>IF(DISPONIBILITE!W27="oui",DISPONIBILITE!$E27,"")</f>
        <v/>
      </c>
    </row>
    <row r="27" spans="1:18">
      <c r="A27" s="93" t="str">
        <f>IF(DISPONIBILITE!F28="oui",DISPONIBILITE!$E28,"")</f>
        <v/>
      </c>
      <c r="B27" s="94" t="str">
        <f>IF(DISPONIBILITE!G28="oui",DISPONIBILITE!$E28,"")</f>
        <v>FISSEUX Rosalina</v>
      </c>
      <c r="C27" s="94" t="str">
        <f>IF(DISPONIBILITE!H28="oui",DISPONIBILITE!$E28,"")</f>
        <v/>
      </c>
      <c r="D27" s="94" t="str">
        <f>IF(DISPONIBILITE!I28="oui",DISPONIBILITE!$E28,"")</f>
        <v/>
      </c>
      <c r="E27" s="94" t="str">
        <f>IF(DISPONIBILITE!J28="oui",DISPONIBILITE!$E28,"")</f>
        <v/>
      </c>
      <c r="F27" s="94" t="str">
        <f>IF(DISPONIBILITE!K28="oui",DISPONIBILITE!$E28,"")</f>
        <v/>
      </c>
      <c r="G27" s="94" t="str">
        <f>IF(DISPONIBILITE!L28="oui",DISPONIBILITE!$E28,"")</f>
        <v>FISSEUX Rosalina</v>
      </c>
      <c r="H27" s="94" t="str">
        <f>IF(DISPONIBILITE!M28="oui",DISPONIBILITE!$E28,"")</f>
        <v/>
      </c>
      <c r="I27" s="94" t="str">
        <f>IF(DISPONIBILITE!N28="oui",DISPONIBILITE!$E28,"")</f>
        <v/>
      </c>
      <c r="J27" s="94" t="str">
        <f>IF(DISPONIBILITE!O28="oui",DISPONIBILITE!$E28,"")</f>
        <v/>
      </c>
      <c r="K27" s="94" t="str">
        <f>IF(DISPONIBILITE!P28="oui",DISPONIBILITE!$E28,"")</f>
        <v>FISSEUX Rosalina</v>
      </c>
      <c r="L27" s="94" t="str">
        <f>IF(DISPONIBILITE!Q28="oui",DISPONIBILITE!$E28,"")</f>
        <v/>
      </c>
      <c r="M27" s="94" t="str">
        <f>IF(DISPONIBILITE!R28="oui",DISPONIBILITE!$E28,"")</f>
        <v/>
      </c>
      <c r="N27" s="94" t="str">
        <f>IF(DISPONIBILITE!S28="oui",DISPONIBILITE!$E28,"")</f>
        <v/>
      </c>
      <c r="O27" s="94" t="str">
        <f>IF(DISPONIBILITE!T28="oui",DISPONIBILITE!$E28,"")</f>
        <v>FISSEUX Rosalina</v>
      </c>
      <c r="P27" s="94" t="str">
        <f>IF(DISPONIBILITE!U28="oui",DISPONIBILITE!$E28,"")</f>
        <v/>
      </c>
      <c r="Q27" s="94" t="str">
        <f>IF(DISPONIBILITE!V28="oui",DISPONIBILITE!$E28,"")</f>
        <v/>
      </c>
      <c r="R27" s="96" t="str">
        <f>IF(DISPONIBILITE!W28="oui",DISPONIBILITE!$E28,"")</f>
        <v>FISSEUX Rosalina</v>
      </c>
    </row>
    <row r="28" spans="1:18">
      <c r="A28" s="93" t="str">
        <f>IF(DISPONIBILITE!F29="oui",DISPONIBILITE!$E29,"")</f>
        <v>FLOCH Philippe</v>
      </c>
      <c r="B28" s="94" t="str">
        <f>IF(DISPONIBILITE!G29="oui",DISPONIBILITE!$E29,"")</f>
        <v/>
      </c>
      <c r="C28" s="94" t="str">
        <f>IF(DISPONIBILITE!H29="oui",DISPONIBILITE!$E29,"")</f>
        <v/>
      </c>
      <c r="D28" s="94" t="str">
        <f>IF(DISPONIBILITE!I29="oui",DISPONIBILITE!$E29,"")</f>
        <v>FLOCH Philippe</v>
      </c>
      <c r="E28" s="94" t="str">
        <f>IF(DISPONIBILITE!J29="oui",DISPONIBILITE!$E29,"")</f>
        <v/>
      </c>
      <c r="F28" s="94" t="str">
        <f>IF(DISPONIBILITE!K29="oui",DISPONIBILITE!$E29,"")</f>
        <v/>
      </c>
      <c r="G28" s="94" t="str">
        <f>IF(DISPONIBILITE!L29="oui",DISPONIBILITE!$E29,"")</f>
        <v>FLOCH Philippe</v>
      </c>
      <c r="H28" s="94" t="str">
        <f>IF(DISPONIBILITE!M29="oui",DISPONIBILITE!$E29,"")</f>
        <v/>
      </c>
      <c r="I28" s="94" t="str">
        <f>IF(DISPONIBILITE!N29="oui",DISPONIBILITE!$E29,"")</f>
        <v/>
      </c>
      <c r="J28" s="94" t="str">
        <f>IF(DISPONIBILITE!O29="oui",DISPONIBILITE!$E29,"")</f>
        <v>FLOCH Philippe</v>
      </c>
      <c r="K28" s="94" t="str">
        <f>IF(DISPONIBILITE!P29="oui",DISPONIBILITE!$E29,"")</f>
        <v/>
      </c>
      <c r="L28" s="94" t="str">
        <f>IF(DISPONIBILITE!Q29="oui",DISPONIBILITE!$E29,"")</f>
        <v/>
      </c>
      <c r="M28" s="94" t="str">
        <f>IF(DISPONIBILITE!R29="oui",DISPONIBILITE!$E29,"")</f>
        <v>FLOCH Philippe</v>
      </c>
      <c r="N28" s="94" t="str">
        <f>IF(DISPONIBILITE!S29="oui",DISPONIBILITE!$E29,"")</f>
        <v/>
      </c>
      <c r="O28" s="94" t="str">
        <f>IF(DISPONIBILITE!T29="oui",DISPONIBILITE!$E29,"")</f>
        <v/>
      </c>
      <c r="P28" s="94" t="str">
        <f>IF(DISPONIBILITE!U29="oui",DISPONIBILITE!$E29,"")</f>
        <v/>
      </c>
      <c r="Q28" s="94" t="str">
        <f>IF(DISPONIBILITE!V29="oui",DISPONIBILITE!$E29,"")</f>
        <v/>
      </c>
      <c r="R28" s="96" t="str">
        <f>IF(DISPONIBILITE!W29="oui",DISPONIBILITE!$E29,"")</f>
        <v/>
      </c>
    </row>
    <row r="29" spans="1:18">
      <c r="A29" s="93" t="str">
        <f>IF(DISPONIBILITE!F30="oui",DISPONIBILITE!$E30,"")</f>
        <v>GAONACH (THG) Sarah</v>
      </c>
      <c r="B29" s="94" t="str">
        <f>IF(DISPONIBILITE!G30="oui",DISPONIBILITE!$E30,"")</f>
        <v>GAONACH (THG) Sarah</v>
      </c>
      <c r="C29" s="94" t="str">
        <f>IF(DISPONIBILITE!H30="oui",DISPONIBILITE!$E30,"")</f>
        <v/>
      </c>
      <c r="D29" s="94" t="str">
        <f>IF(DISPONIBILITE!I30="oui",DISPONIBILITE!$E30,"")</f>
        <v>GAONACH (THG) Sarah</v>
      </c>
      <c r="E29" s="94" t="str">
        <f>IF(DISPONIBILITE!J30="oui",DISPONIBILITE!$E30,"")</f>
        <v>GAONACH (THG) Sarah</v>
      </c>
      <c r="F29" s="94" t="str">
        <f>IF(DISPONIBILITE!K30="oui",DISPONIBILITE!$E30,"")</f>
        <v/>
      </c>
      <c r="G29" s="94" t="str">
        <f>IF(DISPONIBILITE!L30="oui",DISPONIBILITE!$E30,"")</f>
        <v/>
      </c>
      <c r="H29" s="94" t="str">
        <f>IF(DISPONIBILITE!M30="oui",DISPONIBILITE!$E30,"")</f>
        <v/>
      </c>
      <c r="I29" s="94" t="str">
        <f>IF(DISPONIBILITE!N30="oui",DISPONIBILITE!$E30,"")</f>
        <v/>
      </c>
      <c r="J29" s="94" t="str">
        <f>IF(DISPONIBILITE!O30="oui",DISPONIBILITE!$E30,"")</f>
        <v/>
      </c>
      <c r="K29" s="94" t="str">
        <f>IF(DISPONIBILITE!P30="oui",DISPONIBILITE!$E30,"")</f>
        <v/>
      </c>
      <c r="L29" s="94" t="str">
        <f>IF(DISPONIBILITE!Q30="oui",DISPONIBILITE!$E30,"")</f>
        <v/>
      </c>
      <c r="M29" s="94" t="str">
        <f>IF(DISPONIBILITE!R30="oui",DISPONIBILITE!$E30,"")</f>
        <v/>
      </c>
      <c r="N29" s="94" t="str">
        <f>IF(DISPONIBILITE!S30="oui",DISPONIBILITE!$E30,"")</f>
        <v/>
      </c>
      <c r="O29" s="94" t="str">
        <f>IF(DISPONIBILITE!T30="oui",DISPONIBILITE!$E30,"")</f>
        <v/>
      </c>
      <c r="P29" s="94" t="str">
        <f>IF(DISPONIBILITE!U30="oui",DISPONIBILITE!$E30,"")</f>
        <v/>
      </c>
      <c r="Q29" s="94" t="str">
        <f>IF(DISPONIBILITE!V30="oui",DISPONIBILITE!$E30,"")</f>
        <v/>
      </c>
      <c r="R29" s="96" t="str">
        <f>IF(DISPONIBILITE!W30="oui",DISPONIBILITE!$E30,"")</f>
        <v/>
      </c>
    </row>
    <row r="30" spans="1:18">
      <c r="A30" s="93" t="str">
        <f>IF(DISPONIBILITE!F31="oui",DISPONIBILITE!$E31,"")</f>
        <v/>
      </c>
      <c r="B30" s="94" t="str">
        <f>IF(DISPONIBILITE!G31="oui",DISPONIBILITE!$E31,"")</f>
        <v/>
      </c>
      <c r="C30" s="94" t="str">
        <f>IF(DISPONIBILITE!H31="oui",DISPONIBILITE!$E31,"")</f>
        <v>GARCETTE Jade</v>
      </c>
      <c r="D30" s="94" t="str">
        <f>IF(DISPONIBILITE!I31="oui",DISPONIBILITE!$E31,"")</f>
        <v/>
      </c>
      <c r="E30" s="94" t="str">
        <f>IF(DISPONIBILITE!J31="oui",DISPONIBILITE!$E31,"")</f>
        <v/>
      </c>
      <c r="F30" s="94" t="str">
        <f>IF(DISPONIBILITE!K31="oui",DISPONIBILITE!$E31,"")</f>
        <v>GARCETTE Jade</v>
      </c>
      <c r="G30" s="94" t="str">
        <f>IF(DISPONIBILITE!L31="oui",DISPONIBILITE!$E31,"")</f>
        <v/>
      </c>
      <c r="H30" s="94" t="str">
        <f>IF(DISPONIBILITE!M31="oui",DISPONIBILITE!$E31,"")</f>
        <v/>
      </c>
      <c r="I30" s="94" t="str">
        <f>IF(DISPONIBILITE!N31="oui",DISPONIBILITE!$E31,"")</f>
        <v>GARCETTE Jade</v>
      </c>
      <c r="J30" s="94" t="str">
        <f>IF(DISPONIBILITE!O31="oui",DISPONIBILITE!$E31,"")</f>
        <v/>
      </c>
      <c r="K30" s="94" t="str">
        <f>IF(DISPONIBILITE!P31="oui",DISPONIBILITE!$E31,"")</f>
        <v/>
      </c>
      <c r="L30" s="94" t="str">
        <f>IF(DISPONIBILITE!Q31="oui",DISPONIBILITE!$E31,"")</f>
        <v>GARCETTE Jade</v>
      </c>
      <c r="M30" s="94" t="str">
        <f>IF(DISPONIBILITE!R31="oui",DISPONIBILITE!$E31,"")</f>
        <v/>
      </c>
      <c r="N30" s="94" t="str">
        <f>IF(DISPONIBILITE!S31="oui",DISPONIBILITE!$E31,"")</f>
        <v/>
      </c>
      <c r="O30" s="94" t="str">
        <f>IF(DISPONIBILITE!T31="oui",DISPONIBILITE!$E31,"")</f>
        <v>GARCETTE Jade</v>
      </c>
      <c r="P30" s="94" t="str">
        <f>IF(DISPONIBILITE!U31="oui",DISPONIBILITE!$E31,"")</f>
        <v/>
      </c>
      <c r="Q30" s="94" t="str">
        <f>IF(DISPONIBILITE!V31="oui",DISPONIBILITE!$E31,"")</f>
        <v>GARCETTE Jade</v>
      </c>
      <c r="R30" s="96" t="str">
        <f>IF(DISPONIBILITE!W31="oui",DISPONIBILITE!$E31,"")</f>
        <v>GARCETTE Jade</v>
      </c>
    </row>
    <row r="31" spans="1:18">
      <c r="A31" s="93" t="str">
        <f>IF(DISPONIBILITE!F32="oui",DISPONIBILITE!$E32,"")</f>
        <v/>
      </c>
      <c r="B31" s="94" t="str">
        <f>IF(DISPONIBILITE!G32="oui",DISPONIBILITE!$E32,"")</f>
        <v/>
      </c>
      <c r="C31" s="94" t="str">
        <f>IF(DISPONIBILITE!H32="oui",DISPONIBILITE!$E32,"")</f>
        <v/>
      </c>
      <c r="D31" s="94" t="str">
        <f>IF(DISPONIBILITE!I32="oui",DISPONIBILITE!$E32,"")</f>
        <v/>
      </c>
      <c r="E31" s="94" t="str">
        <f>IF(DISPONIBILITE!J32="oui",DISPONIBILITE!$E32,"")</f>
        <v/>
      </c>
      <c r="F31" s="94" t="str">
        <f>IF(DISPONIBILITE!K32="oui",DISPONIBILITE!$E32,"")</f>
        <v/>
      </c>
      <c r="G31" s="94" t="str">
        <f>IF(DISPONIBILITE!L32="oui",DISPONIBILITE!$E32,"")</f>
        <v/>
      </c>
      <c r="H31" s="94" t="str">
        <f>IF(DISPONIBILITE!M32="oui",DISPONIBILITE!$E32,"")</f>
        <v/>
      </c>
      <c r="I31" s="94" t="str">
        <f>IF(DISPONIBILITE!N32="oui",DISPONIBILITE!$E32,"")</f>
        <v/>
      </c>
      <c r="J31" s="94" t="str">
        <f>IF(DISPONIBILITE!O32="oui",DISPONIBILITE!$E32,"")</f>
        <v/>
      </c>
      <c r="K31" s="94" t="str">
        <f>IF(DISPONIBILITE!P32="oui",DISPONIBILITE!$E32,"")</f>
        <v/>
      </c>
      <c r="L31" s="94" t="str">
        <f>IF(DISPONIBILITE!Q32="oui",DISPONIBILITE!$E32,"")</f>
        <v/>
      </c>
      <c r="M31" s="94" t="str">
        <f>IF(DISPONIBILITE!R32="oui",DISPONIBILITE!$E32,"")</f>
        <v/>
      </c>
      <c r="N31" s="94" t="str">
        <f>IF(DISPONIBILITE!S32="oui",DISPONIBILITE!$E32,"")</f>
        <v/>
      </c>
      <c r="O31" s="94" t="str">
        <f>IF(DISPONIBILITE!T32="oui",DISPONIBILITE!$E32,"")</f>
        <v/>
      </c>
      <c r="P31" s="94" t="str">
        <f>IF(DISPONIBILITE!U32="oui",DISPONIBILITE!$E32,"")</f>
        <v/>
      </c>
      <c r="Q31" s="94" t="str">
        <f>IF(DISPONIBILITE!V32="oui",DISPONIBILITE!$E32,"")</f>
        <v>GERNIGON Laurence</v>
      </c>
      <c r="R31" s="96" t="str">
        <f>IF(DISPONIBILITE!W32="oui",DISPONIBILITE!$E32,"")</f>
        <v>GERNIGON Laurence</v>
      </c>
    </row>
    <row r="32" spans="1:18">
      <c r="A32" s="93" t="str">
        <f>IF(DISPONIBILITE!F33="oui",DISPONIBILITE!$E33,"")</f>
        <v>GUEGUEN (K) Sébastien</v>
      </c>
      <c r="B32" s="94" t="str">
        <f>IF(DISPONIBILITE!G33="oui",DISPONIBILITE!$E33,"")</f>
        <v>GUEGUEN (K) Sébastien</v>
      </c>
      <c r="C32" s="94" t="str">
        <f>IF(DISPONIBILITE!H33="oui",DISPONIBILITE!$E33,"")</f>
        <v/>
      </c>
      <c r="D32" s="94" t="str">
        <f>IF(DISPONIBILITE!I33="oui",DISPONIBILITE!$E33,"")</f>
        <v>GUEGUEN (K) Sébastien</v>
      </c>
      <c r="E32" s="94" t="str">
        <f>IF(DISPONIBILITE!J33="oui",DISPONIBILITE!$E33,"")</f>
        <v>GUEGUEN (K) Sébastien</v>
      </c>
      <c r="F32" s="94" t="str">
        <f>IF(DISPONIBILITE!K33="oui",DISPONIBILITE!$E33,"")</f>
        <v/>
      </c>
      <c r="G32" s="94" t="str">
        <f>IF(DISPONIBILITE!L33="oui",DISPONIBILITE!$E33,"")</f>
        <v/>
      </c>
      <c r="H32" s="94" t="str">
        <f>IF(DISPONIBILITE!M33="oui",DISPONIBILITE!$E33,"")</f>
        <v/>
      </c>
      <c r="I32" s="94" t="str">
        <f>IF(DISPONIBILITE!N33="oui",DISPONIBILITE!$E33,"")</f>
        <v/>
      </c>
      <c r="J32" s="94" t="str">
        <f>IF(DISPONIBILITE!O33="oui",DISPONIBILITE!$E33,"")</f>
        <v>GUEGUEN (K) Sébastien</v>
      </c>
      <c r="K32" s="94" t="str">
        <f>IF(DISPONIBILITE!P33="oui",DISPONIBILITE!$E33,"")</f>
        <v>GUEGUEN (K) Sébastien</v>
      </c>
      <c r="L32" s="94" t="str">
        <f>IF(DISPONIBILITE!Q33="oui",DISPONIBILITE!$E33,"")</f>
        <v/>
      </c>
      <c r="M32" s="94" t="str">
        <f>IF(DISPONIBILITE!R33="oui",DISPONIBILITE!$E33,"")</f>
        <v>GUEGUEN (K) Sébastien</v>
      </c>
      <c r="N32" s="94" t="str">
        <f>IF(DISPONIBILITE!S33="oui",DISPONIBILITE!$E33,"")</f>
        <v>GUEGUEN (K) Sébastien</v>
      </c>
      <c r="O32" s="94" t="str">
        <f>IF(DISPONIBILITE!T33="oui",DISPONIBILITE!$E33,"")</f>
        <v/>
      </c>
      <c r="P32" s="94" t="str">
        <f>IF(DISPONIBILITE!U33="oui",DISPONIBILITE!$E33,"")</f>
        <v/>
      </c>
      <c r="Q32" s="94" t="str">
        <f>IF(DISPONIBILITE!V33="oui",DISPONIBILITE!$E33,"")</f>
        <v/>
      </c>
      <c r="R32" s="96" t="str">
        <f>IF(DISPONIBILITE!W33="oui",DISPONIBILITE!$E33,"")</f>
        <v/>
      </c>
    </row>
    <row r="33" spans="1:18">
      <c r="A33" s="93" t="str">
        <f>IF(DISPONIBILITE!F34="oui",DISPONIBILITE!$E34,"")</f>
        <v>GUERROT (THG) Gildas</v>
      </c>
      <c r="B33" s="94" t="str">
        <f>IF(DISPONIBILITE!G34="oui",DISPONIBILITE!$E34,"")</f>
        <v>GUERROT (THG) Gildas</v>
      </c>
      <c r="C33" s="94" t="str">
        <f>IF(DISPONIBILITE!H34="oui",DISPONIBILITE!$E34,"")</f>
        <v/>
      </c>
      <c r="D33" s="94" t="str">
        <f>IF(DISPONIBILITE!I34="oui",DISPONIBILITE!$E34,"")</f>
        <v>GUERROT (THG) Gildas</v>
      </c>
      <c r="E33" s="94" t="str">
        <f>IF(DISPONIBILITE!J34="oui",DISPONIBILITE!$E34,"")</f>
        <v>GUERROT (THG) Gildas</v>
      </c>
      <c r="F33" s="94" t="str">
        <f>IF(DISPONIBILITE!K34="oui",DISPONIBILITE!$E34,"")</f>
        <v/>
      </c>
      <c r="G33" s="94" t="str">
        <f>IF(DISPONIBILITE!L34="oui",DISPONIBILITE!$E34,"")</f>
        <v/>
      </c>
      <c r="H33" s="94" t="str">
        <f>IF(DISPONIBILITE!M34="oui",DISPONIBILITE!$E34,"")</f>
        <v/>
      </c>
      <c r="I33" s="94" t="str">
        <f>IF(DISPONIBILITE!N34="oui",DISPONIBILITE!$E34,"")</f>
        <v/>
      </c>
      <c r="J33" s="94" t="str">
        <f>IF(DISPONIBILITE!O34="oui",DISPONIBILITE!$E34,"")</f>
        <v/>
      </c>
      <c r="K33" s="94" t="str">
        <f>IF(DISPONIBILITE!P34="oui",DISPONIBILITE!$E34,"")</f>
        <v/>
      </c>
      <c r="L33" s="94" t="str">
        <f>IF(DISPONIBILITE!Q34="oui",DISPONIBILITE!$E34,"")</f>
        <v/>
      </c>
      <c r="M33" s="94" t="str">
        <f>IF(DISPONIBILITE!R34="oui",DISPONIBILITE!$E34,"")</f>
        <v/>
      </c>
      <c r="N33" s="94" t="str">
        <f>IF(DISPONIBILITE!S34="oui",DISPONIBILITE!$E34,"")</f>
        <v/>
      </c>
      <c r="O33" s="94" t="str">
        <f>IF(DISPONIBILITE!T34="oui",DISPONIBILITE!$E34,"")</f>
        <v/>
      </c>
      <c r="P33" s="94" t="str">
        <f>IF(DISPONIBILITE!U34="oui",DISPONIBILITE!$E34,"")</f>
        <v/>
      </c>
      <c r="Q33" s="94" t="str">
        <f>IF(DISPONIBILITE!V34="oui",DISPONIBILITE!$E34,"")</f>
        <v/>
      </c>
      <c r="R33" s="96" t="str">
        <f>IF(DISPONIBILITE!W34="oui",DISPONIBILITE!$E34,"")</f>
        <v/>
      </c>
    </row>
    <row r="34" spans="1:18">
      <c r="A34" s="93" t="str">
        <f>IF(DISPONIBILITE!F35="oui",DISPONIBILITE!$E35,"")</f>
        <v>GUEZENNEC (K) Bruno</v>
      </c>
      <c r="B34" s="94" t="str">
        <f>IF(DISPONIBILITE!G35="oui",DISPONIBILITE!$E35,"")</f>
        <v>GUEZENNEC (K) Bruno</v>
      </c>
      <c r="C34" s="94" t="str">
        <f>IF(DISPONIBILITE!H35="oui",DISPONIBILITE!$E35,"")</f>
        <v/>
      </c>
      <c r="D34" s="94" t="str">
        <f>IF(DISPONIBILITE!I35="oui",DISPONIBILITE!$E35,"")</f>
        <v>GUEZENNEC (K) Bruno</v>
      </c>
      <c r="E34" s="94" t="str">
        <f>IF(DISPONIBILITE!J35="oui",DISPONIBILITE!$E35,"")</f>
        <v>GUEZENNEC (K) Bruno</v>
      </c>
      <c r="F34" s="94" t="str">
        <f>IF(DISPONIBILITE!K35="oui",DISPONIBILITE!$E35,"")</f>
        <v/>
      </c>
      <c r="G34" s="94" t="str">
        <f>IF(DISPONIBILITE!L35="oui",DISPONIBILITE!$E35,"")</f>
        <v/>
      </c>
      <c r="H34" s="94" t="str">
        <f>IF(DISPONIBILITE!M35="oui",DISPONIBILITE!$E35,"")</f>
        <v/>
      </c>
      <c r="I34" s="94" t="str">
        <f>IF(DISPONIBILITE!N35="oui",DISPONIBILITE!$E35,"")</f>
        <v/>
      </c>
      <c r="J34" s="94" t="str">
        <f>IF(DISPONIBILITE!O35="oui",DISPONIBILITE!$E35,"")</f>
        <v/>
      </c>
      <c r="K34" s="94" t="str">
        <f>IF(DISPONIBILITE!P35="oui",DISPONIBILITE!$E35,"")</f>
        <v/>
      </c>
      <c r="L34" s="94" t="str">
        <f>IF(DISPONIBILITE!Q35="oui",DISPONIBILITE!$E35,"")</f>
        <v/>
      </c>
      <c r="M34" s="94" t="str">
        <f>IF(DISPONIBILITE!R35="oui",DISPONIBILITE!$E35,"")</f>
        <v/>
      </c>
      <c r="N34" s="94" t="str">
        <f>IF(DISPONIBILITE!S35="oui",DISPONIBILITE!$E35,"")</f>
        <v/>
      </c>
      <c r="O34" s="94" t="str">
        <f>IF(DISPONIBILITE!T35="oui",DISPONIBILITE!$E35,"")</f>
        <v/>
      </c>
      <c r="P34" s="94" t="str">
        <f>IF(DISPONIBILITE!U35="oui",DISPONIBILITE!$E35,"")</f>
        <v/>
      </c>
      <c r="Q34" s="94" t="str">
        <f>IF(DISPONIBILITE!V35="oui",DISPONIBILITE!$E35,"")</f>
        <v/>
      </c>
      <c r="R34" s="96" t="str">
        <f>IF(DISPONIBILITE!W35="oui",DISPONIBILITE!$E35,"")</f>
        <v/>
      </c>
    </row>
    <row r="35" spans="1:18">
      <c r="A35" s="93" t="str">
        <f>IF(DISPONIBILITE!F36="oui",DISPONIBILITE!$E36,"")</f>
        <v/>
      </c>
      <c r="B35" s="94" t="str">
        <f>IF(DISPONIBILITE!G36="oui",DISPONIBILITE!$E36,"")</f>
        <v/>
      </c>
      <c r="C35" s="94" t="str">
        <f>IF(DISPONIBILITE!H36="oui",DISPONIBILITE!$E36,"")</f>
        <v/>
      </c>
      <c r="D35" s="94" t="str">
        <f>IF(DISPONIBILITE!I36="oui",DISPONIBILITE!$E36,"")</f>
        <v/>
      </c>
      <c r="E35" s="94" t="str">
        <f>IF(DISPONIBILITE!J36="oui",DISPONIBILITE!$E36,"")</f>
        <v/>
      </c>
      <c r="F35" s="94" t="str">
        <f>IF(DISPONIBILITE!K36="oui",DISPONIBILITE!$E36,"")</f>
        <v>GUTIERREZ Valentina</v>
      </c>
      <c r="G35" s="94" t="str">
        <f>IF(DISPONIBILITE!L36="oui",DISPONIBILITE!$E36,"")</f>
        <v/>
      </c>
      <c r="H35" s="94" t="str">
        <f>IF(DISPONIBILITE!M36="oui",DISPONIBILITE!$E36,"")</f>
        <v/>
      </c>
      <c r="I35" s="94" t="str">
        <f>IF(DISPONIBILITE!N36="oui",DISPONIBILITE!$E36,"")</f>
        <v>GUTIERREZ Valentina</v>
      </c>
      <c r="J35" s="94" t="str">
        <f>IF(DISPONIBILITE!O36="oui",DISPONIBILITE!$E36,"")</f>
        <v/>
      </c>
      <c r="K35" s="94" t="str">
        <f>IF(DISPONIBILITE!P36="oui",DISPONIBILITE!$E36,"")</f>
        <v/>
      </c>
      <c r="L35" s="94" t="str">
        <f>IF(DISPONIBILITE!Q36="oui",DISPONIBILITE!$E36,"")</f>
        <v/>
      </c>
      <c r="M35" s="94" t="str">
        <f>IF(DISPONIBILITE!R36="oui",DISPONIBILITE!$E36,"")</f>
        <v/>
      </c>
      <c r="N35" s="94" t="str">
        <f>IF(DISPONIBILITE!S36="oui",DISPONIBILITE!$E36,"")</f>
        <v/>
      </c>
      <c r="O35" s="94" t="str">
        <f>IF(DISPONIBILITE!T36="oui",DISPONIBILITE!$E36,"")</f>
        <v/>
      </c>
      <c r="P35" s="94" t="str">
        <f>IF(DISPONIBILITE!U36="oui",DISPONIBILITE!$E36,"")</f>
        <v/>
      </c>
      <c r="Q35" s="94" t="str">
        <f>IF(DISPONIBILITE!V36="oui",DISPONIBILITE!$E36,"")</f>
        <v/>
      </c>
      <c r="R35" s="96" t="str">
        <f>IF(DISPONIBILITE!W36="oui",DISPONIBILITE!$E36,"")</f>
        <v/>
      </c>
    </row>
    <row r="36" spans="1:18">
      <c r="A36" s="93" t="str">
        <f>IF(DISPONIBILITE!F37="oui",DISPONIBILITE!$E37,"")</f>
        <v/>
      </c>
      <c r="B36" s="94" t="str">
        <f>IF(DISPONIBILITE!G37="oui",DISPONIBILITE!$E37,"")</f>
        <v/>
      </c>
      <c r="C36" s="94" t="str">
        <f>IF(DISPONIBILITE!H37="oui",DISPONIBILITE!$E37,"")</f>
        <v>HADOUZI Yasmine</v>
      </c>
      <c r="D36" s="94" t="str">
        <f>IF(DISPONIBILITE!I37="oui",DISPONIBILITE!$E37,"")</f>
        <v/>
      </c>
      <c r="E36" s="94" t="str">
        <f>IF(DISPONIBILITE!J37="oui",DISPONIBILITE!$E37,"")</f>
        <v/>
      </c>
      <c r="F36" s="94" t="str">
        <f>IF(DISPONIBILITE!K37="oui",DISPONIBILITE!$E37,"")</f>
        <v>HADOUZI Yasmine</v>
      </c>
      <c r="G36" s="94" t="str">
        <f>IF(DISPONIBILITE!L37="oui",DISPONIBILITE!$E37,"")</f>
        <v/>
      </c>
      <c r="H36" s="94" t="str">
        <f>IF(DISPONIBILITE!M37="oui",DISPONIBILITE!$E37,"")</f>
        <v/>
      </c>
      <c r="I36" s="94" t="str">
        <f>IF(DISPONIBILITE!N37="oui",DISPONIBILITE!$E37,"")</f>
        <v>HADOUZI Yasmine</v>
      </c>
      <c r="J36" s="94" t="str">
        <f>IF(DISPONIBILITE!O37="oui",DISPONIBILITE!$E37,"")</f>
        <v/>
      </c>
      <c r="K36" s="94" t="str">
        <f>IF(DISPONIBILITE!P37="oui",DISPONIBILITE!$E37,"")</f>
        <v/>
      </c>
      <c r="L36" s="94" t="str">
        <f>IF(DISPONIBILITE!Q37="oui",DISPONIBILITE!$E37,"")</f>
        <v>HADOUZI Yasmine</v>
      </c>
      <c r="M36" s="94" t="str">
        <f>IF(DISPONIBILITE!R37="oui",DISPONIBILITE!$E37,"")</f>
        <v/>
      </c>
      <c r="N36" s="94" t="str">
        <f>IF(DISPONIBILITE!S37="oui",DISPONIBILITE!$E37,"")</f>
        <v/>
      </c>
      <c r="O36" s="94" t="str">
        <f>IF(DISPONIBILITE!T37="oui",DISPONIBILITE!$E37,"")</f>
        <v>HADOUZI Yasmine</v>
      </c>
      <c r="P36" s="94" t="str">
        <f>IF(DISPONIBILITE!U37="oui",DISPONIBILITE!$E37,"")</f>
        <v/>
      </c>
      <c r="Q36" s="94" t="str">
        <f>IF(DISPONIBILITE!V37="oui",DISPONIBILITE!$E37,"")</f>
        <v>HADOUZI Yasmine</v>
      </c>
      <c r="R36" s="96" t="str">
        <f>IF(DISPONIBILITE!W37="oui",DISPONIBILITE!$E37,"")</f>
        <v>HADOUZI Yasmine</v>
      </c>
    </row>
    <row r="37" spans="1:18">
      <c r="A37" s="93" t="str">
        <f>IF(DISPONIBILITE!F38="oui",DISPONIBILITE!$E38,"")</f>
        <v/>
      </c>
      <c r="B37" s="94" t="str">
        <f>IF(DISPONIBILITE!G38="oui",DISPONIBILITE!$E38,"")</f>
        <v/>
      </c>
      <c r="C37" s="94" t="str">
        <f>IF(DISPONIBILITE!H38="oui",DISPONIBILITE!$E38,"")</f>
        <v/>
      </c>
      <c r="D37" s="94" t="str">
        <f>IF(DISPONIBILITE!I38="oui",DISPONIBILITE!$E38,"")</f>
        <v/>
      </c>
      <c r="E37" s="94" t="str">
        <f>IF(DISPONIBILITE!J38="oui",DISPONIBILITE!$E38,"")</f>
        <v/>
      </c>
      <c r="F37" s="94" t="str">
        <f>IF(DISPONIBILITE!K38="oui",DISPONIBILITE!$E38,"")</f>
        <v>HELAC Adélie</v>
      </c>
      <c r="G37" s="94" t="str">
        <f>IF(DISPONIBILITE!L38="oui",DISPONIBILITE!$E38,"")</f>
        <v/>
      </c>
      <c r="H37" s="94" t="str">
        <f>IF(DISPONIBILITE!M38="oui",DISPONIBILITE!$E38,"")</f>
        <v/>
      </c>
      <c r="I37" s="94" t="str">
        <f>IF(DISPONIBILITE!N38="oui",DISPONIBILITE!$E38,"")</f>
        <v>HELAC Adélie</v>
      </c>
      <c r="J37" s="94" t="str">
        <f>IF(DISPONIBILITE!O38="oui",DISPONIBILITE!$E38,"")</f>
        <v/>
      </c>
      <c r="K37" s="94" t="str">
        <f>IF(DISPONIBILITE!P38="oui",DISPONIBILITE!$E38,"")</f>
        <v/>
      </c>
      <c r="L37" s="94" t="str">
        <f>IF(DISPONIBILITE!Q38="oui",DISPONIBILITE!$E38,"")</f>
        <v/>
      </c>
      <c r="M37" s="94" t="str">
        <f>IF(DISPONIBILITE!R38="oui",DISPONIBILITE!$E38,"")</f>
        <v/>
      </c>
      <c r="N37" s="94" t="str">
        <f>IF(DISPONIBILITE!S38="oui",DISPONIBILITE!$E38,"")</f>
        <v/>
      </c>
      <c r="O37" s="94" t="str">
        <f>IF(DISPONIBILITE!T38="oui",DISPONIBILITE!$E38,"")</f>
        <v/>
      </c>
      <c r="P37" s="94" t="str">
        <f>IF(DISPONIBILITE!U38="oui",DISPONIBILITE!$E38,"")</f>
        <v/>
      </c>
      <c r="Q37" s="94" t="str">
        <f>IF(DISPONIBILITE!V38="oui",DISPONIBILITE!$E38,"")</f>
        <v>HELAC Adélie</v>
      </c>
      <c r="R37" s="96" t="str">
        <f>IF(DISPONIBILITE!W38="oui",DISPONIBILITE!$E38,"")</f>
        <v/>
      </c>
    </row>
    <row r="38" spans="1:18">
      <c r="A38" s="93" t="str">
        <f>IF(DISPONIBILITE!F39="oui",DISPONIBILITE!$E39,"")</f>
        <v>JANOT (K) Laetitia</v>
      </c>
      <c r="B38" s="94" t="str">
        <f>IF(DISPONIBILITE!G39="oui",DISPONIBILITE!$E39,"")</f>
        <v>JANOT (K) Laetitia</v>
      </c>
      <c r="C38" s="94" t="str">
        <f>IF(DISPONIBILITE!H39="oui",DISPONIBILITE!$E39,"")</f>
        <v/>
      </c>
      <c r="D38" s="94" t="str">
        <f>IF(DISPONIBILITE!I39="oui",DISPONIBILITE!$E39,"")</f>
        <v>JANOT (K) Laetitia</v>
      </c>
      <c r="E38" s="94" t="str">
        <f>IF(DISPONIBILITE!J39="oui",DISPONIBILITE!$E39,"")</f>
        <v>JANOT (K) Laetitia</v>
      </c>
      <c r="F38" s="94" t="str">
        <f>IF(DISPONIBILITE!K39="oui",DISPONIBILITE!$E39,"")</f>
        <v/>
      </c>
      <c r="G38" s="94" t="str">
        <f>IF(DISPONIBILITE!L39="oui",DISPONIBILITE!$E39,"")</f>
        <v/>
      </c>
      <c r="H38" s="94" t="str">
        <f>IF(DISPONIBILITE!M39="oui",DISPONIBILITE!$E39,"")</f>
        <v/>
      </c>
      <c r="I38" s="94" t="str">
        <f>IF(DISPONIBILITE!N39="oui",DISPONIBILITE!$E39,"")</f>
        <v/>
      </c>
      <c r="J38" s="94" t="str">
        <f>IF(DISPONIBILITE!O39="oui",DISPONIBILITE!$E39,"")</f>
        <v>JANOT (K) Laetitia</v>
      </c>
      <c r="K38" s="94" t="str">
        <f>IF(DISPONIBILITE!P39="oui",DISPONIBILITE!$E39,"")</f>
        <v>JANOT (K) Laetitia</v>
      </c>
      <c r="L38" s="94" t="str">
        <f>IF(DISPONIBILITE!Q39="oui",DISPONIBILITE!$E39,"")</f>
        <v/>
      </c>
      <c r="M38" s="94" t="str">
        <f>IF(DISPONIBILITE!R39="oui",DISPONIBILITE!$E39,"")</f>
        <v>JANOT (K) Laetitia</v>
      </c>
      <c r="N38" s="94" t="str">
        <f>IF(DISPONIBILITE!S39="oui",DISPONIBILITE!$E39,"")</f>
        <v>JANOT (K) Laetitia</v>
      </c>
      <c r="O38" s="94" t="str">
        <f>IF(DISPONIBILITE!T39="oui",DISPONIBILITE!$E39,"")</f>
        <v/>
      </c>
      <c r="P38" s="94" t="str">
        <f>IF(DISPONIBILITE!U39="oui",DISPONIBILITE!$E39,"")</f>
        <v/>
      </c>
      <c r="Q38" s="94" t="str">
        <f>IF(DISPONIBILITE!V39="oui",DISPONIBILITE!$E39,"")</f>
        <v/>
      </c>
      <c r="R38" s="96" t="str">
        <f>IF(DISPONIBILITE!W39="oui",DISPONIBILITE!$E39,"")</f>
        <v/>
      </c>
    </row>
    <row r="39" spans="1:18">
      <c r="A39" s="93" t="str">
        <f>IF(DISPONIBILITE!F40="oui",DISPONIBILITE!$E40,"")</f>
        <v/>
      </c>
      <c r="B39" s="94" t="str">
        <f>IF(DISPONIBILITE!G40="oui",DISPONIBILITE!$E40,"")</f>
        <v/>
      </c>
      <c r="C39" s="94" t="str">
        <f>IF(DISPONIBILITE!H40="oui",DISPONIBILITE!$E40,"")</f>
        <v/>
      </c>
      <c r="D39" s="94" t="str">
        <f>IF(DISPONIBILITE!I40="oui",DISPONIBILITE!$E40,"")</f>
        <v/>
      </c>
      <c r="E39" s="94" t="str">
        <f>IF(DISPONIBILITE!J40="oui",DISPONIBILITE!$E40,"")</f>
        <v>KERLEO Anne Marie</v>
      </c>
      <c r="F39" s="94" t="str">
        <f>IF(DISPONIBILITE!K40="oui",DISPONIBILITE!$E40,"")</f>
        <v/>
      </c>
      <c r="G39" s="94" t="str">
        <f>IF(DISPONIBILITE!L40="oui",DISPONIBILITE!$E40,"")</f>
        <v/>
      </c>
      <c r="H39" s="94" t="str">
        <f>IF(DISPONIBILITE!M40="oui",DISPONIBILITE!$E40,"")</f>
        <v/>
      </c>
      <c r="I39" s="94" t="str">
        <f>IF(DISPONIBILITE!N40="oui",DISPONIBILITE!$E40,"")</f>
        <v/>
      </c>
      <c r="J39" s="94" t="str">
        <f>IF(DISPONIBILITE!O40="oui",DISPONIBILITE!$E40,"")</f>
        <v/>
      </c>
      <c r="K39" s="94" t="str">
        <f>IF(DISPONIBILITE!P40="oui",DISPONIBILITE!$E40,"")</f>
        <v>KERLEO Anne Marie</v>
      </c>
      <c r="L39" s="94" t="str">
        <f>IF(DISPONIBILITE!Q40="oui",DISPONIBILITE!$E40,"")</f>
        <v/>
      </c>
      <c r="M39" s="94" t="str">
        <f>IF(DISPONIBILITE!R40="oui",DISPONIBILITE!$E40,"")</f>
        <v/>
      </c>
      <c r="N39" s="94" t="str">
        <f>IF(DISPONIBILITE!S40="oui",DISPONIBILITE!$E40,"")</f>
        <v>KERLEO Anne Marie</v>
      </c>
      <c r="O39" s="94" t="str">
        <f>IF(DISPONIBILITE!T40="oui",DISPONIBILITE!$E40,"")</f>
        <v/>
      </c>
      <c r="P39" s="94" t="str">
        <f>IF(DISPONIBILITE!U40="oui",DISPONIBILITE!$E40,"")</f>
        <v/>
      </c>
      <c r="Q39" s="94" t="str">
        <f>IF(DISPONIBILITE!V40="oui",DISPONIBILITE!$E40,"")</f>
        <v>KERLEO Anne Marie</v>
      </c>
      <c r="R39" s="96" t="str">
        <f>IF(DISPONIBILITE!W40="oui",DISPONIBILITE!$E40,"")</f>
        <v/>
      </c>
    </row>
    <row r="40" spans="1:18">
      <c r="A40" s="93" t="str">
        <f>IF(DISPONIBILITE!F41="oui",DISPONIBILITE!$E41,"")</f>
        <v/>
      </c>
      <c r="B40" s="94" t="str">
        <f>IF(DISPONIBILITE!G41="oui",DISPONIBILITE!$E41,"")</f>
        <v/>
      </c>
      <c r="C40" s="94" t="str">
        <f>IF(DISPONIBILITE!H41="oui",DISPONIBILITE!$E41,"")</f>
        <v/>
      </c>
      <c r="D40" s="94" t="str">
        <f>IF(DISPONIBILITE!I41="oui",DISPONIBILITE!$E41,"")</f>
        <v/>
      </c>
      <c r="E40" s="94" t="str">
        <f>IF(DISPONIBILITE!J41="oui",DISPONIBILITE!$E41,"")</f>
        <v/>
      </c>
      <c r="F40" s="94" t="str">
        <f>IF(DISPONIBILITE!K41="oui",DISPONIBILITE!$E41,"")</f>
        <v/>
      </c>
      <c r="G40" s="94" t="str">
        <f>IF(DISPONIBILITE!L41="oui",DISPONIBILITE!$E41,"")</f>
        <v/>
      </c>
      <c r="H40" s="94" t="str">
        <f>IF(DISPONIBILITE!M41="oui",DISPONIBILITE!$E41,"")</f>
        <v/>
      </c>
      <c r="I40" s="94" t="str">
        <f>IF(DISPONIBILITE!N41="oui",DISPONIBILITE!$E41,"")</f>
        <v/>
      </c>
      <c r="J40" s="94" t="str">
        <f>IF(DISPONIBILITE!O41="oui",DISPONIBILITE!$E41,"")</f>
        <v>KERVELLA (K) Virginie</v>
      </c>
      <c r="K40" s="94" t="str">
        <f>IF(DISPONIBILITE!P41="oui",DISPONIBILITE!$E41,"")</f>
        <v>KERVELLA (K) Virginie</v>
      </c>
      <c r="L40" s="94" t="str">
        <f>IF(DISPONIBILITE!Q41="oui",DISPONIBILITE!$E41,"")</f>
        <v/>
      </c>
      <c r="M40" s="94" t="str">
        <f>IF(DISPONIBILITE!R41="oui",DISPONIBILITE!$E41,"")</f>
        <v>KERVELLA (K) Virginie</v>
      </c>
      <c r="N40" s="94" t="str">
        <f>IF(DISPONIBILITE!S41="oui",DISPONIBILITE!$E41,"")</f>
        <v>KERVELLA (K) Virginie</v>
      </c>
      <c r="O40" s="94" t="str">
        <f>IF(DISPONIBILITE!T41="oui",DISPONIBILITE!$E41,"")</f>
        <v/>
      </c>
      <c r="P40" s="94" t="str">
        <f>IF(DISPONIBILITE!U41="oui",DISPONIBILITE!$E41,"")</f>
        <v/>
      </c>
      <c r="Q40" s="94" t="str">
        <f>IF(DISPONIBILITE!V41="oui",DISPONIBILITE!$E41,"")</f>
        <v/>
      </c>
      <c r="R40" s="96" t="str">
        <f>IF(DISPONIBILITE!W41="oui",DISPONIBILITE!$E41,"")</f>
        <v/>
      </c>
    </row>
    <row r="41" spans="1:18">
      <c r="A41" s="93" t="str">
        <f>IF(DISPONIBILITE!F42="oui",DISPONIBILITE!$E42,"")</f>
        <v>LANDOUARD Frédéric</v>
      </c>
      <c r="B41" s="94" t="str">
        <f>IF(DISPONIBILITE!G42="oui",DISPONIBILITE!$E42,"")</f>
        <v>LANDOUARD Frédéric</v>
      </c>
      <c r="C41" s="94" t="str">
        <f>IF(DISPONIBILITE!H42="oui",DISPONIBILITE!$E42,"")</f>
        <v>LANDOUARD Frédéric</v>
      </c>
      <c r="D41" s="94" t="str">
        <f>IF(DISPONIBILITE!I42="oui",DISPONIBILITE!$E42,"")</f>
        <v>LANDOUARD Frédéric</v>
      </c>
      <c r="E41" s="94" t="str">
        <f>IF(DISPONIBILITE!J42="oui",DISPONIBILITE!$E42,"")</f>
        <v>LANDOUARD Frédéric</v>
      </c>
      <c r="F41" s="94" t="str">
        <f>IF(DISPONIBILITE!K42="oui",DISPONIBILITE!$E42,"")</f>
        <v>LANDOUARD Frédéric</v>
      </c>
      <c r="G41" s="94" t="str">
        <f>IF(DISPONIBILITE!L42="oui",DISPONIBILITE!$E42,"")</f>
        <v>LANDOUARD Frédéric</v>
      </c>
      <c r="H41" s="94" t="str">
        <f>IF(DISPONIBILITE!M42="oui",DISPONIBILITE!$E42,"")</f>
        <v>LANDOUARD Frédéric</v>
      </c>
      <c r="I41" s="94" t="str">
        <f>IF(DISPONIBILITE!N42="oui",DISPONIBILITE!$E42,"")</f>
        <v>LANDOUARD Frédéric</v>
      </c>
      <c r="J41" s="94" t="str">
        <f>IF(DISPONIBILITE!O42="oui",DISPONIBILITE!$E42,"")</f>
        <v>LANDOUARD Frédéric</v>
      </c>
      <c r="K41" s="94" t="str">
        <f>IF(DISPONIBILITE!P42="oui",DISPONIBILITE!$E42,"")</f>
        <v>LANDOUARD Frédéric</v>
      </c>
      <c r="L41" s="94" t="str">
        <f>IF(DISPONIBILITE!Q42="oui",DISPONIBILITE!$E42,"")</f>
        <v>LANDOUARD Frédéric</v>
      </c>
      <c r="M41" s="94" t="str">
        <f>IF(DISPONIBILITE!R42="oui",DISPONIBILITE!$E42,"")</f>
        <v>LANDOUARD Frédéric</v>
      </c>
      <c r="N41" s="94" t="str">
        <f>IF(DISPONIBILITE!S42="oui",DISPONIBILITE!$E42,"")</f>
        <v>LANDOUARD Frédéric</v>
      </c>
      <c r="O41" s="94" t="str">
        <f>IF(DISPONIBILITE!T42="oui",DISPONIBILITE!$E42,"")</f>
        <v>LANDOUARD Frédéric</v>
      </c>
      <c r="P41" s="94" t="str">
        <f>IF(DISPONIBILITE!U42="oui",DISPONIBILITE!$E42,"")</f>
        <v>LANDOUARD Frédéric</v>
      </c>
      <c r="Q41" s="94" t="str">
        <f>IF(DISPONIBILITE!V42="oui",DISPONIBILITE!$E42,"")</f>
        <v>LANDOUARD Frédéric</v>
      </c>
      <c r="R41" s="96" t="str">
        <f>IF(DISPONIBILITE!W42="oui",DISPONIBILITE!$E42,"")</f>
        <v>LANDOUARD Frédéric</v>
      </c>
    </row>
    <row r="42" spans="1:18">
      <c r="A42" s="93" t="str">
        <f>IF(DISPONIBILITE!F43="oui",DISPONIBILITE!$E43,"")</f>
        <v>LE BIHAN Guy</v>
      </c>
      <c r="B42" s="94" t="str">
        <f>IF(DISPONIBILITE!G43="oui",DISPONIBILITE!$E43,"")</f>
        <v/>
      </c>
      <c r="C42" s="94" t="str">
        <f>IF(DISPONIBILITE!H43="oui",DISPONIBILITE!$E43,"")</f>
        <v/>
      </c>
      <c r="D42" s="94" t="str">
        <f>IF(DISPONIBILITE!I43="oui",DISPONIBILITE!$E43,"")</f>
        <v/>
      </c>
      <c r="E42" s="94" t="str">
        <f>IF(DISPONIBILITE!J43="oui",DISPONIBILITE!$E43,"")</f>
        <v>LE BIHAN Guy</v>
      </c>
      <c r="F42" s="94" t="str">
        <f>IF(DISPONIBILITE!K43="oui",DISPONIBILITE!$E43,"")</f>
        <v>LE BIHAN Guy</v>
      </c>
      <c r="G42" s="94" t="str">
        <f>IF(DISPONIBILITE!L43="oui",DISPONIBILITE!$E43,"")</f>
        <v>LE BIHAN Guy</v>
      </c>
      <c r="H42" s="94" t="str">
        <f>IF(DISPONIBILITE!M43="oui",DISPONIBILITE!$E43,"")</f>
        <v/>
      </c>
      <c r="I42" s="94" t="str">
        <f>IF(DISPONIBILITE!N43="oui",DISPONIBILITE!$E43,"")</f>
        <v>LE BIHAN Guy</v>
      </c>
      <c r="J42" s="94" t="str">
        <f>IF(DISPONIBILITE!O43="oui",DISPONIBILITE!$E43,"")</f>
        <v/>
      </c>
      <c r="K42" s="94" t="str">
        <f>IF(DISPONIBILITE!P43="oui",DISPONIBILITE!$E43,"")</f>
        <v>LE BIHAN Guy</v>
      </c>
      <c r="L42" s="94" t="str">
        <f>IF(DISPONIBILITE!Q43="oui",DISPONIBILITE!$E43,"")</f>
        <v>LE BIHAN Guy</v>
      </c>
      <c r="M42" s="94" t="str">
        <f>IF(DISPONIBILITE!R43="oui",DISPONIBILITE!$E43,"")</f>
        <v/>
      </c>
      <c r="N42" s="94" t="str">
        <f>IF(DISPONIBILITE!S43="oui",DISPONIBILITE!$E43,"")</f>
        <v/>
      </c>
      <c r="O42" s="94" t="str">
        <f>IF(DISPONIBILITE!T43="oui",DISPONIBILITE!$E43,"")</f>
        <v>LE BIHAN Guy</v>
      </c>
      <c r="P42" s="94" t="str">
        <f>IF(DISPONIBILITE!U43="oui",DISPONIBILITE!$E43,"")</f>
        <v/>
      </c>
      <c r="Q42" s="94" t="str">
        <f>IF(DISPONIBILITE!V43="oui",DISPONIBILITE!$E43,"")</f>
        <v/>
      </c>
      <c r="R42" s="96" t="str">
        <f>IF(DISPONIBILITE!W43="oui",DISPONIBILITE!$E43,"")</f>
        <v/>
      </c>
    </row>
    <row r="43" spans="1:18">
      <c r="A43" s="93" t="str">
        <f>IF(DISPONIBILITE!F44="oui",DISPONIBILITE!$E44,"")</f>
        <v/>
      </c>
      <c r="B43" s="94" t="str">
        <f>IF(DISPONIBILITE!G44="oui",DISPONIBILITE!$E44,"")</f>
        <v>LE BOSSER Jean René</v>
      </c>
      <c r="C43" s="94" t="str">
        <f>IF(DISPONIBILITE!H44="oui",DISPONIBILITE!$E44,"")</f>
        <v/>
      </c>
      <c r="D43" s="94" t="str">
        <f>IF(DISPONIBILITE!I44="oui",DISPONIBILITE!$E44,"")</f>
        <v/>
      </c>
      <c r="E43" s="94" t="str">
        <f>IF(DISPONIBILITE!J44="oui",DISPONIBILITE!$E44,"")</f>
        <v/>
      </c>
      <c r="F43" s="94" t="str">
        <f>IF(DISPONIBILITE!K44="oui",DISPONIBILITE!$E44,"")</f>
        <v/>
      </c>
      <c r="G43" s="94" t="str">
        <f>IF(DISPONIBILITE!L44="oui",DISPONIBILITE!$E44,"")</f>
        <v/>
      </c>
      <c r="H43" s="94" t="str">
        <f>IF(DISPONIBILITE!M44="oui",DISPONIBILITE!$E44,"")</f>
        <v>LE BOSSER Jean René</v>
      </c>
      <c r="I43" s="94" t="str">
        <f>IF(DISPONIBILITE!N44="oui",DISPONIBILITE!$E44,"")</f>
        <v/>
      </c>
      <c r="J43" s="94" t="str">
        <f>IF(DISPONIBILITE!O44="oui",DISPONIBILITE!$E44,"")</f>
        <v/>
      </c>
      <c r="K43" s="94" t="str">
        <f>IF(DISPONIBILITE!P44="oui",DISPONIBILITE!$E44,"")</f>
        <v/>
      </c>
      <c r="L43" s="94" t="str">
        <f>IF(DISPONIBILITE!Q44="oui",DISPONIBILITE!$E44,"")</f>
        <v>LE BOSSER Jean René</v>
      </c>
      <c r="M43" s="94" t="str">
        <f>IF(DISPONIBILITE!R44="oui",DISPONIBILITE!$E44,"")</f>
        <v/>
      </c>
      <c r="N43" s="94" t="str">
        <f>IF(DISPONIBILITE!S44="oui",DISPONIBILITE!$E44,"")</f>
        <v>LE BOSSER Jean René</v>
      </c>
      <c r="O43" s="94" t="str">
        <f>IF(DISPONIBILITE!T44="oui",DISPONIBILITE!$E44,"")</f>
        <v/>
      </c>
      <c r="P43" s="94" t="str">
        <f>IF(DISPONIBILITE!U44="oui",DISPONIBILITE!$E44,"")</f>
        <v/>
      </c>
      <c r="Q43" s="94" t="str">
        <f>IF(DISPONIBILITE!V44="oui",DISPONIBILITE!$E44,"")</f>
        <v>LE BOSSER Jean René</v>
      </c>
      <c r="R43" s="96" t="str">
        <f>IF(DISPONIBILITE!W44="oui",DISPONIBILITE!$E44,"")</f>
        <v>LE BOSSER Jean René</v>
      </c>
    </row>
    <row r="44" spans="1:18">
      <c r="A44" s="93" t="str">
        <f>IF(DISPONIBILITE!F45="oui",DISPONIBILITE!$E45,"")</f>
        <v/>
      </c>
      <c r="B44" s="94" t="str">
        <f>IF(DISPONIBILITE!G45="oui",DISPONIBILITE!$E45,"")</f>
        <v>LE BOSSER Liliane</v>
      </c>
      <c r="C44" s="94" t="str">
        <f>IF(DISPONIBILITE!H45="oui",DISPONIBILITE!$E45,"")</f>
        <v/>
      </c>
      <c r="D44" s="94" t="str">
        <f>IF(DISPONIBILITE!I45="oui",DISPONIBILITE!$E45,"")</f>
        <v/>
      </c>
      <c r="E44" s="94" t="str">
        <f>IF(DISPONIBILITE!J45="oui",DISPONIBILITE!$E45,"")</f>
        <v/>
      </c>
      <c r="F44" s="94" t="str">
        <f>IF(DISPONIBILITE!K45="oui",DISPONIBILITE!$E45,"")</f>
        <v/>
      </c>
      <c r="G44" s="94" t="str">
        <f>IF(DISPONIBILITE!L45="oui",DISPONIBILITE!$E45,"")</f>
        <v/>
      </c>
      <c r="H44" s="94" t="str">
        <f>IF(DISPONIBILITE!M45="oui",DISPONIBILITE!$E45,"")</f>
        <v>LE BOSSER Liliane</v>
      </c>
      <c r="I44" s="94" t="str">
        <f>IF(DISPONIBILITE!N45="oui",DISPONIBILITE!$E45,"")</f>
        <v/>
      </c>
      <c r="J44" s="94" t="str">
        <f>IF(DISPONIBILITE!O45="oui",DISPONIBILITE!$E45,"")</f>
        <v/>
      </c>
      <c r="K44" s="94" t="str">
        <f>IF(DISPONIBILITE!P45="oui",DISPONIBILITE!$E45,"")</f>
        <v/>
      </c>
      <c r="L44" s="94" t="str">
        <f>IF(DISPONIBILITE!Q45="oui",DISPONIBILITE!$E45,"")</f>
        <v>LE BOSSER Liliane</v>
      </c>
      <c r="M44" s="94" t="str">
        <f>IF(DISPONIBILITE!R45="oui",DISPONIBILITE!$E45,"")</f>
        <v/>
      </c>
      <c r="N44" s="94" t="str">
        <f>IF(DISPONIBILITE!S45="oui",DISPONIBILITE!$E45,"")</f>
        <v>LE BOSSER Liliane</v>
      </c>
      <c r="O44" s="94" t="str">
        <f>IF(DISPONIBILITE!T45="oui",DISPONIBILITE!$E45,"")</f>
        <v/>
      </c>
      <c r="P44" s="94" t="str">
        <f>IF(DISPONIBILITE!U45="oui",DISPONIBILITE!$E45,"")</f>
        <v/>
      </c>
      <c r="Q44" s="94" t="str">
        <f>IF(DISPONIBILITE!V45="oui",DISPONIBILITE!$E45,"")</f>
        <v>LE BOSSER Liliane</v>
      </c>
      <c r="R44" s="96" t="str">
        <f>IF(DISPONIBILITE!W45="oui",DISPONIBILITE!$E45,"")</f>
        <v>LE BOSSER Liliane</v>
      </c>
    </row>
    <row r="45" spans="1:18">
      <c r="A45" s="93" t="str">
        <f>IF(DISPONIBILITE!F46="oui",DISPONIBILITE!$E46,"")</f>
        <v>LE CORRE  Jérémy</v>
      </c>
      <c r="B45" s="94" t="str">
        <f>IF(DISPONIBILITE!G46="oui",DISPONIBILITE!$E46,"")</f>
        <v>LE CORRE  Jérémy</v>
      </c>
      <c r="C45" s="94" t="str">
        <f>IF(DISPONIBILITE!H46="oui",DISPONIBILITE!$E46,"")</f>
        <v>LE CORRE  Jérémy</v>
      </c>
      <c r="D45" s="94" t="str">
        <f>IF(DISPONIBILITE!I46="oui",DISPONIBILITE!$E46,"")</f>
        <v>LE CORRE  Jérémy</v>
      </c>
      <c r="E45" s="94" t="str">
        <f>IF(DISPONIBILITE!J46="oui",DISPONIBILITE!$E46,"")</f>
        <v>LE CORRE  Jérémy</v>
      </c>
      <c r="F45" s="94" t="str">
        <f>IF(DISPONIBILITE!K46="oui",DISPONIBILITE!$E46,"")</f>
        <v>LE CORRE  Jérémy</v>
      </c>
      <c r="G45" s="94" t="str">
        <f>IF(DISPONIBILITE!L46="oui",DISPONIBILITE!$E46,"")</f>
        <v>LE CORRE  Jérémy</v>
      </c>
      <c r="H45" s="94" t="str">
        <f>IF(DISPONIBILITE!M46="oui",DISPONIBILITE!$E46,"")</f>
        <v>LE CORRE  Jérémy</v>
      </c>
      <c r="I45" s="94" t="str">
        <f>IF(DISPONIBILITE!N46="oui",DISPONIBILITE!$E46,"")</f>
        <v>LE CORRE  Jérémy</v>
      </c>
      <c r="J45" s="94" t="str">
        <f>IF(DISPONIBILITE!O46="oui",DISPONIBILITE!$E46,"")</f>
        <v>LE CORRE  Jérémy</v>
      </c>
      <c r="K45" s="94" t="str">
        <f>IF(DISPONIBILITE!P46="oui",DISPONIBILITE!$E46,"")</f>
        <v>LE CORRE  Jérémy</v>
      </c>
      <c r="L45" s="94" t="str">
        <f>IF(DISPONIBILITE!Q46="oui",DISPONIBILITE!$E46,"")</f>
        <v>LE CORRE  Jérémy</v>
      </c>
      <c r="M45" s="94" t="str">
        <f>IF(DISPONIBILITE!R46="oui",DISPONIBILITE!$E46,"")</f>
        <v>LE CORRE  Jérémy</v>
      </c>
      <c r="N45" s="94" t="str">
        <f>IF(DISPONIBILITE!S46="oui",DISPONIBILITE!$E46,"")</f>
        <v>LE CORRE  Jérémy</v>
      </c>
      <c r="O45" s="94" t="str">
        <f>IF(DISPONIBILITE!T46="oui",DISPONIBILITE!$E46,"")</f>
        <v>LE CORRE  Jérémy</v>
      </c>
      <c r="P45" s="94" t="str">
        <f>IF(DISPONIBILITE!U46="oui",DISPONIBILITE!$E46,"")</f>
        <v>LE CORRE  Jérémy</v>
      </c>
      <c r="Q45" s="94" t="str">
        <f>IF(DISPONIBILITE!V46="oui",DISPONIBILITE!$E46,"")</f>
        <v>LE CORRE  Jérémy</v>
      </c>
      <c r="R45" s="96" t="str">
        <f>IF(DISPONIBILITE!W46="oui",DISPONIBILITE!$E46,"")</f>
        <v>LE CORRE  Jérémy</v>
      </c>
    </row>
    <row r="46" spans="1:18">
      <c r="A46" s="93" t="str">
        <f>IF(DISPONIBILITE!F47="oui",DISPONIBILITE!$E47,"")</f>
        <v>LE GALL Yves</v>
      </c>
      <c r="B46" s="94" t="str">
        <f>IF(DISPONIBILITE!G47="oui",DISPONIBILITE!$E47,"")</f>
        <v>LE GALL Yves</v>
      </c>
      <c r="C46" s="94" t="str">
        <f>IF(DISPONIBILITE!H47="oui",DISPONIBILITE!$E47,"")</f>
        <v/>
      </c>
      <c r="D46" s="94" t="str">
        <f>IF(DISPONIBILITE!I47="oui",DISPONIBILITE!$E47,"")</f>
        <v>LE GALL Yves</v>
      </c>
      <c r="E46" s="94" t="str">
        <f>IF(DISPONIBILITE!J47="oui",DISPONIBILITE!$E47,"")</f>
        <v>LE GALL Yves</v>
      </c>
      <c r="F46" s="94" t="str">
        <f>IF(DISPONIBILITE!K47="oui",DISPONIBILITE!$E47,"")</f>
        <v/>
      </c>
      <c r="G46" s="94" t="str">
        <f>IF(DISPONIBILITE!L47="oui",DISPONIBILITE!$E47,"")</f>
        <v>LE GALL Yves</v>
      </c>
      <c r="H46" s="94" t="str">
        <f>IF(DISPONIBILITE!M47="oui",DISPONIBILITE!$E47,"")</f>
        <v>LE GALL Yves</v>
      </c>
      <c r="I46" s="94" t="str">
        <f>IF(DISPONIBILITE!N47="oui",DISPONIBILITE!$E47,"")</f>
        <v/>
      </c>
      <c r="J46" s="94" t="str">
        <f>IF(DISPONIBILITE!O47="oui",DISPONIBILITE!$E47,"")</f>
        <v/>
      </c>
      <c r="K46" s="94" t="str">
        <f>IF(DISPONIBILITE!P47="oui",DISPONIBILITE!$E47,"")</f>
        <v/>
      </c>
      <c r="L46" s="94" t="str">
        <f>IF(DISPONIBILITE!Q47="oui",DISPONIBILITE!$E47,"")</f>
        <v/>
      </c>
      <c r="M46" s="94" t="str">
        <f>IF(DISPONIBILITE!R47="oui",DISPONIBILITE!$E47,"")</f>
        <v>LE GALL Yves</v>
      </c>
      <c r="N46" s="94" t="str">
        <f>IF(DISPONIBILITE!S47="oui",DISPONIBILITE!$E47,"")</f>
        <v>LE GALL Yves</v>
      </c>
      <c r="O46" s="94" t="str">
        <f>IF(DISPONIBILITE!T47="oui",DISPONIBILITE!$E47,"")</f>
        <v/>
      </c>
      <c r="P46" s="94" t="str">
        <f>IF(DISPONIBILITE!U47="oui",DISPONIBILITE!$E47,"")</f>
        <v>LE GALL Yves</v>
      </c>
      <c r="Q46" s="94" t="str">
        <f>IF(DISPONIBILITE!V47="oui",DISPONIBILITE!$E47,"")</f>
        <v>LE GALL Yves</v>
      </c>
      <c r="R46" s="96" t="str">
        <f>IF(DISPONIBILITE!W47="oui",DISPONIBILITE!$E47,"")</f>
        <v>LE GALL Yves</v>
      </c>
    </row>
    <row r="47" spans="1:18">
      <c r="A47" s="93" t="str">
        <f>IF(DISPONIBILITE!F48="oui",DISPONIBILITE!$E48,"")</f>
        <v>LE ROUX Stéphanie</v>
      </c>
      <c r="B47" s="94" t="str">
        <f>IF(DISPONIBILITE!G48="oui",DISPONIBILITE!$E48,"")</f>
        <v/>
      </c>
      <c r="C47" s="94" t="str">
        <f>IF(DISPONIBILITE!H48="oui",DISPONIBILITE!$E48,"")</f>
        <v/>
      </c>
      <c r="D47" s="94" t="str">
        <f>IF(DISPONIBILITE!I48="oui",DISPONIBILITE!$E48,"")</f>
        <v/>
      </c>
      <c r="E47" s="94" t="str">
        <f>IF(DISPONIBILITE!J48="oui",DISPONIBILITE!$E48,"")</f>
        <v>LE ROUX Stéphanie</v>
      </c>
      <c r="F47" s="94" t="str">
        <f>IF(DISPONIBILITE!K48="oui",DISPONIBILITE!$E48,"")</f>
        <v>LE ROUX Stéphanie</v>
      </c>
      <c r="G47" s="94" t="str">
        <f>IF(DISPONIBILITE!L48="oui",DISPONIBILITE!$E48,"")</f>
        <v/>
      </c>
      <c r="H47" s="94" t="str">
        <f>IF(DISPONIBILITE!M48="oui",DISPONIBILITE!$E48,"")</f>
        <v/>
      </c>
      <c r="I47" s="94" t="str">
        <f>IF(DISPONIBILITE!N48="oui",DISPONIBILITE!$E48,"")</f>
        <v/>
      </c>
      <c r="J47" s="94" t="str">
        <f>IF(DISPONIBILITE!O48="oui",DISPONIBILITE!$E48,"")</f>
        <v/>
      </c>
      <c r="K47" s="94" t="str">
        <f>IF(DISPONIBILITE!P48="oui",DISPONIBILITE!$E48,"")</f>
        <v/>
      </c>
      <c r="L47" s="94" t="str">
        <f>IF(DISPONIBILITE!Q48="oui",DISPONIBILITE!$E48,"")</f>
        <v/>
      </c>
      <c r="M47" s="94" t="str">
        <f>IF(DISPONIBILITE!R48="oui",DISPONIBILITE!$E48,"")</f>
        <v/>
      </c>
      <c r="N47" s="94" t="str">
        <f>IF(DISPONIBILITE!S48="oui",DISPONIBILITE!$E48,"")</f>
        <v>LE ROUX Stéphanie</v>
      </c>
      <c r="O47" s="94" t="str">
        <f>IF(DISPONIBILITE!T48="oui",DISPONIBILITE!$E48,"")</f>
        <v>LE ROUX Stéphanie</v>
      </c>
      <c r="P47" s="94" t="str">
        <f>IF(DISPONIBILITE!U48="oui",DISPONIBILITE!$E48,"")</f>
        <v/>
      </c>
      <c r="Q47" s="94" t="str">
        <f>IF(DISPONIBILITE!V48="oui",DISPONIBILITE!$E48,"")</f>
        <v/>
      </c>
      <c r="R47" s="96" t="str">
        <f>IF(DISPONIBILITE!W48="oui",DISPONIBILITE!$E48,"")</f>
        <v/>
      </c>
    </row>
    <row r="48" spans="1:18">
      <c r="A48" s="93" t="str">
        <f>IF(DISPONIBILITE!F49="oui",DISPONIBILITE!$E49,"")</f>
        <v/>
      </c>
      <c r="B48" s="94" t="str">
        <f>IF(DISPONIBILITE!G49="oui",DISPONIBILITE!$E49,"")</f>
        <v>LE ROY  Julian</v>
      </c>
      <c r="C48" s="94" t="str">
        <f>IF(DISPONIBILITE!H49="oui",DISPONIBILITE!$E49,"")</f>
        <v>LE ROY  Julian</v>
      </c>
      <c r="D48" s="94" t="str">
        <f>IF(DISPONIBILITE!I49="oui",DISPONIBILITE!$E49,"")</f>
        <v/>
      </c>
      <c r="E48" s="94" t="str">
        <f>IF(DISPONIBILITE!J49="oui",DISPONIBILITE!$E49,"")</f>
        <v>LE ROY  Julian</v>
      </c>
      <c r="F48" s="94" t="str">
        <f>IF(DISPONIBILITE!K49="oui",DISPONIBILITE!$E49,"")</f>
        <v>LE ROY  Julian</v>
      </c>
      <c r="G48" s="94" t="str">
        <f>IF(DISPONIBILITE!L49="oui",DISPONIBILITE!$E49,"")</f>
        <v/>
      </c>
      <c r="H48" s="94" t="str">
        <f>IF(DISPONIBILITE!M49="oui",DISPONIBILITE!$E49,"")</f>
        <v>LE ROY  Julian</v>
      </c>
      <c r="I48" s="94" t="str">
        <f>IF(DISPONIBILITE!N49="oui",DISPONIBILITE!$E49,"")</f>
        <v>LE ROY  Julian</v>
      </c>
      <c r="J48" s="94" t="str">
        <f>IF(DISPONIBILITE!O49="oui",DISPONIBILITE!$E49,"")</f>
        <v/>
      </c>
      <c r="K48" s="94" t="str">
        <f>IF(DISPONIBILITE!P49="oui",DISPONIBILITE!$E49,"")</f>
        <v>LE ROY  Julian</v>
      </c>
      <c r="L48" s="94" t="str">
        <f>IF(DISPONIBILITE!Q49="oui",DISPONIBILITE!$E49,"")</f>
        <v>LE ROY  Julian</v>
      </c>
      <c r="M48" s="94" t="str">
        <f>IF(DISPONIBILITE!R49="oui",DISPONIBILITE!$E49,"")</f>
        <v/>
      </c>
      <c r="N48" s="94" t="str">
        <f>IF(DISPONIBILITE!S49="oui",DISPONIBILITE!$E49,"")</f>
        <v>LE ROY  Julian</v>
      </c>
      <c r="O48" s="94" t="str">
        <f>IF(DISPONIBILITE!T49="oui",DISPONIBILITE!$E49,"")</f>
        <v>LE ROY  Julian</v>
      </c>
      <c r="P48" s="94" t="str">
        <f>IF(DISPONIBILITE!U49="oui",DISPONIBILITE!$E49,"")</f>
        <v>LE ROY  Julian</v>
      </c>
      <c r="Q48" s="94" t="str">
        <f>IF(DISPONIBILITE!V49="oui",DISPONIBILITE!$E49,"")</f>
        <v>LE ROY  Julian</v>
      </c>
      <c r="R48" s="96" t="str">
        <f>IF(DISPONIBILITE!W49="oui",DISPONIBILITE!$E49,"")</f>
        <v>LE ROY  Julian</v>
      </c>
    </row>
    <row r="49" spans="1:18">
      <c r="A49" s="93" t="str">
        <f>IF(DISPONIBILITE!F50="oui",DISPONIBILITE!$E50,"")</f>
        <v/>
      </c>
      <c r="B49" s="94" t="str">
        <f>IF(DISPONIBILITE!G50="oui",DISPONIBILITE!$E50,"")</f>
        <v/>
      </c>
      <c r="C49" s="94" t="str">
        <f>IF(DISPONIBILITE!H50="oui",DISPONIBILITE!$E50,"")</f>
        <v/>
      </c>
      <c r="D49" s="94" t="str">
        <f>IF(DISPONIBILITE!I50="oui",DISPONIBILITE!$E50,"")</f>
        <v/>
      </c>
      <c r="E49" s="94" t="str">
        <f>IF(DISPONIBILITE!J50="oui",DISPONIBILITE!$E50,"")</f>
        <v/>
      </c>
      <c r="F49" s="94" t="str">
        <f>IF(DISPONIBILITE!K50="oui",DISPONIBILITE!$E50,"")</f>
        <v/>
      </c>
      <c r="G49" s="94" t="str">
        <f>IF(DISPONIBILITE!L50="oui",DISPONIBILITE!$E50,"")</f>
        <v/>
      </c>
      <c r="H49" s="94" t="str">
        <f>IF(DISPONIBILITE!M50="oui",DISPONIBILITE!$E50,"")</f>
        <v/>
      </c>
      <c r="I49" s="94" t="str">
        <f>IF(DISPONIBILITE!N50="oui",DISPONIBILITE!$E50,"")</f>
        <v/>
      </c>
      <c r="J49" s="94" t="str">
        <f>IF(DISPONIBILITE!O50="oui",DISPONIBILITE!$E50,"")</f>
        <v/>
      </c>
      <c r="K49" s="94" t="str">
        <f>IF(DISPONIBILITE!P50="oui",DISPONIBILITE!$E50,"")</f>
        <v/>
      </c>
      <c r="L49" s="94" t="str">
        <f>IF(DISPONIBILITE!Q50="oui",DISPONIBILITE!$E50,"")</f>
        <v/>
      </c>
      <c r="M49" s="94" t="str">
        <f>IF(DISPONIBILITE!R50="oui",DISPONIBILITE!$E50,"")</f>
        <v>LE ROY (THG) Christelle</v>
      </c>
      <c r="N49" s="94" t="str">
        <f>IF(DISPONIBILITE!S50="oui",DISPONIBILITE!$E50,"")</f>
        <v>LE ROY (THG) Christelle</v>
      </c>
      <c r="O49" s="94" t="str">
        <f>IF(DISPONIBILITE!T50="oui",DISPONIBILITE!$E50,"")</f>
        <v/>
      </c>
      <c r="P49" s="94" t="str">
        <f>IF(DISPONIBILITE!U50="oui",DISPONIBILITE!$E50,"")</f>
        <v/>
      </c>
      <c r="Q49" s="94" t="str">
        <f>IF(DISPONIBILITE!V50="oui",DISPONIBILITE!$E50,"")</f>
        <v/>
      </c>
      <c r="R49" s="96" t="str">
        <f>IF(DISPONIBILITE!W50="oui",DISPONIBILITE!$E50,"")</f>
        <v/>
      </c>
    </row>
    <row r="50" spans="1:18">
      <c r="A50" s="93" t="str">
        <f>IF(DISPONIBILITE!F51="oui",DISPONIBILITE!$E51,"")</f>
        <v/>
      </c>
      <c r="B50" s="94" t="str">
        <f>IF(DISPONIBILITE!G51="oui",DISPONIBILITE!$E51,"")</f>
        <v/>
      </c>
      <c r="C50" s="94" t="str">
        <f>IF(DISPONIBILITE!H51="oui",DISPONIBILITE!$E51,"")</f>
        <v/>
      </c>
      <c r="D50" s="94" t="str">
        <f>IF(DISPONIBILITE!I51="oui",DISPONIBILITE!$E51,"")</f>
        <v>LECHAT Loïc</v>
      </c>
      <c r="E50" s="94" t="str">
        <f>IF(DISPONIBILITE!J51="oui",DISPONIBILITE!$E51,"")</f>
        <v/>
      </c>
      <c r="F50" s="94" t="str">
        <f>IF(DISPONIBILITE!K51="oui",DISPONIBILITE!$E51,"")</f>
        <v/>
      </c>
      <c r="G50" s="94" t="str">
        <f>IF(DISPONIBILITE!L51="oui",DISPONIBILITE!$E51,"")</f>
        <v/>
      </c>
      <c r="H50" s="94" t="str">
        <f>IF(DISPONIBILITE!M51="oui",DISPONIBILITE!$E51,"")</f>
        <v/>
      </c>
      <c r="I50" s="94" t="str">
        <f>IF(DISPONIBILITE!N51="oui",DISPONIBILITE!$E51,"")</f>
        <v/>
      </c>
      <c r="J50" s="94" t="str">
        <f>IF(DISPONIBILITE!O51="oui",DISPONIBILITE!$E51,"")</f>
        <v/>
      </c>
      <c r="K50" s="94" t="str">
        <f>IF(DISPONIBILITE!P51="oui",DISPONIBILITE!$E51,"")</f>
        <v/>
      </c>
      <c r="L50" s="94" t="str">
        <f>IF(DISPONIBILITE!Q51="oui",DISPONIBILITE!$E51,"")</f>
        <v>LECHAT Loïc</v>
      </c>
      <c r="M50" s="94" t="str">
        <f>IF(DISPONIBILITE!R51="oui",DISPONIBILITE!$E51,"")</f>
        <v/>
      </c>
      <c r="N50" s="94" t="str">
        <f>IF(DISPONIBILITE!S51="oui",DISPONIBILITE!$E51,"")</f>
        <v/>
      </c>
      <c r="O50" s="94" t="str">
        <f>IF(DISPONIBILITE!T51="oui",DISPONIBILITE!$E51,"")</f>
        <v/>
      </c>
      <c r="P50" s="94" t="str">
        <f>IF(DISPONIBILITE!U51="oui",DISPONIBILITE!$E51,"")</f>
        <v/>
      </c>
      <c r="Q50" s="94" t="str">
        <f>IF(DISPONIBILITE!V51="oui",DISPONIBILITE!$E51,"")</f>
        <v>LECHAT Loïc</v>
      </c>
      <c r="R50" s="96" t="str">
        <f>IF(DISPONIBILITE!W51="oui",DISPONIBILITE!$E51,"")</f>
        <v/>
      </c>
    </row>
    <row r="51" spans="1:18">
      <c r="A51" s="93" t="str">
        <f>IF(DISPONIBILITE!F52="oui",DISPONIBILITE!$E52,"")</f>
        <v>MALANDAIN Manuela</v>
      </c>
      <c r="B51" s="94" t="str">
        <f>IF(DISPONIBILITE!G52="oui",DISPONIBILITE!$E52,"")</f>
        <v>MALANDAIN Manuela</v>
      </c>
      <c r="C51" s="94" t="str">
        <f>IF(DISPONIBILITE!H52="oui",DISPONIBILITE!$E52,"")</f>
        <v/>
      </c>
      <c r="D51" s="94" t="str">
        <f>IF(DISPONIBILITE!I52="oui",DISPONIBILITE!$E52,"")</f>
        <v>MALANDAIN Manuela</v>
      </c>
      <c r="E51" s="94" t="str">
        <f>IF(DISPONIBILITE!J52="oui",DISPONIBILITE!$E52,"")</f>
        <v>MALANDAIN Manuela</v>
      </c>
      <c r="F51" s="94" t="str">
        <f>IF(DISPONIBILITE!K52="oui",DISPONIBILITE!$E52,"")</f>
        <v>MALANDAIN Manuela</v>
      </c>
      <c r="G51" s="94" t="str">
        <f>IF(DISPONIBILITE!L52="oui",DISPONIBILITE!$E52,"")</f>
        <v>MALANDAIN Manuela</v>
      </c>
      <c r="H51" s="94" t="str">
        <f>IF(DISPONIBILITE!M52="oui",DISPONIBILITE!$E52,"")</f>
        <v>MALANDAIN Manuela</v>
      </c>
      <c r="I51" s="94" t="str">
        <f>IF(DISPONIBILITE!N52="oui",DISPONIBILITE!$E52,"")</f>
        <v>MALANDAIN Manuela</v>
      </c>
      <c r="J51" s="94" t="str">
        <f>IF(DISPONIBILITE!O52="oui",DISPONIBILITE!$E52,"")</f>
        <v>MALANDAIN Manuela</v>
      </c>
      <c r="K51" s="94" t="str">
        <f>IF(DISPONIBILITE!P52="oui",DISPONIBILITE!$E52,"")</f>
        <v>MALANDAIN Manuela</v>
      </c>
      <c r="L51" s="94" t="str">
        <f>IF(DISPONIBILITE!Q52="oui",DISPONIBILITE!$E52,"")</f>
        <v>MALANDAIN Manuela</v>
      </c>
      <c r="M51" s="94" t="str">
        <f>IF(DISPONIBILITE!R52="oui",DISPONIBILITE!$E52,"")</f>
        <v/>
      </c>
      <c r="N51" s="94" t="str">
        <f>IF(DISPONIBILITE!S52="oui",DISPONIBILITE!$E52,"")</f>
        <v/>
      </c>
      <c r="O51" s="94" t="str">
        <f>IF(DISPONIBILITE!T52="oui",DISPONIBILITE!$E52,"")</f>
        <v/>
      </c>
      <c r="P51" s="94" t="str">
        <f>IF(DISPONIBILITE!U52="oui",DISPONIBILITE!$E52,"")</f>
        <v>MALANDAIN Manuela</v>
      </c>
      <c r="Q51" s="94" t="str">
        <f>IF(DISPONIBILITE!V52="oui",DISPONIBILITE!$E52,"")</f>
        <v>MALANDAIN Manuela</v>
      </c>
      <c r="R51" s="96" t="str">
        <f>IF(DISPONIBILITE!W52="oui",DISPONIBILITE!$E52,"")</f>
        <v>MALANDAIN Manuela</v>
      </c>
    </row>
    <row r="52" spans="1:18">
      <c r="A52" s="93" t="str">
        <f>IF(DISPONIBILITE!F53="oui",DISPONIBILITE!$E53,"")</f>
        <v>MARCHE Sophie</v>
      </c>
      <c r="B52" s="94" t="str">
        <f>IF(DISPONIBILITE!G53="oui",DISPONIBILITE!$E53,"")</f>
        <v>MARCHE Sophie</v>
      </c>
      <c r="C52" s="94" t="str">
        <f>IF(DISPONIBILITE!H53="oui",DISPONIBILITE!$E53,"")</f>
        <v>MARCHE Sophie</v>
      </c>
      <c r="D52" s="94" t="str">
        <f>IF(DISPONIBILITE!I53="oui",DISPONIBILITE!$E53,"")</f>
        <v>MARCHE Sophie</v>
      </c>
      <c r="E52" s="94" t="str">
        <f>IF(DISPONIBILITE!J53="oui",DISPONIBILITE!$E53,"")</f>
        <v>MARCHE Sophie</v>
      </c>
      <c r="F52" s="94" t="str">
        <f>IF(DISPONIBILITE!K53="oui",DISPONIBILITE!$E53,"")</f>
        <v>MARCHE Sophie</v>
      </c>
      <c r="G52" s="94" t="str">
        <f>IF(DISPONIBILITE!L53="oui",DISPONIBILITE!$E53,"")</f>
        <v>MARCHE Sophie</v>
      </c>
      <c r="H52" s="94" t="str">
        <f>IF(DISPONIBILITE!M53="oui",DISPONIBILITE!$E53,"")</f>
        <v>MARCHE Sophie</v>
      </c>
      <c r="I52" s="94" t="str">
        <f>IF(DISPONIBILITE!N53="oui",DISPONIBILITE!$E53,"")</f>
        <v>MARCHE Sophie</v>
      </c>
      <c r="J52" s="94" t="str">
        <f>IF(DISPONIBILITE!O53="oui",DISPONIBILITE!$E53,"")</f>
        <v>MARCHE Sophie</v>
      </c>
      <c r="K52" s="94" t="str">
        <f>IF(DISPONIBILITE!P53="oui",DISPONIBILITE!$E53,"")</f>
        <v>MARCHE Sophie</v>
      </c>
      <c r="L52" s="94" t="str">
        <f>IF(DISPONIBILITE!Q53="oui",DISPONIBILITE!$E53,"")</f>
        <v>MARCHE Sophie</v>
      </c>
      <c r="M52" s="94" t="str">
        <f>IF(DISPONIBILITE!R53="oui",DISPONIBILITE!$E53,"")</f>
        <v>MARCHE Sophie</v>
      </c>
      <c r="N52" s="94" t="str">
        <f>IF(DISPONIBILITE!S53="oui",DISPONIBILITE!$E53,"")</f>
        <v>MARCHE Sophie</v>
      </c>
      <c r="O52" s="94" t="str">
        <f>IF(DISPONIBILITE!T53="oui",DISPONIBILITE!$E53,"")</f>
        <v>MARCHE Sophie</v>
      </c>
      <c r="P52" s="94" t="str">
        <f>IF(DISPONIBILITE!U53="oui",DISPONIBILITE!$E53,"")</f>
        <v>MARCHE Sophie</v>
      </c>
      <c r="Q52" s="94" t="str">
        <f>IF(DISPONIBILITE!V53="oui",DISPONIBILITE!$E53,"")</f>
        <v>MARCHE Sophie</v>
      </c>
      <c r="R52" s="96" t="str">
        <f>IF(DISPONIBILITE!W53="oui",DISPONIBILITE!$E53,"")</f>
        <v>MARCHE Sophie</v>
      </c>
    </row>
    <row r="53" spans="1:18">
      <c r="A53" s="93" t="str">
        <f>IF(DISPONIBILITE!F54="oui",DISPONIBILITE!$E54,"")</f>
        <v/>
      </c>
      <c r="B53" s="94" t="str">
        <f>IF(DISPONIBILITE!G54="oui",DISPONIBILITE!$E54,"")</f>
        <v>MIGLIACCIO Claire</v>
      </c>
      <c r="C53" s="94" t="str">
        <f>IF(DISPONIBILITE!H54="oui",DISPONIBILITE!$E54,"")</f>
        <v>MIGLIACCIO Claire</v>
      </c>
      <c r="D53" s="94" t="str">
        <f>IF(DISPONIBILITE!I54="oui",DISPONIBILITE!$E54,"")</f>
        <v/>
      </c>
      <c r="E53" s="94" t="str">
        <f>IF(DISPONIBILITE!J54="oui",DISPONIBILITE!$E54,"")</f>
        <v/>
      </c>
      <c r="F53" s="94" t="str">
        <f>IF(DISPONIBILITE!K54="oui",DISPONIBILITE!$E54,"")</f>
        <v>MIGLIACCIO Claire</v>
      </c>
      <c r="G53" s="94" t="str">
        <f>IF(DISPONIBILITE!L54="oui",DISPONIBILITE!$E54,"")</f>
        <v/>
      </c>
      <c r="H53" s="94" t="str">
        <f>IF(DISPONIBILITE!M54="oui",DISPONIBILITE!$E54,"")</f>
        <v/>
      </c>
      <c r="I53" s="94" t="str">
        <f>IF(DISPONIBILITE!N54="oui",DISPONIBILITE!$E54,"")</f>
        <v/>
      </c>
      <c r="J53" s="94" t="str">
        <f>IF(DISPONIBILITE!O54="oui",DISPONIBILITE!$E54,"")</f>
        <v/>
      </c>
      <c r="K53" s="94" t="str">
        <f>IF(DISPONIBILITE!P54="oui",DISPONIBILITE!$E54,"")</f>
        <v/>
      </c>
      <c r="L53" s="94" t="str">
        <f>IF(DISPONIBILITE!Q54="oui",DISPONIBILITE!$E54,"")</f>
        <v>MIGLIACCIO Claire</v>
      </c>
      <c r="M53" s="94" t="str">
        <f>IF(DISPONIBILITE!R54="oui",DISPONIBILITE!$E54,"")</f>
        <v/>
      </c>
      <c r="N53" s="94" t="str">
        <f>IF(DISPONIBILITE!S54="oui",DISPONIBILITE!$E54,"")</f>
        <v/>
      </c>
      <c r="O53" s="94" t="str">
        <f>IF(DISPONIBILITE!T54="oui",DISPONIBILITE!$E54,"")</f>
        <v>MIGLIACCIO Claire</v>
      </c>
      <c r="P53" s="94" t="str">
        <f>IF(DISPONIBILITE!U54="oui",DISPONIBILITE!$E54,"")</f>
        <v/>
      </c>
      <c r="Q53" s="94" t="str">
        <f>IF(DISPONIBILITE!V54="oui",DISPONIBILITE!$E54,"")</f>
        <v>MIGLIACCIO Claire</v>
      </c>
      <c r="R53" s="96" t="str">
        <f>IF(DISPONIBILITE!W54="oui",DISPONIBILITE!$E54,"")</f>
        <v>MIGLIACCIO Claire</v>
      </c>
    </row>
    <row r="54" spans="1:18">
      <c r="A54" s="93" t="str">
        <f>IF(DISPONIBILITE!F55="oui",DISPONIBILITE!$E55,"")</f>
        <v>MOAL Alain</v>
      </c>
      <c r="B54" s="94" t="str">
        <f>IF(DISPONIBILITE!G55="oui",DISPONIBILITE!$E55,"")</f>
        <v>MOAL Alain</v>
      </c>
      <c r="C54" s="94" t="str">
        <f>IF(DISPONIBILITE!H55="oui",DISPONIBILITE!$E55,"")</f>
        <v>MOAL Alain</v>
      </c>
      <c r="D54" s="94" t="str">
        <f>IF(DISPONIBILITE!I55="oui",DISPONIBILITE!$E55,"")</f>
        <v>MOAL Alain</v>
      </c>
      <c r="E54" s="94" t="str">
        <f>IF(DISPONIBILITE!J55="oui",DISPONIBILITE!$E55,"")</f>
        <v>MOAL Alain</v>
      </c>
      <c r="F54" s="94" t="str">
        <f>IF(DISPONIBILITE!K55="oui",DISPONIBILITE!$E55,"")</f>
        <v>MOAL Alain</v>
      </c>
      <c r="G54" s="94" t="str">
        <f>IF(DISPONIBILITE!L55="oui",DISPONIBILITE!$E55,"")</f>
        <v>MOAL Alain</v>
      </c>
      <c r="H54" s="94" t="str">
        <f>IF(DISPONIBILITE!M55="oui",DISPONIBILITE!$E55,"")</f>
        <v>MOAL Alain</v>
      </c>
      <c r="I54" s="94" t="str">
        <f>IF(DISPONIBILITE!N55="oui",DISPONIBILITE!$E55,"")</f>
        <v>MOAL Alain</v>
      </c>
      <c r="J54" s="94" t="str">
        <f>IF(DISPONIBILITE!O55="oui",DISPONIBILITE!$E55,"")</f>
        <v>MOAL Alain</v>
      </c>
      <c r="K54" s="94" t="str">
        <f>IF(DISPONIBILITE!P55="oui",DISPONIBILITE!$E55,"")</f>
        <v>MOAL Alain</v>
      </c>
      <c r="L54" s="94" t="str">
        <f>IF(DISPONIBILITE!Q55="oui",DISPONIBILITE!$E55,"")</f>
        <v>MOAL Alain</v>
      </c>
      <c r="M54" s="94" t="str">
        <f>IF(DISPONIBILITE!R55="oui",DISPONIBILITE!$E55,"")</f>
        <v>MOAL Alain</v>
      </c>
      <c r="N54" s="94" t="str">
        <f>IF(DISPONIBILITE!S55="oui",DISPONIBILITE!$E55,"")</f>
        <v>MOAL Alain</v>
      </c>
      <c r="O54" s="94" t="str">
        <f>IF(DISPONIBILITE!T55="oui",DISPONIBILITE!$E55,"")</f>
        <v>MOAL Alain</v>
      </c>
      <c r="P54" s="94" t="str">
        <f>IF(DISPONIBILITE!U55="oui",DISPONIBILITE!$E55,"")</f>
        <v>MOAL Alain</v>
      </c>
      <c r="Q54" s="94" t="str">
        <f>IF(DISPONIBILITE!V55="oui",DISPONIBILITE!$E55,"")</f>
        <v>MOAL Alain</v>
      </c>
      <c r="R54" s="96" t="str">
        <f>IF(DISPONIBILITE!W55="oui",DISPONIBILITE!$E55,"")</f>
        <v>MOAL Alain</v>
      </c>
    </row>
    <row r="55" spans="1:18">
      <c r="A55" s="93" t="str">
        <f>IF(DISPONIBILITE!F56="oui",DISPONIBILITE!$E56,"")</f>
        <v>NHEK (K) Alexandrine</v>
      </c>
      <c r="B55" s="94" t="str">
        <f>IF(DISPONIBILITE!G56="oui",DISPONIBILITE!$E56,"")</f>
        <v>NHEK (K) Alexandrine</v>
      </c>
      <c r="C55" s="94" t="str">
        <f>IF(DISPONIBILITE!H56="oui",DISPONIBILITE!$E56,"")</f>
        <v/>
      </c>
      <c r="D55" s="94" t="str">
        <f>IF(DISPONIBILITE!I56="oui",DISPONIBILITE!$E56,"")</f>
        <v>NHEK (K) Alexandrine</v>
      </c>
      <c r="E55" s="94" t="str">
        <f>IF(DISPONIBILITE!J56="oui",DISPONIBILITE!$E56,"")</f>
        <v>NHEK (K) Alexandrine</v>
      </c>
      <c r="F55" s="94" t="str">
        <f>IF(DISPONIBILITE!K56="oui",DISPONIBILITE!$E56,"")</f>
        <v/>
      </c>
      <c r="G55" s="94" t="str">
        <f>IF(DISPONIBILITE!L56="oui",DISPONIBILITE!$E56,"")</f>
        <v/>
      </c>
      <c r="H55" s="94" t="str">
        <f>IF(DISPONIBILITE!M56="oui",DISPONIBILITE!$E56,"")</f>
        <v/>
      </c>
      <c r="I55" s="94" t="str">
        <f>IF(DISPONIBILITE!N56="oui",DISPONIBILITE!$E56,"")</f>
        <v/>
      </c>
      <c r="J55" s="94" t="str">
        <f>IF(DISPONIBILITE!O56="oui",DISPONIBILITE!$E56,"")</f>
        <v>NHEK (K) Alexandrine</v>
      </c>
      <c r="K55" s="94" t="str">
        <f>IF(DISPONIBILITE!P56="oui",DISPONIBILITE!$E56,"")</f>
        <v>NHEK (K) Alexandrine</v>
      </c>
      <c r="L55" s="94" t="str">
        <f>IF(DISPONIBILITE!Q56="oui",DISPONIBILITE!$E56,"")</f>
        <v/>
      </c>
      <c r="M55" s="94" t="str">
        <f>IF(DISPONIBILITE!R56="oui",DISPONIBILITE!$E56,"")</f>
        <v>NHEK (K) Alexandrine</v>
      </c>
      <c r="N55" s="94" t="str">
        <f>IF(DISPONIBILITE!S56="oui",DISPONIBILITE!$E56,"")</f>
        <v>NHEK (K) Alexandrine</v>
      </c>
      <c r="O55" s="94" t="str">
        <f>IF(DISPONIBILITE!T56="oui",DISPONIBILITE!$E56,"")</f>
        <v/>
      </c>
      <c r="P55" s="94" t="str">
        <f>IF(DISPONIBILITE!U56="oui",DISPONIBILITE!$E56,"")</f>
        <v/>
      </c>
      <c r="Q55" s="94" t="str">
        <f>IF(DISPONIBILITE!V56="oui",DISPONIBILITE!$E56,"")</f>
        <v/>
      </c>
      <c r="R55" s="96" t="str">
        <f>IF(DISPONIBILITE!W56="oui",DISPONIBILITE!$E56,"")</f>
        <v/>
      </c>
    </row>
    <row r="56" spans="1:18">
      <c r="A56" s="93" t="str">
        <f>IF(DISPONIBILITE!F57="oui",DISPONIBILITE!$E57,"")</f>
        <v/>
      </c>
      <c r="B56" s="94" t="str">
        <f>IF(DISPONIBILITE!G57="oui",DISPONIBILITE!$E57,"")</f>
        <v/>
      </c>
      <c r="C56" s="94" t="str">
        <f>IF(DISPONIBILITE!H57="oui",DISPONIBILITE!$E57,"")</f>
        <v/>
      </c>
      <c r="D56" s="94" t="str">
        <f>IF(DISPONIBILITE!I57="oui",DISPONIBILITE!$E57,"")</f>
        <v/>
      </c>
      <c r="E56" s="94" t="str">
        <f>IF(DISPONIBILITE!J57="oui",DISPONIBILITE!$E57,"")</f>
        <v/>
      </c>
      <c r="F56" s="94" t="str">
        <f>IF(DISPONIBILITE!K57="oui",DISPONIBILITE!$E57,"")</f>
        <v/>
      </c>
      <c r="G56" s="94" t="str">
        <f>IF(DISPONIBILITE!L57="oui",DISPONIBILITE!$E57,"")</f>
        <v>PARISSE (THG) Amélie</v>
      </c>
      <c r="H56" s="94" t="str">
        <f>IF(DISPONIBILITE!M57="oui",DISPONIBILITE!$E57,"")</f>
        <v>PARISSE (THG) Amélie</v>
      </c>
      <c r="I56" s="94" t="str">
        <f>IF(DISPONIBILITE!N57="oui",DISPONIBILITE!$E57,"")</f>
        <v/>
      </c>
      <c r="J56" s="94" t="str">
        <f>IF(DISPONIBILITE!O57="oui",DISPONIBILITE!$E57,"")</f>
        <v>PARISSE (THG) Amélie</v>
      </c>
      <c r="K56" s="94" t="str">
        <f>IF(DISPONIBILITE!P57="oui",DISPONIBILITE!$E57,"")</f>
        <v>PARISSE (THG) Amélie</v>
      </c>
      <c r="L56" s="94" t="str">
        <f>IF(DISPONIBILITE!Q57="oui",DISPONIBILITE!$E57,"")</f>
        <v/>
      </c>
      <c r="M56" s="94" t="str">
        <f>IF(DISPONIBILITE!R57="oui",DISPONIBILITE!$E57,"")</f>
        <v/>
      </c>
      <c r="N56" s="94" t="str">
        <f>IF(DISPONIBILITE!S57="oui",DISPONIBILITE!$E57,"")</f>
        <v/>
      </c>
      <c r="O56" s="94" t="str">
        <f>IF(DISPONIBILITE!T57="oui",DISPONIBILITE!$E57,"")</f>
        <v/>
      </c>
      <c r="P56" s="94" t="str">
        <f>IF(DISPONIBILITE!U57="oui",DISPONIBILITE!$E57,"")</f>
        <v/>
      </c>
      <c r="Q56" s="94" t="str">
        <f>IF(DISPONIBILITE!V57="oui",DISPONIBILITE!$E57,"")</f>
        <v/>
      </c>
      <c r="R56" s="96" t="str">
        <f>IF(DISPONIBILITE!W57="oui",DISPONIBILITE!$E57,"")</f>
        <v/>
      </c>
    </row>
    <row r="57" spans="1:18">
      <c r="A57" s="93" t="str">
        <f>IF(DISPONIBILITE!F58="oui",DISPONIBILITE!$E58,"")</f>
        <v/>
      </c>
      <c r="B57" s="94" t="str">
        <f>IF(DISPONIBILITE!G58="oui",DISPONIBILITE!$E58,"")</f>
        <v>PLOUZENNEC Nadine</v>
      </c>
      <c r="C57" s="94" t="str">
        <f>IF(DISPONIBILITE!H58="oui",DISPONIBILITE!$E58,"")</f>
        <v>PLOUZENNEC Nadine</v>
      </c>
      <c r="D57" s="94" t="str">
        <f>IF(DISPONIBILITE!I58="oui",DISPONIBILITE!$E58,"")</f>
        <v/>
      </c>
      <c r="E57" s="94" t="str">
        <f>IF(DISPONIBILITE!J58="oui",DISPONIBILITE!$E58,"")</f>
        <v>PLOUZENNEC Nadine</v>
      </c>
      <c r="F57" s="94" t="str">
        <f>IF(DISPONIBILITE!K58="oui",DISPONIBILITE!$E58,"")</f>
        <v>PLOUZENNEC Nadine</v>
      </c>
      <c r="G57" s="94" t="str">
        <f>IF(DISPONIBILITE!L58="oui",DISPONIBILITE!$E58,"")</f>
        <v/>
      </c>
      <c r="H57" s="94" t="str">
        <f>IF(DISPONIBILITE!M58="oui",DISPONIBILITE!$E58,"")</f>
        <v>PLOUZENNEC Nadine</v>
      </c>
      <c r="I57" s="94" t="str">
        <f>IF(DISPONIBILITE!N58="oui",DISPONIBILITE!$E58,"")</f>
        <v>PLOUZENNEC Nadine</v>
      </c>
      <c r="J57" s="94" t="str">
        <f>IF(DISPONIBILITE!O58="oui",DISPONIBILITE!$E58,"")</f>
        <v/>
      </c>
      <c r="K57" s="94" t="str">
        <f>IF(DISPONIBILITE!P58="oui",DISPONIBILITE!$E58,"")</f>
        <v>PLOUZENNEC Nadine</v>
      </c>
      <c r="L57" s="94" t="str">
        <f>IF(DISPONIBILITE!Q58="oui",DISPONIBILITE!$E58,"")</f>
        <v>PLOUZENNEC Nadine</v>
      </c>
      <c r="M57" s="94" t="str">
        <f>IF(DISPONIBILITE!R58="oui",DISPONIBILITE!$E58,"")</f>
        <v/>
      </c>
      <c r="N57" s="94" t="str">
        <f>IF(DISPONIBILITE!S58="oui",DISPONIBILITE!$E58,"")</f>
        <v>PLOUZENNEC Nadine</v>
      </c>
      <c r="O57" s="94" t="str">
        <f>IF(DISPONIBILITE!T58="oui",DISPONIBILITE!$E58,"")</f>
        <v>PLOUZENNEC Nadine</v>
      </c>
      <c r="P57" s="94" t="str">
        <f>IF(DISPONIBILITE!U58="oui",DISPONIBILITE!$E58,"")</f>
        <v/>
      </c>
      <c r="Q57" s="94" t="str">
        <f>IF(DISPONIBILITE!V58="oui",DISPONIBILITE!$E58,"")</f>
        <v>PLOUZENNEC Nadine</v>
      </c>
      <c r="R57" s="96" t="str">
        <f>IF(DISPONIBILITE!W58="oui",DISPONIBILITE!$E58,"")</f>
        <v>PLOUZENNEC Nadine</v>
      </c>
    </row>
    <row r="58" spans="1:18">
      <c r="A58" s="93" t="str">
        <f>IF(DISPONIBILITE!F59="oui",DISPONIBILITE!$E59,"")</f>
        <v>RAFFO Carine</v>
      </c>
      <c r="B58" s="94" t="str">
        <f>IF(DISPONIBILITE!G59="oui",DISPONIBILITE!$E59,"")</f>
        <v>RAFFO Carine</v>
      </c>
      <c r="C58" s="94" t="str">
        <f>IF(DISPONIBILITE!H59="oui",DISPONIBILITE!$E59,"")</f>
        <v>RAFFO Carine</v>
      </c>
      <c r="D58" s="94" t="str">
        <f>IF(DISPONIBILITE!I59="oui",DISPONIBILITE!$E59,"")</f>
        <v>RAFFO Carine</v>
      </c>
      <c r="E58" s="94" t="str">
        <f>IF(DISPONIBILITE!J59="oui",DISPONIBILITE!$E59,"")</f>
        <v>RAFFO Carine</v>
      </c>
      <c r="F58" s="94" t="str">
        <f>IF(DISPONIBILITE!K59="oui",DISPONIBILITE!$E59,"")</f>
        <v>RAFFO Carine</v>
      </c>
      <c r="G58" s="94" t="str">
        <f>IF(DISPONIBILITE!L59="oui",DISPONIBILITE!$E59,"")</f>
        <v>RAFFO Carine</v>
      </c>
      <c r="H58" s="94" t="str">
        <f>IF(DISPONIBILITE!M59="oui",DISPONIBILITE!$E59,"")</f>
        <v>RAFFO Carine</v>
      </c>
      <c r="I58" s="94" t="str">
        <f>IF(DISPONIBILITE!N59="oui",DISPONIBILITE!$E59,"")</f>
        <v>RAFFO Carine</v>
      </c>
      <c r="J58" s="94" t="str">
        <f>IF(DISPONIBILITE!O59="oui",DISPONIBILITE!$E59,"")</f>
        <v>RAFFO Carine</v>
      </c>
      <c r="K58" s="94" t="str">
        <f>IF(DISPONIBILITE!P59="oui",DISPONIBILITE!$E59,"")</f>
        <v>RAFFO Carine</v>
      </c>
      <c r="L58" s="94" t="str">
        <f>IF(DISPONIBILITE!Q59="oui",DISPONIBILITE!$E59,"")</f>
        <v>RAFFO Carine</v>
      </c>
      <c r="M58" s="94" t="str">
        <f>IF(DISPONIBILITE!R59="oui",DISPONIBILITE!$E59,"")</f>
        <v>RAFFO Carine</v>
      </c>
      <c r="N58" s="94" t="str">
        <f>IF(DISPONIBILITE!S59="oui",DISPONIBILITE!$E59,"")</f>
        <v>RAFFO Carine</v>
      </c>
      <c r="O58" s="94" t="str">
        <f>IF(DISPONIBILITE!T59="oui",DISPONIBILITE!$E59,"")</f>
        <v>RAFFO Carine</v>
      </c>
      <c r="P58" s="94" t="str">
        <f>IF(DISPONIBILITE!U59="oui",DISPONIBILITE!$E59,"")</f>
        <v>RAFFO Carine</v>
      </c>
      <c r="Q58" s="94" t="str">
        <f>IF(DISPONIBILITE!V59="oui",DISPONIBILITE!$E59,"")</f>
        <v>RAFFO Carine</v>
      </c>
      <c r="R58" s="96" t="str">
        <f>IF(DISPONIBILITE!W59="oui",DISPONIBILITE!$E59,"")</f>
        <v>RAFFO Carine</v>
      </c>
    </row>
    <row r="59" spans="1:18">
      <c r="A59" s="93" t="str">
        <f>IF(DISPONIBILITE!F60="oui",DISPONIBILITE!$E60,"")</f>
        <v>RAMA (THG) Jurgen</v>
      </c>
      <c r="B59" s="94" t="str">
        <f>IF(DISPONIBILITE!G60="oui",DISPONIBILITE!$E60,"")</f>
        <v>RAMA (THG) Jurgen</v>
      </c>
      <c r="C59" s="94" t="str">
        <f>IF(DISPONIBILITE!H60="oui",DISPONIBILITE!$E60,"")</f>
        <v/>
      </c>
      <c r="D59" s="94" t="str">
        <f>IF(DISPONIBILITE!I60="oui",DISPONIBILITE!$E60,"")</f>
        <v>RAMA (THG) Jurgen</v>
      </c>
      <c r="E59" s="94" t="str">
        <f>IF(DISPONIBILITE!J60="oui",DISPONIBILITE!$E60,"")</f>
        <v>RAMA (THG) Jurgen</v>
      </c>
      <c r="F59" s="94" t="str">
        <f>IF(DISPONIBILITE!K60="oui",DISPONIBILITE!$E60,"")</f>
        <v/>
      </c>
      <c r="G59" s="94" t="str">
        <f>IF(DISPONIBILITE!L60="oui",DISPONIBILITE!$E60,"")</f>
        <v/>
      </c>
      <c r="H59" s="94" t="str">
        <f>IF(DISPONIBILITE!M60="oui",DISPONIBILITE!$E60,"")</f>
        <v/>
      </c>
      <c r="I59" s="94" t="str">
        <f>IF(DISPONIBILITE!N60="oui",DISPONIBILITE!$E60,"")</f>
        <v/>
      </c>
      <c r="J59" s="94" t="str">
        <f>IF(DISPONIBILITE!O60="oui",DISPONIBILITE!$E60,"")</f>
        <v/>
      </c>
      <c r="K59" s="94" t="str">
        <f>IF(DISPONIBILITE!P60="oui",DISPONIBILITE!$E60,"")</f>
        <v/>
      </c>
      <c r="L59" s="94" t="str">
        <f>IF(DISPONIBILITE!Q60="oui",DISPONIBILITE!$E60,"")</f>
        <v/>
      </c>
      <c r="M59" s="94" t="str">
        <f>IF(DISPONIBILITE!R60="oui",DISPONIBILITE!$E60,"")</f>
        <v/>
      </c>
      <c r="N59" s="94" t="str">
        <f>IF(DISPONIBILITE!S60="oui",DISPONIBILITE!$E60,"")</f>
        <v/>
      </c>
      <c r="O59" s="94" t="str">
        <f>IF(DISPONIBILITE!T60="oui",DISPONIBILITE!$E60,"")</f>
        <v/>
      </c>
      <c r="P59" s="94" t="str">
        <f>IF(DISPONIBILITE!U60="oui",DISPONIBILITE!$E60,"")</f>
        <v/>
      </c>
      <c r="Q59" s="94" t="str">
        <f>IF(DISPONIBILITE!V60="oui",DISPONIBILITE!$E60,"")</f>
        <v/>
      </c>
      <c r="R59" s="96" t="str">
        <f>IF(DISPONIBILITE!W60="oui",DISPONIBILITE!$E60,"")</f>
        <v/>
      </c>
    </row>
    <row r="60" spans="1:18">
      <c r="A60" s="93" t="str">
        <f>IF(DISPONIBILITE!F61="oui",DISPONIBILITE!$E61,"")</f>
        <v>RIHANI Mohamed</v>
      </c>
      <c r="B60" s="94" t="str">
        <f>IF(DISPONIBILITE!G61="oui",DISPONIBILITE!$E61,"")</f>
        <v/>
      </c>
      <c r="C60" s="94" t="str">
        <f>IF(DISPONIBILITE!H61="oui",DISPONIBILITE!$E61,"")</f>
        <v/>
      </c>
      <c r="D60" s="94" t="str">
        <f>IF(DISPONIBILITE!I61="oui",DISPONIBILITE!$E61,"")</f>
        <v>RIHANI Mohamed</v>
      </c>
      <c r="E60" s="94" t="str">
        <f>IF(DISPONIBILITE!J61="oui",DISPONIBILITE!$E61,"")</f>
        <v/>
      </c>
      <c r="F60" s="94" t="str">
        <f>IF(DISPONIBILITE!K61="oui",DISPONIBILITE!$E61,"")</f>
        <v/>
      </c>
      <c r="G60" s="94" t="str">
        <f>IF(DISPONIBILITE!L61="oui",DISPONIBILITE!$E61,"")</f>
        <v/>
      </c>
      <c r="H60" s="94" t="str">
        <f>IF(DISPONIBILITE!M61="oui",DISPONIBILITE!$E61,"")</f>
        <v/>
      </c>
      <c r="I60" s="94" t="str">
        <f>IF(DISPONIBILITE!N61="oui",DISPONIBILITE!$E61,"")</f>
        <v>RIHANI Mohamed</v>
      </c>
      <c r="J60" s="94" t="str">
        <f>IF(DISPONIBILITE!O61="oui",DISPONIBILITE!$E61,"")</f>
        <v>RIHANI Mohamed</v>
      </c>
      <c r="K60" s="94" t="str">
        <f>IF(DISPONIBILITE!P61="oui",DISPONIBILITE!$E61,"")</f>
        <v/>
      </c>
      <c r="L60" s="94" t="str">
        <f>IF(DISPONIBILITE!Q61="oui",DISPONIBILITE!$E61,"")</f>
        <v/>
      </c>
      <c r="M60" s="94" t="str">
        <f>IF(DISPONIBILITE!R61="oui",DISPONIBILITE!$E61,"")</f>
        <v/>
      </c>
      <c r="N60" s="94" t="str">
        <f>IF(DISPONIBILITE!S61="oui",DISPONIBILITE!$E61,"")</f>
        <v/>
      </c>
      <c r="O60" s="94" t="str">
        <f>IF(DISPONIBILITE!T61="oui",DISPONIBILITE!$E61,"")</f>
        <v>RIHANI Mohamed</v>
      </c>
      <c r="P60" s="94" t="str">
        <f>IF(DISPONIBILITE!U61="oui",DISPONIBILITE!$E61,"")</f>
        <v/>
      </c>
      <c r="Q60" s="94" t="str">
        <f>IF(DISPONIBILITE!V61="oui",DISPONIBILITE!$E61,"")</f>
        <v>RIHANI Mohamed</v>
      </c>
      <c r="R60" s="96" t="str">
        <f>IF(DISPONIBILITE!W61="oui",DISPONIBILITE!$E61,"")</f>
        <v>RIHANI Mohamed</v>
      </c>
    </row>
    <row r="61" spans="1:18">
      <c r="A61" s="93" t="str">
        <f>IF(DISPONIBILITE!F62="oui",DISPONIBILITE!$E62,"")</f>
        <v>ROBERT Mireille</v>
      </c>
      <c r="B61" s="94" t="str">
        <f>IF(DISPONIBILITE!G62="oui",DISPONIBILITE!$E62,"")</f>
        <v>ROBERT Mireille</v>
      </c>
      <c r="C61" s="94" t="str">
        <f>IF(DISPONIBILITE!H62="oui",DISPONIBILITE!$E62,"")</f>
        <v>ROBERT Mireille</v>
      </c>
      <c r="D61" s="94" t="str">
        <f>IF(DISPONIBILITE!I62="oui",DISPONIBILITE!$E62,"")</f>
        <v>ROBERT Mireille</v>
      </c>
      <c r="E61" s="94" t="str">
        <f>IF(DISPONIBILITE!J62="oui",DISPONIBILITE!$E62,"")</f>
        <v>ROBERT Mireille</v>
      </c>
      <c r="F61" s="94" t="str">
        <f>IF(DISPONIBILITE!K62="oui",DISPONIBILITE!$E62,"")</f>
        <v>ROBERT Mireille</v>
      </c>
      <c r="G61" s="94" t="str">
        <f>IF(DISPONIBILITE!L62="oui",DISPONIBILITE!$E62,"")</f>
        <v>ROBERT Mireille</v>
      </c>
      <c r="H61" s="94" t="str">
        <f>IF(DISPONIBILITE!M62="oui",DISPONIBILITE!$E62,"")</f>
        <v>ROBERT Mireille</v>
      </c>
      <c r="I61" s="94" t="str">
        <f>IF(DISPONIBILITE!N62="oui",DISPONIBILITE!$E62,"")</f>
        <v>ROBERT Mireille</v>
      </c>
      <c r="J61" s="94" t="str">
        <f>IF(DISPONIBILITE!O62="oui",DISPONIBILITE!$E62,"")</f>
        <v>ROBERT Mireille</v>
      </c>
      <c r="K61" s="94" t="str">
        <f>IF(DISPONIBILITE!P62="oui",DISPONIBILITE!$E62,"")</f>
        <v>ROBERT Mireille</v>
      </c>
      <c r="L61" s="94" t="str">
        <f>IF(DISPONIBILITE!Q62="oui",DISPONIBILITE!$E62,"")</f>
        <v>ROBERT Mireille</v>
      </c>
      <c r="M61" s="94" t="str">
        <f>IF(DISPONIBILITE!R62="oui",DISPONIBILITE!$E62,"")</f>
        <v>ROBERT Mireille</v>
      </c>
      <c r="N61" s="94" t="str">
        <f>IF(DISPONIBILITE!S62="oui",DISPONIBILITE!$E62,"")</f>
        <v>ROBERT Mireille</v>
      </c>
      <c r="O61" s="94" t="str">
        <f>IF(DISPONIBILITE!T62="oui",DISPONIBILITE!$E62,"")</f>
        <v>ROBERT Mireille</v>
      </c>
      <c r="P61" s="94" t="str">
        <f>IF(DISPONIBILITE!U62="oui",DISPONIBILITE!$E62,"")</f>
        <v>ROBERT Mireille</v>
      </c>
      <c r="Q61" s="94" t="str">
        <f>IF(DISPONIBILITE!V62="oui",DISPONIBILITE!$E62,"")</f>
        <v>ROBERT Mireille</v>
      </c>
      <c r="R61" s="96" t="str">
        <f>IF(DISPONIBILITE!W62="oui",DISPONIBILITE!$E62,"")</f>
        <v>ROBERT Mireille</v>
      </c>
    </row>
    <row r="62" spans="1:18">
      <c r="A62" s="93" t="str">
        <f>IF(DISPONIBILITE!F63="oui",DISPONIBILITE!$E63,"")</f>
        <v/>
      </c>
      <c r="B62" s="94" t="str">
        <f>IF(DISPONIBILITE!G63="oui",DISPONIBILITE!$E63,"")</f>
        <v/>
      </c>
      <c r="C62" s="94" t="str">
        <f>IF(DISPONIBILITE!H63="oui",DISPONIBILITE!$E63,"")</f>
        <v>ROCHCONGAR Christelle</v>
      </c>
      <c r="D62" s="94" t="str">
        <f>IF(DISPONIBILITE!I63="oui",DISPONIBILITE!$E63,"")</f>
        <v/>
      </c>
      <c r="E62" s="94" t="str">
        <f>IF(DISPONIBILITE!J63="oui",DISPONIBILITE!$E63,"")</f>
        <v/>
      </c>
      <c r="F62" s="94" t="str">
        <f>IF(DISPONIBILITE!K63="oui",DISPONIBILITE!$E63,"")</f>
        <v/>
      </c>
      <c r="G62" s="94" t="str">
        <f>IF(DISPONIBILITE!L63="oui",DISPONIBILITE!$E63,"")</f>
        <v>ROCHCONGAR Christelle</v>
      </c>
      <c r="H62" s="94" t="str">
        <f>IF(DISPONIBILITE!M63="oui",DISPONIBILITE!$E63,"")</f>
        <v/>
      </c>
      <c r="I62" s="94" t="str">
        <f>IF(DISPONIBILITE!N63="oui",DISPONIBILITE!$E63,"")</f>
        <v/>
      </c>
      <c r="J62" s="94" t="str">
        <f>IF(DISPONIBILITE!O63="oui",DISPONIBILITE!$E63,"")</f>
        <v/>
      </c>
      <c r="K62" s="94" t="str">
        <f>IF(DISPONIBILITE!P63="oui",DISPONIBILITE!$E63,"")</f>
        <v/>
      </c>
      <c r="L62" s="94" t="str">
        <f>IF(DISPONIBILITE!Q63="oui",DISPONIBILITE!$E63,"")</f>
        <v/>
      </c>
      <c r="M62" s="94" t="str">
        <f>IF(DISPONIBILITE!R63="oui",DISPONIBILITE!$E63,"")</f>
        <v/>
      </c>
      <c r="N62" s="94" t="str">
        <f>IF(DISPONIBILITE!S63="oui",DISPONIBILITE!$E63,"")</f>
        <v/>
      </c>
      <c r="O62" s="94" t="str">
        <f>IF(DISPONIBILITE!T63="oui",DISPONIBILITE!$E63,"")</f>
        <v/>
      </c>
      <c r="P62" s="94" t="str">
        <f>IF(DISPONIBILITE!U63="oui",DISPONIBILITE!$E63,"")</f>
        <v/>
      </c>
      <c r="Q62" s="94" t="str">
        <f>IF(DISPONIBILITE!V63="oui",DISPONIBILITE!$E63,"")</f>
        <v/>
      </c>
      <c r="R62" s="96" t="str">
        <f>IF(DISPONIBILITE!W63="oui",DISPONIBILITE!$E63,"")</f>
        <v>ROCHCONGAR Christelle</v>
      </c>
    </row>
    <row r="63" spans="1:18">
      <c r="A63" s="93" t="str">
        <f>IF(DISPONIBILITE!F64="oui",DISPONIBILITE!$E64,"")</f>
        <v/>
      </c>
      <c r="B63" s="94" t="str">
        <f>IF(DISPONIBILITE!G64="oui",DISPONIBILITE!$E64,"")</f>
        <v/>
      </c>
      <c r="C63" s="94" t="str">
        <f>IF(DISPONIBILITE!H64="oui",DISPONIBILITE!$E64,"")</f>
        <v/>
      </c>
      <c r="D63" s="94" t="str">
        <f>IF(DISPONIBILITE!I64="oui",DISPONIBILITE!$E64,"")</f>
        <v/>
      </c>
      <c r="E63" s="94" t="str">
        <f>IF(DISPONIBILITE!J64="oui",DISPONIBILITE!$E64,"")</f>
        <v/>
      </c>
      <c r="F63" s="94" t="str">
        <f>IF(DISPONIBILITE!K64="oui",DISPONIBILITE!$E64,"")</f>
        <v>ROUAT Manon</v>
      </c>
      <c r="G63" s="94" t="str">
        <f>IF(DISPONIBILITE!L64="oui",DISPONIBILITE!$E64,"")</f>
        <v/>
      </c>
      <c r="H63" s="94" t="str">
        <f>IF(DISPONIBILITE!M64="oui",DISPONIBILITE!$E64,"")</f>
        <v/>
      </c>
      <c r="I63" s="94" t="str">
        <f>IF(DISPONIBILITE!N64="oui",DISPONIBILITE!$E64,"")</f>
        <v/>
      </c>
      <c r="J63" s="94" t="str">
        <f>IF(DISPONIBILITE!O64="oui",DISPONIBILITE!$E64,"")</f>
        <v/>
      </c>
      <c r="K63" s="94" t="str">
        <f>IF(DISPONIBILITE!P64="oui",DISPONIBILITE!$E64,"")</f>
        <v/>
      </c>
      <c r="L63" s="94" t="str">
        <f>IF(DISPONIBILITE!Q64="oui",DISPONIBILITE!$E64,"")</f>
        <v>ROUAT Manon</v>
      </c>
      <c r="M63" s="94" t="str">
        <f>IF(DISPONIBILITE!R64="oui",DISPONIBILITE!$E64,"")</f>
        <v/>
      </c>
      <c r="N63" s="94" t="str">
        <f>IF(DISPONIBILITE!S64="oui",DISPONIBILITE!$E64,"")</f>
        <v/>
      </c>
      <c r="O63" s="94" t="str">
        <f>IF(DISPONIBILITE!T64="oui",DISPONIBILITE!$E64,"")</f>
        <v>ROUAT Manon</v>
      </c>
      <c r="P63" s="94" t="str">
        <f>IF(DISPONIBILITE!U64="oui",DISPONIBILITE!$E64,"")</f>
        <v/>
      </c>
      <c r="Q63" s="94" t="str">
        <f>IF(DISPONIBILITE!V64="oui",DISPONIBILITE!$E64,"")</f>
        <v/>
      </c>
      <c r="R63" s="96" t="str">
        <f>IF(DISPONIBILITE!W64="oui",DISPONIBILITE!$E64,"")</f>
        <v/>
      </c>
    </row>
    <row r="64" spans="1:18">
      <c r="A64" s="93" t="str">
        <f>IF(DISPONIBILITE!F65="oui",DISPONIBILITE!$E65,"")</f>
        <v>ROUGER Olga</v>
      </c>
      <c r="B64" s="94" t="str">
        <f>IF(DISPONIBILITE!G65="oui",DISPONIBILITE!$E65,"")</f>
        <v>ROUGER Olga</v>
      </c>
      <c r="C64" s="94" t="str">
        <f>IF(DISPONIBILITE!H65="oui",DISPONIBILITE!$E65,"")</f>
        <v>ROUGER Olga</v>
      </c>
      <c r="D64" s="94" t="str">
        <f>IF(DISPONIBILITE!I65="oui",DISPONIBILITE!$E65,"")</f>
        <v>ROUGER Olga</v>
      </c>
      <c r="E64" s="94" t="str">
        <f>IF(DISPONIBILITE!J65="oui",DISPONIBILITE!$E65,"")</f>
        <v>ROUGER Olga</v>
      </c>
      <c r="F64" s="94" t="str">
        <f>IF(DISPONIBILITE!K65="oui",DISPONIBILITE!$E65,"")</f>
        <v>ROUGER Olga</v>
      </c>
      <c r="G64" s="94" t="str">
        <f>IF(DISPONIBILITE!L65="oui",DISPONIBILITE!$E65,"")</f>
        <v>ROUGER Olga</v>
      </c>
      <c r="H64" s="94" t="str">
        <f>IF(DISPONIBILITE!M65="oui",DISPONIBILITE!$E65,"")</f>
        <v>ROUGER Olga</v>
      </c>
      <c r="I64" s="94" t="str">
        <f>IF(DISPONIBILITE!N65="oui",DISPONIBILITE!$E65,"")</f>
        <v>ROUGER Olga</v>
      </c>
      <c r="J64" s="94" t="str">
        <f>IF(DISPONIBILITE!O65="oui",DISPONIBILITE!$E65,"")</f>
        <v>ROUGER Olga</v>
      </c>
      <c r="K64" s="94" t="str">
        <f>IF(DISPONIBILITE!P65="oui",DISPONIBILITE!$E65,"")</f>
        <v>ROUGER Olga</v>
      </c>
      <c r="L64" s="94" t="str">
        <f>IF(DISPONIBILITE!Q65="oui",DISPONIBILITE!$E65,"")</f>
        <v>ROUGER Olga</v>
      </c>
      <c r="M64" s="94" t="str">
        <f>IF(DISPONIBILITE!R65="oui",DISPONIBILITE!$E65,"")</f>
        <v>ROUGER Olga</v>
      </c>
      <c r="N64" s="94" t="str">
        <f>IF(DISPONIBILITE!S65="oui",DISPONIBILITE!$E65,"")</f>
        <v>ROUGER Olga</v>
      </c>
      <c r="O64" s="94" t="str">
        <f>IF(DISPONIBILITE!T65="oui",DISPONIBILITE!$E65,"")</f>
        <v>ROUGER Olga</v>
      </c>
      <c r="P64" s="94" t="str">
        <f>IF(DISPONIBILITE!U65="oui",DISPONIBILITE!$E65,"")</f>
        <v>ROUGER Olga</v>
      </c>
      <c r="Q64" s="94" t="str">
        <f>IF(DISPONIBILITE!V65="oui",DISPONIBILITE!$E65,"")</f>
        <v>ROUGER Olga</v>
      </c>
      <c r="R64" s="96" t="str">
        <f>IF(DISPONIBILITE!W65="oui",DISPONIBILITE!$E65,"")</f>
        <v>ROUGER Olga</v>
      </c>
    </row>
    <row r="65" spans="1:18">
      <c r="A65" s="93" t="str">
        <f>IF(DISPONIBILITE!F66="oui",DISPONIBILITE!$E66,"")</f>
        <v/>
      </c>
      <c r="B65" s="94" t="str">
        <f>IF(DISPONIBILITE!G66="oui",DISPONIBILITE!$E66,"")</f>
        <v/>
      </c>
      <c r="C65" s="94" t="str">
        <f>IF(DISPONIBILITE!H66="oui",DISPONIBILITE!$E66,"")</f>
        <v>SANS Loïs</v>
      </c>
      <c r="D65" s="94" t="str">
        <f>IF(DISPONIBILITE!I66="oui",DISPONIBILITE!$E66,"")</f>
        <v/>
      </c>
      <c r="E65" s="94" t="str">
        <f>IF(DISPONIBILITE!J66="oui",DISPONIBILITE!$E66,"")</f>
        <v/>
      </c>
      <c r="F65" s="94" t="str">
        <f>IF(DISPONIBILITE!K66="oui",DISPONIBILITE!$E66,"")</f>
        <v/>
      </c>
      <c r="G65" s="94" t="str">
        <f>IF(DISPONIBILITE!L66="oui",DISPONIBILITE!$E66,"")</f>
        <v/>
      </c>
      <c r="H65" s="94" t="str">
        <f>IF(DISPONIBILITE!M66="oui",DISPONIBILITE!$E66,"")</f>
        <v/>
      </c>
      <c r="I65" s="94" t="str">
        <f>IF(DISPONIBILITE!N66="oui",DISPONIBILITE!$E66,"")</f>
        <v>SANS Loïs</v>
      </c>
      <c r="J65" s="94" t="str">
        <f>IF(DISPONIBILITE!O66="oui",DISPONIBILITE!$E66,"")</f>
        <v/>
      </c>
      <c r="K65" s="94" t="str">
        <f>IF(DISPONIBILITE!P66="oui",DISPONIBILITE!$E66,"")</f>
        <v/>
      </c>
      <c r="L65" s="94" t="str">
        <f>IF(DISPONIBILITE!Q66="oui",DISPONIBILITE!$E66,"")</f>
        <v/>
      </c>
      <c r="M65" s="94" t="str">
        <f>IF(DISPONIBILITE!R66="oui",DISPONIBILITE!$E66,"")</f>
        <v/>
      </c>
      <c r="N65" s="94" t="str">
        <f>IF(DISPONIBILITE!S66="oui",DISPONIBILITE!$E66,"")</f>
        <v/>
      </c>
      <c r="O65" s="94" t="str">
        <f>IF(DISPONIBILITE!T66="oui",DISPONIBILITE!$E66,"")</f>
        <v>SANS Loïs</v>
      </c>
      <c r="P65" s="94" t="str">
        <f>IF(DISPONIBILITE!U66="oui",DISPONIBILITE!$E66,"")</f>
        <v/>
      </c>
      <c r="Q65" s="94" t="str">
        <f>IF(DISPONIBILITE!V66="oui",DISPONIBILITE!$E66,"")</f>
        <v/>
      </c>
      <c r="R65" s="96" t="str">
        <f>IF(DISPONIBILITE!W66="oui",DISPONIBILITE!$E66,"")</f>
        <v/>
      </c>
    </row>
    <row r="66" spans="1:18">
      <c r="A66" s="93" t="str">
        <f>IF(DISPONIBILITE!F67="oui",DISPONIBILITE!$E67,"")</f>
        <v>STRUILLOU (K) Charlotte</v>
      </c>
      <c r="B66" s="94" t="str">
        <f>IF(DISPONIBILITE!G67="oui",DISPONIBILITE!$E67,"")</f>
        <v>STRUILLOU (K) Charlotte</v>
      </c>
      <c r="C66" s="94" t="str">
        <f>IF(DISPONIBILITE!H67="oui",DISPONIBILITE!$E67,"")</f>
        <v/>
      </c>
      <c r="D66" s="94" t="str">
        <f>IF(DISPONIBILITE!I67="oui",DISPONIBILITE!$E67,"")</f>
        <v>STRUILLOU (K) Charlotte</v>
      </c>
      <c r="E66" s="94" t="str">
        <f>IF(DISPONIBILITE!J67="oui",DISPONIBILITE!$E67,"")</f>
        <v>STRUILLOU (K) Charlotte</v>
      </c>
      <c r="F66" s="94" t="str">
        <f>IF(DISPONIBILITE!K67="oui",DISPONIBILITE!$E67,"")</f>
        <v/>
      </c>
      <c r="G66" s="94" t="str">
        <f>IF(DISPONIBILITE!L67="oui",DISPONIBILITE!$E67,"")</f>
        <v/>
      </c>
      <c r="H66" s="94" t="str">
        <f>IF(DISPONIBILITE!M67="oui",DISPONIBILITE!$E67,"")</f>
        <v/>
      </c>
      <c r="I66" s="94" t="str">
        <f>IF(DISPONIBILITE!N67="oui",DISPONIBILITE!$E67,"")</f>
        <v/>
      </c>
      <c r="J66" s="94" t="str">
        <f>IF(DISPONIBILITE!O67="oui",DISPONIBILITE!$E67,"")</f>
        <v/>
      </c>
      <c r="K66" s="94" t="str">
        <f>IF(DISPONIBILITE!P67="oui",DISPONIBILITE!$E67,"")</f>
        <v/>
      </c>
      <c r="L66" s="94" t="str">
        <f>IF(DISPONIBILITE!Q67="oui",DISPONIBILITE!$E67,"")</f>
        <v/>
      </c>
      <c r="M66" s="94" t="str">
        <f>IF(DISPONIBILITE!R67="oui",DISPONIBILITE!$E67,"")</f>
        <v/>
      </c>
      <c r="N66" s="94" t="str">
        <f>IF(DISPONIBILITE!S67="oui",DISPONIBILITE!$E67,"")</f>
        <v/>
      </c>
      <c r="O66" s="94" t="str">
        <f>IF(DISPONIBILITE!T67="oui",DISPONIBILITE!$E67,"")</f>
        <v/>
      </c>
      <c r="P66" s="94" t="str">
        <f>IF(DISPONIBILITE!U67="oui",DISPONIBILITE!$E67,"")</f>
        <v/>
      </c>
      <c r="Q66" s="94" t="str">
        <f>IF(DISPONIBILITE!V67="oui",DISPONIBILITE!$E67,"")</f>
        <v/>
      </c>
      <c r="R66" s="96" t="str">
        <f>IF(DISPONIBILITE!W67="oui",DISPONIBILITE!$E67,"")</f>
        <v/>
      </c>
    </row>
    <row r="67" spans="1:18">
      <c r="A67" s="93" t="str">
        <f>IF(DISPONIBILITE!F68="oui",DISPONIBILITE!$E68,"")</f>
        <v/>
      </c>
      <c r="B67" s="94" t="str">
        <f>IF(DISPONIBILITE!G68="oui",DISPONIBILITE!$E68,"")</f>
        <v/>
      </c>
      <c r="C67" s="94" t="str">
        <f>IF(DISPONIBILITE!H68="oui",DISPONIBILITE!$E68,"")</f>
        <v/>
      </c>
      <c r="D67" s="94" t="str">
        <f>IF(DISPONIBILITE!I68="oui",DISPONIBILITE!$E68,"")</f>
        <v/>
      </c>
      <c r="E67" s="94" t="str">
        <f>IF(DISPONIBILITE!J68="oui",DISPONIBILITE!$E68,"")</f>
        <v/>
      </c>
      <c r="F67" s="94" t="str">
        <f>IF(DISPONIBILITE!K68="oui",DISPONIBILITE!$E68,"")</f>
        <v/>
      </c>
      <c r="G67" s="94" t="str">
        <f>IF(DISPONIBILITE!L68="oui",DISPONIBILITE!$E68,"")</f>
        <v/>
      </c>
      <c r="H67" s="94" t="str">
        <f>IF(DISPONIBILITE!M68="oui",DISPONIBILITE!$E68,"")</f>
        <v/>
      </c>
      <c r="I67" s="94" t="str">
        <f>IF(DISPONIBILITE!N68="oui",DISPONIBILITE!$E68,"")</f>
        <v/>
      </c>
      <c r="J67" s="94" t="str">
        <f>IF(DISPONIBILITE!O68="oui",DISPONIBILITE!$E68,"")</f>
        <v/>
      </c>
      <c r="K67" s="94" t="str">
        <f>IF(DISPONIBILITE!P68="oui",DISPONIBILITE!$E68,"")</f>
        <v/>
      </c>
      <c r="L67" s="94" t="str">
        <f>IF(DISPONIBILITE!Q68="oui",DISPONIBILITE!$E68,"")</f>
        <v/>
      </c>
      <c r="M67" s="94" t="str">
        <f>IF(DISPONIBILITE!R68="oui",DISPONIBILITE!$E68,"")</f>
        <v/>
      </c>
      <c r="N67" s="94" t="str">
        <f>IF(DISPONIBILITE!S68="oui",DISPONIBILITE!$E68,"")</f>
        <v/>
      </c>
      <c r="O67" s="94" t="str">
        <f>IF(DISPONIBILITE!T68="oui",DISPONIBILITE!$E68,"")</f>
        <v>TALLEC-GORAGUER Clara</v>
      </c>
      <c r="P67" s="94" t="str">
        <f>IF(DISPONIBILITE!U68="oui",DISPONIBILITE!$E68,"")</f>
        <v>TALLEC-GORAGUER Clara</v>
      </c>
      <c r="Q67" s="94" t="str">
        <f>IF(DISPONIBILITE!V68="oui",DISPONIBILITE!$E68,"")</f>
        <v>TALLEC-GORAGUER Clara</v>
      </c>
      <c r="R67" s="96" t="str">
        <f>IF(DISPONIBILITE!W68="oui",DISPONIBILITE!$E68,"")</f>
        <v>TALLEC-GORAGUER Clara</v>
      </c>
    </row>
    <row r="68" spans="1:18">
      <c r="A68" s="93" t="str">
        <f>IF(DISPONIBILITE!F69="oui",DISPONIBILITE!$E69,"")</f>
        <v>TANGUY Bob</v>
      </c>
      <c r="B68" s="94" t="str">
        <f>IF(DISPONIBILITE!G69="oui",DISPONIBILITE!$E69,"")</f>
        <v>TANGUY Bob</v>
      </c>
      <c r="C68" s="94" t="str">
        <f>IF(DISPONIBILITE!H69="oui",DISPONIBILITE!$E69,"")</f>
        <v>TANGUY Bob</v>
      </c>
      <c r="D68" s="94" t="str">
        <f>IF(DISPONIBILITE!I69="oui",DISPONIBILITE!$E69,"")</f>
        <v>TANGUY Bob</v>
      </c>
      <c r="E68" s="94" t="str">
        <f>IF(DISPONIBILITE!J69="oui",DISPONIBILITE!$E69,"")</f>
        <v>TANGUY Bob</v>
      </c>
      <c r="F68" s="94" t="str">
        <f>IF(DISPONIBILITE!K69="oui",DISPONIBILITE!$E69,"")</f>
        <v>TANGUY Bob</v>
      </c>
      <c r="G68" s="94" t="str">
        <f>IF(DISPONIBILITE!L69="oui",DISPONIBILITE!$E69,"")</f>
        <v>TANGUY Bob</v>
      </c>
      <c r="H68" s="94" t="str">
        <f>IF(DISPONIBILITE!M69="oui",DISPONIBILITE!$E69,"")</f>
        <v>TANGUY Bob</v>
      </c>
      <c r="I68" s="94" t="str">
        <f>IF(DISPONIBILITE!N69="oui",DISPONIBILITE!$E69,"")</f>
        <v>TANGUY Bob</v>
      </c>
      <c r="J68" s="94" t="str">
        <f>IF(DISPONIBILITE!O69="oui",DISPONIBILITE!$E69,"")</f>
        <v>TANGUY Bob</v>
      </c>
      <c r="K68" s="94" t="str">
        <f>IF(DISPONIBILITE!P69="oui",DISPONIBILITE!$E69,"")</f>
        <v>TANGUY Bob</v>
      </c>
      <c r="L68" s="94" t="str">
        <f>IF(DISPONIBILITE!Q69="oui",DISPONIBILITE!$E69,"")</f>
        <v>TANGUY Bob</v>
      </c>
      <c r="M68" s="94" t="str">
        <f>IF(DISPONIBILITE!R69="oui",DISPONIBILITE!$E69,"")</f>
        <v/>
      </c>
      <c r="N68" s="94" t="str">
        <f>IF(DISPONIBILITE!S69="oui",DISPONIBILITE!$E69,"")</f>
        <v>TANGUY Bob</v>
      </c>
      <c r="O68" s="94" t="str">
        <f>IF(DISPONIBILITE!T69="oui",DISPONIBILITE!$E69,"")</f>
        <v>TANGUY Bob</v>
      </c>
      <c r="P68" s="94" t="str">
        <f>IF(DISPONIBILITE!U69="oui",DISPONIBILITE!$E69,"")</f>
        <v/>
      </c>
      <c r="Q68" s="94" t="str">
        <f>IF(DISPONIBILITE!V69="oui",DISPONIBILITE!$E69,"")</f>
        <v>TANGUY Bob</v>
      </c>
      <c r="R68" s="96" t="str">
        <f>IF(DISPONIBILITE!W69="oui",DISPONIBILITE!$E69,"")</f>
        <v>TANGUY Bob</v>
      </c>
    </row>
    <row r="69" spans="1:18">
      <c r="A69" s="93" t="str">
        <f>IF(DISPONIBILITE!F70="oui",DISPONIBILITE!$E70,"")</f>
        <v/>
      </c>
      <c r="B69" s="94" t="str">
        <f>IF(DISPONIBILITE!G70="oui",DISPONIBILITE!$E70,"")</f>
        <v/>
      </c>
      <c r="C69" s="94" t="str">
        <f>IF(DISPONIBILITE!H70="oui",DISPONIBILITE!$E70,"")</f>
        <v/>
      </c>
      <c r="D69" s="94" t="str">
        <f>IF(DISPONIBILITE!I70="oui",DISPONIBILITE!$E70,"")</f>
        <v/>
      </c>
      <c r="E69" s="94" t="str">
        <f>IF(DISPONIBILITE!J70="oui",DISPONIBILITE!$E70,"")</f>
        <v/>
      </c>
      <c r="F69" s="94" t="str">
        <f>IF(DISPONIBILITE!K70="oui",DISPONIBILITE!$E70,"")</f>
        <v>TARHAN Yeliz</v>
      </c>
      <c r="G69" s="94" t="str">
        <f>IF(DISPONIBILITE!L70="oui",DISPONIBILITE!$E70,"")</f>
        <v/>
      </c>
      <c r="H69" s="94" t="str">
        <f>IF(DISPONIBILITE!M70="oui",DISPONIBILITE!$E70,"")</f>
        <v/>
      </c>
      <c r="I69" s="94" t="str">
        <f>IF(DISPONIBILITE!N70="oui",DISPONIBILITE!$E70,"")</f>
        <v>TARHAN Yeliz</v>
      </c>
      <c r="J69" s="94" t="str">
        <f>IF(DISPONIBILITE!O70="oui",DISPONIBILITE!$E70,"")</f>
        <v/>
      </c>
      <c r="K69" s="94" t="str">
        <f>IF(DISPONIBILITE!P70="oui",DISPONIBILITE!$E70,"")</f>
        <v/>
      </c>
      <c r="L69" s="94" t="str">
        <f>IF(DISPONIBILITE!Q70="oui",DISPONIBILITE!$E70,"")</f>
        <v/>
      </c>
      <c r="M69" s="94" t="str">
        <f>IF(DISPONIBILITE!R70="oui",DISPONIBILITE!$E70,"")</f>
        <v/>
      </c>
      <c r="N69" s="94" t="str">
        <f>IF(DISPONIBILITE!S70="oui",DISPONIBILITE!$E70,"")</f>
        <v/>
      </c>
      <c r="O69" s="94" t="str">
        <f>IF(DISPONIBILITE!T70="oui",DISPONIBILITE!$E70,"")</f>
        <v/>
      </c>
      <c r="P69" s="94" t="str">
        <f>IF(DISPONIBILITE!U70="oui",DISPONIBILITE!$E70,"")</f>
        <v/>
      </c>
      <c r="Q69" s="94" t="str">
        <f>IF(DISPONIBILITE!V70="oui",DISPONIBILITE!$E70,"")</f>
        <v/>
      </c>
      <c r="R69" s="96" t="str">
        <f>IF(DISPONIBILITE!W70="oui",DISPONIBILITE!$E70,"")</f>
        <v/>
      </c>
    </row>
    <row r="70" spans="1:18">
      <c r="A70" s="93" t="str">
        <f>IF(DISPONIBILITE!F71="oui",DISPONIBILITE!$E71,"")</f>
        <v/>
      </c>
      <c r="B70" s="94" t="str">
        <f>IF(DISPONIBILITE!G71="oui",DISPONIBILITE!$E71,"")</f>
        <v/>
      </c>
      <c r="C70" s="94" t="str">
        <f>IF(DISPONIBILITE!H71="oui",DISPONIBILITE!$E71,"")</f>
        <v/>
      </c>
      <c r="D70" s="94" t="str">
        <f>IF(DISPONIBILITE!I71="oui",DISPONIBILITE!$E71,"")</f>
        <v/>
      </c>
      <c r="E70" s="94" t="str">
        <f>IF(DISPONIBILITE!J71="oui",DISPONIBILITE!$E71,"")</f>
        <v/>
      </c>
      <c r="F70" s="94" t="str">
        <f>IF(DISPONIBILITE!K71="oui",DISPONIBILITE!$E71,"")</f>
        <v>THEME Sophie</v>
      </c>
      <c r="G70" s="94" t="str">
        <f>IF(DISPONIBILITE!L71="oui",DISPONIBILITE!$E71,"")</f>
        <v/>
      </c>
      <c r="H70" s="94" t="str">
        <f>IF(DISPONIBILITE!M71="oui",DISPONIBILITE!$E71,"")</f>
        <v/>
      </c>
      <c r="I70" s="94" t="str">
        <f>IF(DISPONIBILITE!N71="oui",DISPONIBILITE!$E71,"")</f>
        <v/>
      </c>
      <c r="J70" s="94" t="str">
        <f>IF(DISPONIBILITE!O71="oui",DISPONIBILITE!$E71,"")</f>
        <v/>
      </c>
      <c r="K70" s="94" t="str">
        <f>IF(DISPONIBILITE!P71="oui",DISPONIBILITE!$E71,"")</f>
        <v/>
      </c>
      <c r="L70" s="94" t="str">
        <f>IF(DISPONIBILITE!Q71="oui",DISPONIBILITE!$E71,"")</f>
        <v>THEME Sophie</v>
      </c>
      <c r="M70" s="94" t="str">
        <f>IF(DISPONIBILITE!R71="oui",DISPONIBILITE!$E71,"")</f>
        <v/>
      </c>
      <c r="N70" s="94" t="str">
        <f>IF(DISPONIBILITE!S71="oui",DISPONIBILITE!$E71,"")</f>
        <v/>
      </c>
      <c r="O70" s="94" t="str">
        <f>IF(DISPONIBILITE!T71="oui",DISPONIBILITE!$E71,"")</f>
        <v>THEME Sophie</v>
      </c>
      <c r="P70" s="94" t="str">
        <f>IF(DISPONIBILITE!U71="oui",DISPONIBILITE!$E71,"")</f>
        <v/>
      </c>
      <c r="Q70" s="94" t="str">
        <f>IF(DISPONIBILITE!V71="oui",DISPONIBILITE!$E71,"")</f>
        <v/>
      </c>
      <c r="R70" s="96" t="str">
        <f>IF(DISPONIBILITE!W71="oui",DISPONIBILITE!$E71,"")</f>
        <v/>
      </c>
    </row>
    <row r="71" spans="1:18">
      <c r="A71" s="93" t="str">
        <f>IF(DISPONIBILITE!F72="oui",DISPONIBILITE!$E72,"")</f>
        <v>TROBOE Marcel</v>
      </c>
      <c r="B71" s="94" t="str">
        <f>IF(DISPONIBILITE!G72="oui",DISPONIBILITE!$E72,"")</f>
        <v>TROBOE Marcel</v>
      </c>
      <c r="C71" s="94" t="str">
        <f>IF(DISPONIBILITE!H72="oui",DISPONIBILITE!$E72,"")</f>
        <v/>
      </c>
      <c r="D71" s="94" t="str">
        <f>IF(DISPONIBILITE!I72="oui",DISPONIBILITE!$E72,"")</f>
        <v>TROBOE Marcel</v>
      </c>
      <c r="E71" s="94" t="str">
        <f>IF(DISPONIBILITE!J72="oui",DISPONIBILITE!$E72,"")</f>
        <v>TROBOE Marcel</v>
      </c>
      <c r="F71" s="94" t="str">
        <f>IF(DISPONIBILITE!K72="oui",DISPONIBILITE!$E72,"")</f>
        <v/>
      </c>
      <c r="G71" s="94" t="str">
        <f>IF(DISPONIBILITE!L72="oui",DISPONIBILITE!$E72,"")</f>
        <v>TROBOE Marcel</v>
      </c>
      <c r="H71" s="94" t="str">
        <f>IF(DISPONIBILITE!M72="oui",DISPONIBILITE!$E72,"")</f>
        <v>TROBOE Marcel</v>
      </c>
      <c r="I71" s="94" t="str">
        <f>IF(DISPONIBILITE!N72="oui",DISPONIBILITE!$E72,"")</f>
        <v/>
      </c>
      <c r="J71" s="94" t="str">
        <f>IF(DISPONIBILITE!O72="oui",DISPONIBILITE!$E72,"")</f>
        <v>TROBOE Marcel</v>
      </c>
      <c r="K71" s="94" t="str">
        <f>IF(DISPONIBILITE!P72="oui",DISPONIBILITE!$E72,"")</f>
        <v>TROBOE Marcel</v>
      </c>
      <c r="L71" s="94" t="str">
        <f>IF(DISPONIBILITE!Q72="oui",DISPONIBILITE!$E72,"")</f>
        <v/>
      </c>
      <c r="M71" s="94" t="str">
        <f>IF(DISPONIBILITE!R72="oui",DISPONIBILITE!$E72,"")</f>
        <v>TROBOE Marcel</v>
      </c>
      <c r="N71" s="94" t="str">
        <f>IF(DISPONIBILITE!S72="oui",DISPONIBILITE!$E72,"")</f>
        <v>TROBOE Marcel</v>
      </c>
      <c r="O71" s="94" t="str">
        <f>IF(DISPONIBILITE!T72="oui",DISPONIBILITE!$E72,"")</f>
        <v/>
      </c>
      <c r="P71" s="94" t="str">
        <f>IF(DISPONIBILITE!U72="oui",DISPONIBILITE!$E72,"")</f>
        <v>TROBOE Marcel</v>
      </c>
      <c r="Q71" s="94" t="str">
        <f>IF(DISPONIBILITE!V72="oui",DISPONIBILITE!$E72,"")</f>
        <v>TROBOE Marcel</v>
      </c>
      <c r="R71" s="96" t="str">
        <f>IF(DISPONIBILITE!W72="oui",DISPONIBILITE!$E72,"")</f>
        <v>TROBOE Marcel</v>
      </c>
    </row>
    <row r="72" spans="1:18">
      <c r="A72" s="93" t="str">
        <f>IF(DISPONIBILITE!F73="oui",DISPONIBILITE!$E73,"")</f>
        <v/>
      </c>
      <c r="B72" s="94" t="str">
        <f>IF(DISPONIBILITE!G73="oui",DISPONIBILITE!$E73,"")</f>
        <v/>
      </c>
      <c r="C72" s="94" t="str">
        <f>IF(DISPONIBILITE!H73="oui",DISPONIBILITE!$E73,"")</f>
        <v/>
      </c>
      <c r="D72" s="94" t="str">
        <f>IF(DISPONIBILITE!I73="oui",DISPONIBILITE!$E73,"")</f>
        <v/>
      </c>
      <c r="E72" s="94" t="str">
        <f>IF(DISPONIBILITE!J73="oui",DISPONIBILITE!$E73,"")</f>
        <v/>
      </c>
      <c r="F72" s="94" t="str">
        <f>IF(DISPONIBILITE!K73="oui",DISPONIBILITE!$E73,"")</f>
        <v>WOJCIK Eulalie</v>
      </c>
      <c r="G72" s="94" t="str">
        <f>IF(DISPONIBILITE!L73="oui",DISPONIBILITE!$E73,"")</f>
        <v/>
      </c>
      <c r="H72" s="94" t="str">
        <f>IF(DISPONIBILITE!M73="oui",DISPONIBILITE!$E73,"")</f>
        <v/>
      </c>
      <c r="I72" s="94" t="str">
        <f>IF(DISPONIBILITE!N73="oui",DISPONIBILITE!$E73,"")</f>
        <v/>
      </c>
      <c r="J72" s="94" t="str">
        <f>IF(DISPONIBILITE!O73="oui",DISPONIBILITE!$E73,"")</f>
        <v/>
      </c>
      <c r="K72" s="94" t="str">
        <f>IF(DISPONIBILITE!P73="oui",DISPONIBILITE!$E73,"")</f>
        <v/>
      </c>
      <c r="L72" s="94" t="str">
        <f>IF(DISPONIBILITE!Q73="oui",DISPONIBILITE!$E73,"")</f>
        <v>WOJCIK Eulalie</v>
      </c>
      <c r="M72" s="94" t="str">
        <f>IF(DISPONIBILITE!R73="oui",DISPONIBILITE!$E73,"")</f>
        <v/>
      </c>
      <c r="N72" s="94" t="str">
        <f>IF(DISPONIBILITE!S73="oui",DISPONIBILITE!$E73,"")</f>
        <v/>
      </c>
      <c r="O72" s="94" t="str">
        <f>IF(DISPONIBILITE!T73="oui",DISPONIBILITE!$E73,"")</f>
        <v>WOJCIK Eulalie</v>
      </c>
      <c r="P72" s="94" t="str">
        <f>IF(DISPONIBILITE!U73="oui",DISPONIBILITE!$E73,"")</f>
        <v/>
      </c>
      <c r="Q72" s="94" t="str">
        <f>IF(DISPONIBILITE!V73="oui",DISPONIBILITE!$E73,"")</f>
        <v>WOJCIK Eulalie</v>
      </c>
      <c r="R72" s="96" t="str">
        <f>IF(DISPONIBILITE!W73="oui",DISPONIBILITE!$E73,"")</f>
        <v/>
      </c>
    </row>
    <row r="73" spans="1:18">
      <c r="A73" s="93" t="str">
        <f>IF(DISPONIBILITE!F74="oui",DISPONIBILITE!$E74,"")</f>
        <v/>
      </c>
      <c r="B73" s="94" t="str">
        <f>IF(DISPONIBILITE!G74="oui",DISPONIBILITE!$E74,"")</f>
        <v/>
      </c>
      <c r="C73" s="94" t="str">
        <f>IF(DISPONIBILITE!H74="oui",DISPONIBILITE!$E74,"")</f>
        <v>YANG Johanne</v>
      </c>
      <c r="D73" s="94" t="str">
        <f>IF(DISPONIBILITE!I74="oui",DISPONIBILITE!$E74,"")</f>
        <v/>
      </c>
      <c r="E73" s="94" t="str">
        <f>IF(DISPONIBILITE!J74="oui",DISPONIBILITE!$E74,"")</f>
        <v/>
      </c>
      <c r="F73" s="94" t="str">
        <f>IF(DISPONIBILITE!K74="oui",DISPONIBILITE!$E74,"")</f>
        <v>YANG Johanne</v>
      </c>
      <c r="G73" s="94" t="str">
        <f>IF(DISPONIBILITE!L74="oui",DISPONIBILITE!$E74,"")</f>
        <v/>
      </c>
      <c r="H73" s="94" t="str">
        <f>IF(DISPONIBILITE!M74="oui",DISPONIBILITE!$E74,"")</f>
        <v/>
      </c>
      <c r="I73" s="94" t="str">
        <f>IF(DISPONIBILITE!N74="oui",DISPONIBILITE!$E74,"")</f>
        <v>YANG Johanne</v>
      </c>
      <c r="J73" s="94" t="str">
        <f>IF(DISPONIBILITE!O74="oui",DISPONIBILITE!$E74,"")</f>
        <v/>
      </c>
      <c r="K73" s="94" t="str">
        <f>IF(DISPONIBILITE!P74="oui",DISPONIBILITE!$E74,"")</f>
        <v/>
      </c>
      <c r="L73" s="94" t="str">
        <f>IF(DISPONIBILITE!Q74="oui",DISPONIBILITE!$E74,"")</f>
        <v>YANG Johanne</v>
      </c>
      <c r="M73" s="94" t="str">
        <f>IF(DISPONIBILITE!R74="oui",DISPONIBILITE!$E74,"")</f>
        <v/>
      </c>
      <c r="N73" s="94" t="str">
        <f>IF(DISPONIBILITE!S74="oui",DISPONIBILITE!$E74,"")</f>
        <v/>
      </c>
      <c r="O73" s="94" t="str">
        <f>IF(DISPONIBILITE!T74="oui",DISPONIBILITE!$E74,"")</f>
        <v>YANG Johanne</v>
      </c>
      <c r="P73" s="94" t="str">
        <f>IF(DISPONIBILITE!U74="oui",DISPONIBILITE!$E74,"")</f>
        <v/>
      </c>
      <c r="Q73" s="94" t="str">
        <f>IF(DISPONIBILITE!V74="oui",DISPONIBILITE!$E74,"")</f>
        <v>YANG Johanne</v>
      </c>
      <c r="R73" s="96" t="str">
        <f>IF(DISPONIBILITE!W74="oui",DISPONIBILITE!$E74,"")</f>
        <v>YANG Johanne</v>
      </c>
    </row>
    <row r="74" spans="1:18">
      <c r="A74" s="93" t="str">
        <f>IF(DISPONIBILITE!F75="oui",DISPONIBILITE!$E75,"")</f>
        <v/>
      </c>
      <c r="B74" s="94" t="str">
        <f>IF(DISPONIBILITE!G75="oui",DISPONIBILITE!$E75,"")</f>
        <v/>
      </c>
      <c r="C74" s="94" t="str">
        <f>IF(DISPONIBILITE!H75="oui",DISPONIBILITE!$E75,"")</f>
        <v/>
      </c>
      <c r="D74" s="94" t="str">
        <f>IF(DISPONIBILITE!I75="oui",DISPONIBILITE!$E75,"")</f>
        <v/>
      </c>
      <c r="E74" s="94" t="str">
        <f>IF(DISPONIBILITE!J75="oui",DISPONIBILITE!$E75,"")</f>
        <v/>
      </c>
      <c r="F74" s="94" t="str">
        <f>IF(DISPONIBILITE!K75="oui",DISPONIBILITE!$E75,"")</f>
        <v/>
      </c>
      <c r="G74" s="94" t="str">
        <f>IF(DISPONIBILITE!L75="oui",DISPONIBILITE!$E75,"")</f>
        <v/>
      </c>
      <c r="H74" s="94" t="str">
        <f>IF(DISPONIBILITE!M75="oui",DISPONIBILITE!$E75,"")</f>
        <v/>
      </c>
      <c r="I74" s="94" t="str">
        <f>IF(DISPONIBILITE!N75="oui",DISPONIBILITE!$E75,"")</f>
        <v/>
      </c>
      <c r="J74" s="94" t="str">
        <f>IF(DISPONIBILITE!O75="oui",DISPONIBILITE!$E75,"")</f>
        <v/>
      </c>
      <c r="K74" s="94" t="str">
        <f>IF(DISPONIBILITE!P75="oui",DISPONIBILITE!$E75,"")</f>
        <v/>
      </c>
      <c r="L74" s="94" t="str">
        <f>IF(DISPONIBILITE!Q75="oui",DISPONIBILITE!$E75,"")</f>
        <v/>
      </c>
      <c r="M74" s="94" t="str">
        <f>IF(DISPONIBILITE!R75="oui",DISPONIBILITE!$E75,"")</f>
        <v/>
      </c>
      <c r="N74" s="94" t="str">
        <f>IF(DISPONIBILITE!S75="oui",DISPONIBILITE!$E75,"")</f>
        <v/>
      </c>
      <c r="O74" s="94" t="str">
        <f>IF(DISPONIBILITE!T75="oui",DISPONIBILITE!$E75,"")</f>
        <v/>
      </c>
      <c r="P74" s="94" t="str">
        <f>IF(DISPONIBILITE!U75="oui",DISPONIBILITE!$E75,"")</f>
        <v/>
      </c>
      <c r="Q74" s="94" t="str">
        <f>IF(DISPONIBILITE!V75="oui",DISPONIBILITE!$E75,"")</f>
        <v/>
      </c>
      <c r="R74" s="96" t="str">
        <f>IF(DISPONIBILITE!W75="oui",DISPONIBILITE!$E75,"")</f>
        <v/>
      </c>
    </row>
    <row r="75" spans="1:18">
      <c r="A75" s="93" t="str">
        <f>IF(DISPONIBILITE!F76="oui",DISPONIBILITE!$E76,"")</f>
        <v/>
      </c>
      <c r="B75" s="94" t="str">
        <f>IF(DISPONIBILITE!G76="oui",DISPONIBILITE!$E76,"")</f>
        <v/>
      </c>
      <c r="C75" s="94" t="str">
        <f>IF(DISPONIBILITE!H76="oui",DISPONIBILITE!$E76,"")</f>
        <v/>
      </c>
      <c r="D75" s="94" t="str">
        <f>IF(DISPONIBILITE!I76="oui",DISPONIBILITE!$E76,"")</f>
        <v/>
      </c>
      <c r="E75" s="94" t="str">
        <f>IF(DISPONIBILITE!J76="oui",DISPONIBILITE!$E76,"")</f>
        <v/>
      </c>
      <c r="F75" s="94" t="str">
        <f>IF(DISPONIBILITE!K76="oui",DISPONIBILITE!$E76,"")</f>
        <v/>
      </c>
      <c r="G75" s="94" t="str">
        <f>IF(DISPONIBILITE!L76="oui",DISPONIBILITE!$E76,"")</f>
        <v/>
      </c>
      <c r="H75" s="94" t="str">
        <f>IF(DISPONIBILITE!M76="oui",DISPONIBILITE!$E76,"")</f>
        <v/>
      </c>
      <c r="I75" s="94" t="str">
        <f>IF(DISPONIBILITE!N76="oui",DISPONIBILITE!$E76,"")</f>
        <v/>
      </c>
      <c r="J75" s="94" t="str">
        <f>IF(DISPONIBILITE!O76="oui",DISPONIBILITE!$E76,"")</f>
        <v/>
      </c>
      <c r="K75" s="94" t="str">
        <f>IF(DISPONIBILITE!P76="oui",DISPONIBILITE!$E76,"")</f>
        <v/>
      </c>
      <c r="L75" s="94" t="str">
        <f>IF(DISPONIBILITE!Q76="oui",DISPONIBILITE!$E76,"")</f>
        <v/>
      </c>
      <c r="M75" s="94" t="str">
        <f>IF(DISPONIBILITE!R76="oui",DISPONIBILITE!$E76,"")</f>
        <v/>
      </c>
      <c r="N75" s="94" t="str">
        <f>IF(DISPONIBILITE!S76="oui",DISPONIBILITE!$E76,"")</f>
        <v/>
      </c>
      <c r="O75" s="94" t="str">
        <f>IF(DISPONIBILITE!T76="oui",DISPONIBILITE!$E76,"")</f>
        <v/>
      </c>
      <c r="P75" s="94" t="str">
        <f>IF(DISPONIBILITE!U76="oui",DISPONIBILITE!$E76,"")</f>
        <v/>
      </c>
      <c r="Q75" s="94" t="str">
        <f>IF(DISPONIBILITE!V76="oui",DISPONIBILITE!$E76,"")</f>
        <v/>
      </c>
      <c r="R75" s="96" t="str">
        <f>IF(DISPONIBILITE!W76="oui",DISPONIBILITE!$E76,"")</f>
        <v/>
      </c>
    </row>
    <row r="76" spans="1:18">
      <c r="A76" s="93" t="str">
        <f>IF(DISPONIBILITE!F77="oui",DISPONIBILITE!$E77,"")</f>
        <v/>
      </c>
      <c r="B76" s="94" t="str">
        <f>IF(DISPONIBILITE!G77="oui",DISPONIBILITE!$E77,"")</f>
        <v/>
      </c>
      <c r="C76" s="94" t="str">
        <f>IF(DISPONIBILITE!H77="oui",DISPONIBILITE!$E77,"")</f>
        <v/>
      </c>
      <c r="D76" s="94" t="str">
        <f>IF(DISPONIBILITE!I77="oui",DISPONIBILITE!$E77,"")</f>
        <v/>
      </c>
      <c r="E76" s="94" t="str">
        <f>IF(DISPONIBILITE!J77="oui",DISPONIBILITE!$E77,"")</f>
        <v/>
      </c>
      <c r="F76" s="94" t="str">
        <f>IF(DISPONIBILITE!K77="oui",DISPONIBILITE!$E77,"")</f>
        <v/>
      </c>
      <c r="G76" s="94" t="str">
        <f>IF(DISPONIBILITE!L77="oui",DISPONIBILITE!$E77,"")</f>
        <v/>
      </c>
      <c r="H76" s="94" t="str">
        <f>IF(DISPONIBILITE!M77="oui",DISPONIBILITE!$E77,"")</f>
        <v/>
      </c>
      <c r="I76" s="94" t="str">
        <f>IF(DISPONIBILITE!N77="oui",DISPONIBILITE!$E77,"")</f>
        <v/>
      </c>
      <c r="J76" s="94" t="str">
        <f>IF(DISPONIBILITE!O77="oui",DISPONIBILITE!$E77,"")</f>
        <v/>
      </c>
      <c r="K76" s="94" t="str">
        <f>IF(DISPONIBILITE!P77="oui",DISPONIBILITE!$E77,"")</f>
        <v/>
      </c>
      <c r="L76" s="94" t="str">
        <f>IF(DISPONIBILITE!Q77="oui",DISPONIBILITE!$E77,"")</f>
        <v/>
      </c>
      <c r="M76" s="94" t="str">
        <f>IF(DISPONIBILITE!R77="oui",DISPONIBILITE!$E77,"")</f>
        <v/>
      </c>
      <c r="N76" s="94" t="str">
        <f>IF(DISPONIBILITE!S77="oui",DISPONIBILITE!$E77,"")</f>
        <v/>
      </c>
      <c r="O76" s="94" t="str">
        <f>IF(DISPONIBILITE!T77="oui",DISPONIBILITE!$E77,"")</f>
        <v/>
      </c>
      <c r="P76" s="94" t="str">
        <f>IF(DISPONIBILITE!U77="oui",DISPONIBILITE!$E77,"")</f>
        <v/>
      </c>
      <c r="Q76" s="94" t="str">
        <f>IF(DISPONIBILITE!V77="oui",DISPONIBILITE!$E77,"")</f>
        <v/>
      </c>
      <c r="R76" s="96" t="str">
        <f>IF(DISPONIBILITE!W77="oui",DISPONIBILITE!$E77,"")</f>
        <v/>
      </c>
    </row>
    <row r="77" spans="1:18">
      <c r="A77" s="93" t="str">
        <f>IF(DISPONIBILITE!F78="oui",DISPONIBILITE!$E78,"")</f>
        <v/>
      </c>
      <c r="B77" s="94" t="str">
        <f>IF(DISPONIBILITE!G78="oui",DISPONIBILITE!$E78,"")</f>
        <v/>
      </c>
      <c r="C77" s="94" t="str">
        <f>IF(DISPONIBILITE!H78="oui",DISPONIBILITE!$E78,"")</f>
        <v/>
      </c>
      <c r="D77" s="94" t="str">
        <f>IF(DISPONIBILITE!I78="oui",DISPONIBILITE!$E78,"")</f>
        <v/>
      </c>
      <c r="E77" s="94" t="str">
        <f>IF(DISPONIBILITE!J78="oui",DISPONIBILITE!$E78,"")</f>
        <v/>
      </c>
      <c r="F77" s="94" t="str">
        <f>IF(DISPONIBILITE!K78="oui",DISPONIBILITE!$E78,"")</f>
        <v/>
      </c>
      <c r="G77" s="94" t="str">
        <f>IF(DISPONIBILITE!L78="oui",DISPONIBILITE!$E78,"")</f>
        <v/>
      </c>
      <c r="H77" s="94" t="str">
        <f>IF(DISPONIBILITE!M78="oui",DISPONIBILITE!$E78,"")</f>
        <v/>
      </c>
      <c r="I77" s="94" t="str">
        <f>IF(DISPONIBILITE!N78="oui",DISPONIBILITE!$E78,"")</f>
        <v/>
      </c>
      <c r="J77" s="94" t="str">
        <f>IF(DISPONIBILITE!O78="oui",DISPONIBILITE!$E78,"")</f>
        <v/>
      </c>
      <c r="K77" s="94" t="str">
        <f>IF(DISPONIBILITE!P78="oui",DISPONIBILITE!$E78,"")</f>
        <v/>
      </c>
      <c r="L77" s="94" t="str">
        <f>IF(DISPONIBILITE!Q78="oui",DISPONIBILITE!$E78,"")</f>
        <v/>
      </c>
      <c r="M77" s="94" t="str">
        <f>IF(DISPONIBILITE!R78="oui",DISPONIBILITE!$E78,"")</f>
        <v/>
      </c>
      <c r="N77" s="94" t="str">
        <f>IF(DISPONIBILITE!S78="oui",DISPONIBILITE!$E78,"")</f>
        <v/>
      </c>
      <c r="O77" s="94" t="str">
        <f>IF(DISPONIBILITE!T78="oui",DISPONIBILITE!$E78,"")</f>
        <v/>
      </c>
      <c r="P77" s="94" t="str">
        <f>IF(DISPONIBILITE!U78="oui",DISPONIBILITE!$E78,"")</f>
        <v/>
      </c>
      <c r="Q77" s="94" t="str">
        <f>IF(DISPONIBILITE!V78="oui",DISPONIBILITE!$E78,"")</f>
        <v/>
      </c>
      <c r="R77" s="96" t="str">
        <f>IF(DISPONIBILITE!W78="oui",DISPONIBILITE!$E78,"")</f>
        <v/>
      </c>
    </row>
    <row r="78" spans="1:18">
      <c r="A78" s="93" t="str">
        <f>IF(DISPONIBILITE!F79="oui",DISPONIBILITE!$E79,"")</f>
        <v/>
      </c>
      <c r="B78" s="94" t="str">
        <f>IF(DISPONIBILITE!G79="oui",DISPONIBILITE!$E79,"")</f>
        <v/>
      </c>
      <c r="C78" s="94" t="str">
        <f>IF(DISPONIBILITE!H79="oui",DISPONIBILITE!$E79,"")</f>
        <v/>
      </c>
      <c r="D78" s="94" t="str">
        <f>IF(DISPONIBILITE!I79="oui",DISPONIBILITE!$E79,"")</f>
        <v/>
      </c>
      <c r="E78" s="94" t="str">
        <f>IF(DISPONIBILITE!J79="oui",DISPONIBILITE!$E79,"")</f>
        <v/>
      </c>
      <c r="F78" s="94" t="str">
        <f>IF(DISPONIBILITE!K79="oui",DISPONIBILITE!$E79,"")</f>
        <v/>
      </c>
      <c r="G78" s="94" t="str">
        <f>IF(DISPONIBILITE!L79="oui",DISPONIBILITE!$E79,"")</f>
        <v/>
      </c>
      <c r="H78" s="94" t="str">
        <f>IF(DISPONIBILITE!M79="oui",DISPONIBILITE!$E79,"")</f>
        <v/>
      </c>
      <c r="I78" s="94" t="str">
        <f>IF(DISPONIBILITE!N79="oui",DISPONIBILITE!$E79,"")</f>
        <v/>
      </c>
      <c r="J78" s="94" t="str">
        <f>IF(DISPONIBILITE!O79="oui",DISPONIBILITE!$E79,"")</f>
        <v/>
      </c>
      <c r="K78" s="94" t="str">
        <f>IF(DISPONIBILITE!P79="oui",DISPONIBILITE!$E79,"")</f>
        <v/>
      </c>
      <c r="L78" s="94" t="str">
        <f>IF(DISPONIBILITE!Q79="oui",DISPONIBILITE!$E79,"")</f>
        <v/>
      </c>
      <c r="M78" s="94" t="str">
        <f>IF(DISPONIBILITE!R79="oui",DISPONIBILITE!$E79,"")</f>
        <v/>
      </c>
      <c r="N78" s="94" t="str">
        <f>IF(DISPONIBILITE!S79="oui",DISPONIBILITE!$E79,"")</f>
        <v/>
      </c>
      <c r="O78" s="94" t="str">
        <f>IF(DISPONIBILITE!T79="oui",DISPONIBILITE!$E79,"")</f>
        <v/>
      </c>
      <c r="P78" s="94" t="str">
        <f>IF(DISPONIBILITE!U79="oui",DISPONIBILITE!$E79,"")</f>
        <v/>
      </c>
      <c r="Q78" s="94" t="str">
        <f>IF(DISPONIBILITE!V79="oui",DISPONIBILITE!$E79,"")</f>
        <v/>
      </c>
      <c r="R78" s="96" t="str">
        <f>IF(DISPONIBILITE!W79="oui",DISPONIBILITE!$E79,"")</f>
        <v/>
      </c>
    </row>
    <row r="79" spans="1:18">
      <c r="A79" s="93" t="str">
        <f>IF(DISPONIBILITE!F80="oui",DISPONIBILITE!$E80,"")</f>
        <v/>
      </c>
      <c r="B79" s="94" t="str">
        <f>IF(DISPONIBILITE!G80="oui",DISPONIBILITE!$E80,"")</f>
        <v/>
      </c>
      <c r="C79" s="94" t="str">
        <f>IF(DISPONIBILITE!H80="oui",DISPONIBILITE!$E80,"")</f>
        <v/>
      </c>
      <c r="D79" s="94" t="str">
        <f>IF(DISPONIBILITE!I80="oui",DISPONIBILITE!$E80,"")</f>
        <v/>
      </c>
      <c r="E79" s="94" t="str">
        <f>IF(DISPONIBILITE!J80="oui",DISPONIBILITE!$E80,"")</f>
        <v/>
      </c>
      <c r="F79" s="94" t="str">
        <f>IF(DISPONIBILITE!K80="oui",DISPONIBILITE!$E80,"")</f>
        <v/>
      </c>
      <c r="G79" s="94" t="str">
        <f>IF(DISPONIBILITE!L80="oui",DISPONIBILITE!$E80,"")</f>
        <v/>
      </c>
      <c r="H79" s="94" t="str">
        <f>IF(DISPONIBILITE!M80="oui",DISPONIBILITE!$E80,"")</f>
        <v/>
      </c>
      <c r="I79" s="94" t="str">
        <f>IF(DISPONIBILITE!N80="oui",DISPONIBILITE!$E80,"")</f>
        <v/>
      </c>
      <c r="J79" s="94" t="str">
        <f>IF(DISPONIBILITE!O80="oui",DISPONIBILITE!$E80,"")</f>
        <v/>
      </c>
      <c r="K79" s="94" t="str">
        <f>IF(DISPONIBILITE!P80="oui",DISPONIBILITE!$E80,"")</f>
        <v/>
      </c>
      <c r="L79" s="94" t="str">
        <f>IF(DISPONIBILITE!Q80="oui",DISPONIBILITE!$E80,"")</f>
        <v/>
      </c>
      <c r="M79" s="94" t="str">
        <f>IF(DISPONIBILITE!R80="oui",DISPONIBILITE!$E80,"")</f>
        <v/>
      </c>
      <c r="N79" s="94" t="str">
        <f>IF(DISPONIBILITE!S80="oui",DISPONIBILITE!$E80,"")</f>
        <v/>
      </c>
      <c r="O79" s="94" t="str">
        <f>IF(DISPONIBILITE!T80="oui",DISPONIBILITE!$E80,"")</f>
        <v/>
      </c>
      <c r="P79" s="94" t="str">
        <f>IF(DISPONIBILITE!U80="oui",DISPONIBILITE!$E80,"")</f>
        <v/>
      </c>
      <c r="Q79" s="94" t="str">
        <f>IF(DISPONIBILITE!V80="oui",DISPONIBILITE!$E80,"")</f>
        <v/>
      </c>
      <c r="R79" s="96" t="str">
        <f>IF(DISPONIBILITE!W80="oui",DISPONIBILITE!$E80,"")</f>
        <v/>
      </c>
    </row>
    <row r="80" spans="1:18">
      <c r="A80" s="93" t="str">
        <f>IF(DISPONIBILITE!F81="oui",DISPONIBILITE!$E81,"")</f>
        <v/>
      </c>
      <c r="B80" s="94" t="str">
        <f>IF(DISPONIBILITE!G81="oui",DISPONIBILITE!$E81,"")</f>
        <v/>
      </c>
      <c r="C80" s="94" t="str">
        <f>IF(DISPONIBILITE!H81="oui",DISPONIBILITE!$E81,"")</f>
        <v/>
      </c>
      <c r="D80" s="94" t="str">
        <f>IF(DISPONIBILITE!I81="oui",DISPONIBILITE!$E81,"")</f>
        <v/>
      </c>
      <c r="E80" s="94" t="str">
        <f>IF(DISPONIBILITE!J81="oui",DISPONIBILITE!$E81,"")</f>
        <v/>
      </c>
      <c r="F80" s="94" t="str">
        <f>IF(DISPONIBILITE!K81="oui",DISPONIBILITE!$E81,"")</f>
        <v/>
      </c>
      <c r="G80" s="94" t="str">
        <f>IF(DISPONIBILITE!L81="oui",DISPONIBILITE!$E81,"")</f>
        <v/>
      </c>
      <c r="H80" s="94" t="str">
        <f>IF(DISPONIBILITE!M81="oui",DISPONIBILITE!$E81,"")</f>
        <v/>
      </c>
      <c r="I80" s="94" t="str">
        <f>IF(DISPONIBILITE!N81="oui",DISPONIBILITE!$E81,"")</f>
        <v/>
      </c>
      <c r="J80" s="94" t="str">
        <f>IF(DISPONIBILITE!O81="oui",DISPONIBILITE!$E81,"")</f>
        <v/>
      </c>
      <c r="K80" s="94" t="str">
        <f>IF(DISPONIBILITE!P81="oui",DISPONIBILITE!$E81,"")</f>
        <v/>
      </c>
      <c r="L80" s="94" t="str">
        <f>IF(DISPONIBILITE!Q81="oui",DISPONIBILITE!$E81,"")</f>
        <v/>
      </c>
      <c r="M80" s="94" t="str">
        <f>IF(DISPONIBILITE!R81="oui",DISPONIBILITE!$E81,"")</f>
        <v/>
      </c>
      <c r="N80" s="94" t="str">
        <f>IF(DISPONIBILITE!S81="oui",DISPONIBILITE!$E81,"")</f>
        <v/>
      </c>
      <c r="O80" s="94" t="str">
        <f>IF(DISPONIBILITE!T81="oui",DISPONIBILITE!$E81,"")</f>
        <v/>
      </c>
      <c r="P80" s="94" t="str">
        <f>IF(DISPONIBILITE!U81="oui",DISPONIBILITE!$E81,"")</f>
        <v/>
      </c>
      <c r="Q80" s="94" t="str">
        <f>IF(DISPONIBILITE!V81="oui",DISPONIBILITE!$E81,"")</f>
        <v/>
      </c>
      <c r="R80" s="96" t="str">
        <f>IF(DISPONIBILITE!W81="oui",DISPONIBILITE!$E81,"")</f>
        <v/>
      </c>
    </row>
    <row r="81" spans="1:18">
      <c r="A81" s="93" t="str">
        <f>IF(DISPONIBILITE!F82="oui",DISPONIBILITE!$E82,"")</f>
        <v/>
      </c>
      <c r="B81" s="94" t="str">
        <f>IF(DISPONIBILITE!G82="oui",DISPONIBILITE!$E82,"")</f>
        <v/>
      </c>
      <c r="C81" s="94" t="str">
        <f>IF(DISPONIBILITE!H82="oui",DISPONIBILITE!$E82,"")</f>
        <v/>
      </c>
      <c r="D81" s="94" t="str">
        <f>IF(DISPONIBILITE!I82="oui",DISPONIBILITE!$E82,"")</f>
        <v/>
      </c>
      <c r="E81" s="94" t="str">
        <f>IF(DISPONIBILITE!J82="oui",DISPONIBILITE!$E82,"")</f>
        <v/>
      </c>
      <c r="F81" s="94" t="str">
        <f>IF(DISPONIBILITE!K82="oui",DISPONIBILITE!$E82,"")</f>
        <v/>
      </c>
      <c r="G81" s="94" t="str">
        <f>IF(DISPONIBILITE!L82="oui",DISPONIBILITE!$E82,"")</f>
        <v/>
      </c>
      <c r="H81" s="94" t="str">
        <f>IF(DISPONIBILITE!M82="oui",DISPONIBILITE!$E82,"")</f>
        <v/>
      </c>
      <c r="I81" s="94" t="str">
        <f>IF(DISPONIBILITE!N82="oui",DISPONIBILITE!$E82,"")</f>
        <v/>
      </c>
      <c r="J81" s="94" t="str">
        <f>IF(DISPONIBILITE!O82="oui",DISPONIBILITE!$E82,"")</f>
        <v/>
      </c>
      <c r="K81" s="94" t="str">
        <f>IF(DISPONIBILITE!P82="oui",DISPONIBILITE!$E82,"")</f>
        <v/>
      </c>
      <c r="L81" s="94" t="str">
        <f>IF(DISPONIBILITE!Q82="oui",DISPONIBILITE!$E82,"")</f>
        <v/>
      </c>
      <c r="M81" s="94" t="str">
        <f>IF(DISPONIBILITE!R82="oui",DISPONIBILITE!$E82,"")</f>
        <v/>
      </c>
      <c r="N81" s="94" t="str">
        <f>IF(DISPONIBILITE!S82="oui",DISPONIBILITE!$E82,"")</f>
        <v/>
      </c>
      <c r="O81" s="94" t="str">
        <f>IF(DISPONIBILITE!T82="oui",DISPONIBILITE!$E82,"")</f>
        <v/>
      </c>
      <c r="P81" s="94" t="str">
        <f>IF(DISPONIBILITE!U82="oui",DISPONIBILITE!$E82,"")</f>
        <v/>
      </c>
      <c r="Q81" s="94" t="str">
        <f>IF(DISPONIBILITE!V82="oui",DISPONIBILITE!$E82,"")</f>
        <v/>
      </c>
      <c r="R81" s="96" t="str">
        <f>IF(DISPONIBILITE!W82="oui",DISPONIBILITE!$E82,"")</f>
        <v/>
      </c>
    </row>
    <row r="82" spans="1:18">
      <c r="A82" s="93" t="str">
        <f>IF(DISPONIBILITE!F83="oui",DISPONIBILITE!$E83,"")</f>
        <v/>
      </c>
      <c r="B82" s="94" t="str">
        <f>IF(DISPONIBILITE!G83="oui",DISPONIBILITE!$E83,"")</f>
        <v/>
      </c>
      <c r="C82" s="94" t="str">
        <f>IF(DISPONIBILITE!H83="oui",DISPONIBILITE!$E83,"")</f>
        <v/>
      </c>
      <c r="D82" s="94" t="str">
        <f>IF(DISPONIBILITE!I83="oui",DISPONIBILITE!$E83,"")</f>
        <v/>
      </c>
      <c r="E82" s="94" t="str">
        <f>IF(DISPONIBILITE!J83="oui",DISPONIBILITE!$E83,"")</f>
        <v/>
      </c>
      <c r="F82" s="94" t="str">
        <f>IF(DISPONIBILITE!K83="oui",DISPONIBILITE!$E83,"")</f>
        <v/>
      </c>
      <c r="G82" s="94" t="str">
        <f>IF(DISPONIBILITE!L83="oui",DISPONIBILITE!$E83,"")</f>
        <v/>
      </c>
      <c r="H82" s="94" t="str">
        <f>IF(DISPONIBILITE!M83="oui",DISPONIBILITE!$E83,"")</f>
        <v/>
      </c>
      <c r="I82" s="94" t="str">
        <f>IF(DISPONIBILITE!N83="oui",DISPONIBILITE!$E83,"")</f>
        <v/>
      </c>
      <c r="J82" s="94" t="str">
        <f>IF(DISPONIBILITE!O83="oui",DISPONIBILITE!$E83,"")</f>
        <v/>
      </c>
      <c r="K82" s="94" t="str">
        <f>IF(DISPONIBILITE!P83="oui",DISPONIBILITE!$E83,"")</f>
        <v/>
      </c>
      <c r="L82" s="94" t="str">
        <f>IF(DISPONIBILITE!Q83="oui",DISPONIBILITE!$E83,"")</f>
        <v/>
      </c>
      <c r="M82" s="94" t="str">
        <f>IF(DISPONIBILITE!R83="oui",DISPONIBILITE!$E83,"")</f>
        <v/>
      </c>
      <c r="N82" s="94" t="str">
        <f>IF(DISPONIBILITE!S83="oui",DISPONIBILITE!$E83,"")</f>
        <v/>
      </c>
      <c r="O82" s="94" t="str">
        <f>IF(DISPONIBILITE!T83="oui",DISPONIBILITE!$E83,"")</f>
        <v/>
      </c>
      <c r="P82" s="94" t="str">
        <f>IF(DISPONIBILITE!U83="oui",DISPONIBILITE!$E83,"")</f>
        <v/>
      </c>
      <c r="Q82" s="94" t="str">
        <f>IF(DISPONIBILITE!V83="oui",DISPONIBILITE!$E83,"")</f>
        <v/>
      </c>
      <c r="R82" s="96" t="str">
        <f>IF(DISPONIBILITE!W83="oui",DISPONIBILITE!$E83,"")</f>
        <v/>
      </c>
    </row>
    <row r="83" spans="1:18">
      <c r="A83" s="93" t="str">
        <f>IF(DISPONIBILITE!F84="oui",DISPONIBILITE!$E84,"")</f>
        <v/>
      </c>
      <c r="B83" s="94" t="str">
        <f>IF(DISPONIBILITE!G84="oui",DISPONIBILITE!$E84,"")</f>
        <v/>
      </c>
      <c r="C83" s="94" t="str">
        <f>IF(DISPONIBILITE!H84="oui",DISPONIBILITE!$E84,"")</f>
        <v/>
      </c>
      <c r="D83" s="94" t="str">
        <f>IF(DISPONIBILITE!I84="oui",DISPONIBILITE!$E84,"")</f>
        <v/>
      </c>
      <c r="E83" s="94" t="str">
        <f>IF(DISPONIBILITE!J84="oui",DISPONIBILITE!$E84,"")</f>
        <v/>
      </c>
      <c r="F83" s="94" t="str">
        <f>IF(DISPONIBILITE!K84="oui",DISPONIBILITE!$E84,"")</f>
        <v/>
      </c>
      <c r="G83" s="94" t="str">
        <f>IF(DISPONIBILITE!L84="oui",DISPONIBILITE!$E84,"")</f>
        <v/>
      </c>
      <c r="H83" s="94" t="str">
        <f>IF(DISPONIBILITE!M84="oui",DISPONIBILITE!$E84,"")</f>
        <v/>
      </c>
      <c r="I83" s="94" t="str">
        <f>IF(DISPONIBILITE!N84="oui",DISPONIBILITE!$E84,"")</f>
        <v/>
      </c>
      <c r="J83" s="94" t="str">
        <f>IF(DISPONIBILITE!O84="oui",DISPONIBILITE!$E84,"")</f>
        <v/>
      </c>
      <c r="K83" s="94" t="str">
        <f>IF(DISPONIBILITE!P84="oui",DISPONIBILITE!$E84,"")</f>
        <v/>
      </c>
      <c r="L83" s="94" t="str">
        <f>IF(DISPONIBILITE!Q84="oui",DISPONIBILITE!$E84,"")</f>
        <v/>
      </c>
      <c r="M83" s="94" t="str">
        <f>IF(DISPONIBILITE!R84="oui",DISPONIBILITE!$E84,"")</f>
        <v/>
      </c>
      <c r="N83" s="94" t="str">
        <f>IF(DISPONIBILITE!S84="oui",DISPONIBILITE!$E84,"")</f>
        <v/>
      </c>
      <c r="O83" s="94" t="str">
        <f>IF(DISPONIBILITE!T84="oui",DISPONIBILITE!$E84,"")</f>
        <v/>
      </c>
      <c r="P83" s="94" t="str">
        <f>IF(DISPONIBILITE!U84="oui",DISPONIBILITE!$E84,"")</f>
        <v/>
      </c>
      <c r="Q83" s="94" t="str">
        <f>IF(DISPONIBILITE!V84="oui",DISPONIBILITE!$E84,"")</f>
        <v/>
      </c>
      <c r="R83" s="96" t="str">
        <f>IF(DISPONIBILITE!W84="oui",DISPONIBILITE!$E84,"")</f>
        <v/>
      </c>
    </row>
    <row r="84" spans="1:18">
      <c r="A84" s="93" t="str">
        <f>IF(DISPONIBILITE!F85="oui",DISPONIBILITE!$E85,"")</f>
        <v/>
      </c>
      <c r="B84" s="94" t="str">
        <f>IF(DISPONIBILITE!G85="oui",DISPONIBILITE!$E85,"")</f>
        <v/>
      </c>
      <c r="C84" s="94" t="str">
        <f>IF(DISPONIBILITE!H85="oui",DISPONIBILITE!$E85,"")</f>
        <v/>
      </c>
      <c r="D84" s="94" t="str">
        <f>IF(DISPONIBILITE!I85="oui",DISPONIBILITE!$E85,"")</f>
        <v/>
      </c>
      <c r="E84" s="94" t="str">
        <f>IF(DISPONIBILITE!J85="oui",DISPONIBILITE!$E85,"")</f>
        <v/>
      </c>
      <c r="F84" s="94" t="str">
        <f>IF(DISPONIBILITE!K85="oui",DISPONIBILITE!$E85,"")</f>
        <v/>
      </c>
      <c r="G84" s="94" t="str">
        <f>IF(DISPONIBILITE!L85="oui",DISPONIBILITE!$E85,"")</f>
        <v/>
      </c>
      <c r="H84" s="94" t="str">
        <f>IF(DISPONIBILITE!M85="oui",DISPONIBILITE!$E85,"")</f>
        <v/>
      </c>
      <c r="I84" s="94" t="str">
        <f>IF(DISPONIBILITE!N85="oui",DISPONIBILITE!$E85,"")</f>
        <v/>
      </c>
      <c r="J84" s="94" t="str">
        <f>IF(DISPONIBILITE!O85="oui",DISPONIBILITE!$E85,"")</f>
        <v/>
      </c>
      <c r="K84" s="94" t="str">
        <f>IF(DISPONIBILITE!P85="oui",DISPONIBILITE!$E85,"")</f>
        <v/>
      </c>
      <c r="L84" s="94" t="str">
        <f>IF(DISPONIBILITE!Q85="oui",DISPONIBILITE!$E85,"")</f>
        <v/>
      </c>
      <c r="M84" s="94" t="str">
        <f>IF(DISPONIBILITE!R85="oui",DISPONIBILITE!$E85,"")</f>
        <v/>
      </c>
      <c r="N84" s="94" t="str">
        <f>IF(DISPONIBILITE!S85="oui",DISPONIBILITE!$E85,"")</f>
        <v/>
      </c>
      <c r="O84" s="94" t="str">
        <f>IF(DISPONIBILITE!T85="oui",DISPONIBILITE!$E85,"")</f>
        <v/>
      </c>
      <c r="P84" s="94" t="str">
        <f>IF(DISPONIBILITE!U85="oui",DISPONIBILITE!$E85,"")</f>
        <v/>
      </c>
      <c r="Q84" s="94" t="str">
        <f>IF(DISPONIBILITE!V85="oui",DISPONIBILITE!$E85,"")</f>
        <v/>
      </c>
      <c r="R84" s="96" t="str">
        <f>IF(DISPONIBILITE!W85="oui",DISPONIBILITE!$E85,"")</f>
        <v/>
      </c>
    </row>
    <row r="85" spans="1:18">
      <c r="A85" s="93" t="str">
        <f>IF(DISPONIBILITE!F86="oui",DISPONIBILITE!$E86,"")</f>
        <v/>
      </c>
      <c r="B85" s="94" t="str">
        <f>IF(DISPONIBILITE!G86="oui",DISPONIBILITE!$E86,"")</f>
        <v/>
      </c>
      <c r="C85" s="94" t="str">
        <f>IF(DISPONIBILITE!H86="oui",DISPONIBILITE!$E86,"")</f>
        <v/>
      </c>
      <c r="D85" s="94" t="str">
        <f>IF(DISPONIBILITE!I86="oui",DISPONIBILITE!$E86,"")</f>
        <v/>
      </c>
      <c r="E85" s="94" t="str">
        <f>IF(DISPONIBILITE!J86="oui",DISPONIBILITE!$E86,"")</f>
        <v/>
      </c>
      <c r="F85" s="94" t="str">
        <f>IF(DISPONIBILITE!K86="oui",DISPONIBILITE!$E86,"")</f>
        <v/>
      </c>
      <c r="G85" s="94" t="str">
        <f>IF(DISPONIBILITE!L86="oui",DISPONIBILITE!$E86,"")</f>
        <v/>
      </c>
      <c r="H85" s="94" t="str">
        <f>IF(DISPONIBILITE!M86="oui",DISPONIBILITE!$E86,"")</f>
        <v/>
      </c>
      <c r="I85" s="94" t="str">
        <f>IF(DISPONIBILITE!N86="oui",DISPONIBILITE!$E86,"")</f>
        <v/>
      </c>
      <c r="J85" s="94" t="str">
        <f>IF(DISPONIBILITE!O86="oui",DISPONIBILITE!$E86,"")</f>
        <v/>
      </c>
      <c r="K85" s="94" t="str">
        <f>IF(DISPONIBILITE!P86="oui",DISPONIBILITE!$E86,"")</f>
        <v/>
      </c>
      <c r="L85" s="94" t="str">
        <f>IF(DISPONIBILITE!Q86="oui",DISPONIBILITE!$E86,"")</f>
        <v/>
      </c>
      <c r="M85" s="94" t="str">
        <f>IF(DISPONIBILITE!R86="oui",DISPONIBILITE!$E86,"")</f>
        <v/>
      </c>
      <c r="N85" s="94" t="str">
        <f>IF(DISPONIBILITE!S86="oui",DISPONIBILITE!$E86,"")</f>
        <v/>
      </c>
      <c r="O85" s="94" t="str">
        <f>IF(DISPONIBILITE!T86="oui",DISPONIBILITE!$E86,"")</f>
        <v/>
      </c>
      <c r="P85" s="94" t="str">
        <f>IF(DISPONIBILITE!U86="oui",DISPONIBILITE!$E86,"")</f>
        <v/>
      </c>
      <c r="Q85" s="94" t="str">
        <f>IF(DISPONIBILITE!V86="oui",DISPONIBILITE!$E86,"")</f>
        <v/>
      </c>
      <c r="R85" s="96" t="str">
        <f>IF(DISPONIBILITE!W86="oui",DISPONIBILITE!$E86,"")</f>
        <v/>
      </c>
    </row>
    <row r="86" spans="1:18">
      <c r="A86" s="93" t="str">
        <f>IF(DISPONIBILITE!F87="oui",DISPONIBILITE!$E87,"")</f>
        <v/>
      </c>
      <c r="B86" s="94" t="str">
        <f>IF(DISPONIBILITE!G87="oui",DISPONIBILITE!$E87,"")</f>
        <v/>
      </c>
      <c r="C86" s="94" t="str">
        <f>IF(DISPONIBILITE!H87="oui",DISPONIBILITE!$E87,"")</f>
        <v/>
      </c>
      <c r="D86" s="94" t="str">
        <f>IF(DISPONIBILITE!I87="oui",DISPONIBILITE!$E87,"")</f>
        <v/>
      </c>
      <c r="E86" s="94" t="str">
        <f>IF(DISPONIBILITE!J87="oui",DISPONIBILITE!$E87,"")</f>
        <v/>
      </c>
      <c r="F86" s="94" t="str">
        <f>IF(DISPONIBILITE!K87="oui",DISPONIBILITE!$E87,"")</f>
        <v/>
      </c>
      <c r="G86" s="94" t="str">
        <f>IF(DISPONIBILITE!L87="oui",DISPONIBILITE!$E87,"")</f>
        <v/>
      </c>
      <c r="H86" s="94" t="str">
        <f>IF(DISPONIBILITE!M87="oui",DISPONIBILITE!$E87,"")</f>
        <v/>
      </c>
      <c r="I86" s="94" t="str">
        <f>IF(DISPONIBILITE!N87="oui",DISPONIBILITE!$E87,"")</f>
        <v/>
      </c>
      <c r="J86" s="94" t="str">
        <f>IF(DISPONIBILITE!O87="oui",DISPONIBILITE!$E87,"")</f>
        <v/>
      </c>
      <c r="K86" s="94" t="str">
        <f>IF(DISPONIBILITE!P87="oui",DISPONIBILITE!$E87,"")</f>
        <v/>
      </c>
      <c r="L86" s="94" t="str">
        <f>IF(DISPONIBILITE!Q87="oui",DISPONIBILITE!$E87,"")</f>
        <v/>
      </c>
      <c r="M86" s="94" t="str">
        <f>IF(DISPONIBILITE!R87="oui",DISPONIBILITE!$E87,"")</f>
        <v/>
      </c>
      <c r="N86" s="94" t="str">
        <f>IF(DISPONIBILITE!S87="oui",DISPONIBILITE!$E87,"")</f>
        <v/>
      </c>
      <c r="O86" s="94" t="str">
        <f>IF(DISPONIBILITE!T87="oui",DISPONIBILITE!$E87,"")</f>
        <v/>
      </c>
      <c r="P86" s="94" t="str">
        <f>IF(DISPONIBILITE!U87="oui",DISPONIBILITE!$E87,"")</f>
        <v/>
      </c>
      <c r="Q86" s="94" t="str">
        <f>IF(DISPONIBILITE!V87="oui",DISPONIBILITE!$E87,"")</f>
        <v/>
      </c>
      <c r="R86" s="96" t="str">
        <f>IF(DISPONIBILITE!W87="oui",DISPONIBILITE!$E87,"")</f>
        <v/>
      </c>
    </row>
    <row r="87" spans="1:18">
      <c r="A87" s="93" t="str">
        <f>IF(DISPONIBILITE!F88="oui",DISPONIBILITE!$E88,"")</f>
        <v/>
      </c>
      <c r="B87" s="94" t="str">
        <f>IF(DISPONIBILITE!G88="oui",DISPONIBILITE!$E88,"")</f>
        <v/>
      </c>
      <c r="C87" s="94" t="str">
        <f>IF(DISPONIBILITE!H88="oui",DISPONIBILITE!$E88,"")</f>
        <v/>
      </c>
      <c r="D87" s="94" t="str">
        <f>IF(DISPONIBILITE!I88="oui",DISPONIBILITE!$E88,"")</f>
        <v/>
      </c>
      <c r="E87" s="94" t="str">
        <f>IF(DISPONIBILITE!J88="oui",DISPONIBILITE!$E88,"")</f>
        <v/>
      </c>
      <c r="F87" s="94" t="str">
        <f>IF(DISPONIBILITE!K88="oui",DISPONIBILITE!$E88,"")</f>
        <v/>
      </c>
      <c r="G87" s="94" t="str">
        <f>IF(DISPONIBILITE!L88="oui",DISPONIBILITE!$E88,"")</f>
        <v/>
      </c>
      <c r="H87" s="94" t="str">
        <f>IF(DISPONIBILITE!M88="oui",DISPONIBILITE!$E88,"")</f>
        <v/>
      </c>
      <c r="I87" s="94" t="str">
        <f>IF(DISPONIBILITE!N88="oui",DISPONIBILITE!$E88,"")</f>
        <v/>
      </c>
      <c r="J87" s="94" t="str">
        <f>IF(DISPONIBILITE!O88="oui",DISPONIBILITE!$E88,"")</f>
        <v/>
      </c>
      <c r="K87" s="94" t="str">
        <f>IF(DISPONIBILITE!P88="oui",DISPONIBILITE!$E88,"")</f>
        <v/>
      </c>
      <c r="L87" s="94" t="str">
        <f>IF(DISPONIBILITE!Q88="oui",DISPONIBILITE!$E88,"")</f>
        <v/>
      </c>
      <c r="M87" s="94" t="str">
        <f>IF(DISPONIBILITE!R88="oui",DISPONIBILITE!$E88,"")</f>
        <v/>
      </c>
      <c r="N87" s="94" t="str">
        <f>IF(DISPONIBILITE!S88="oui",DISPONIBILITE!$E88,"")</f>
        <v/>
      </c>
      <c r="O87" s="94" t="str">
        <f>IF(DISPONIBILITE!T88="oui",DISPONIBILITE!$E88,"")</f>
        <v/>
      </c>
      <c r="P87" s="94" t="str">
        <f>IF(DISPONIBILITE!U88="oui",DISPONIBILITE!$E88,"")</f>
        <v/>
      </c>
      <c r="Q87" s="94" t="str">
        <f>IF(DISPONIBILITE!V88="oui",DISPONIBILITE!$E88,"")</f>
        <v/>
      </c>
      <c r="R87" s="96" t="str">
        <f>IF(DISPONIBILITE!W88="oui",DISPONIBILITE!$E88,"")</f>
        <v/>
      </c>
    </row>
    <row r="88" spans="1:18">
      <c r="A88" s="93" t="str">
        <f>IF(DISPONIBILITE!F89="oui",DISPONIBILITE!$E89,"")</f>
        <v/>
      </c>
      <c r="B88" s="94" t="str">
        <f>IF(DISPONIBILITE!G89="oui",DISPONIBILITE!$E89,"")</f>
        <v/>
      </c>
      <c r="C88" s="94" t="str">
        <f>IF(DISPONIBILITE!H89="oui",DISPONIBILITE!$E89,"")</f>
        <v/>
      </c>
      <c r="D88" s="94" t="str">
        <f>IF(DISPONIBILITE!I89="oui",DISPONIBILITE!$E89,"")</f>
        <v/>
      </c>
      <c r="E88" s="94" t="str">
        <f>IF(DISPONIBILITE!J89="oui",DISPONIBILITE!$E89,"")</f>
        <v/>
      </c>
      <c r="F88" s="94" t="str">
        <f>IF(DISPONIBILITE!K89="oui",DISPONIBILITE!$E89,"")</f>
        <v/>
      </c>
      <c r="G88" s="94" t="str">
        <f>IF(DISPONIBILITE!L89="oui",DISPONIBILITE!$E89,"")</f>
        <v/>
      </c>
      <c r="H88" s="94" t="str">
        <f>IF(DISPONIBILITE!M89="oui",DISPONIBILITE!$E89,"")</f>
        <v/>
      </c>
      <c r="I88" s="94" t="str">
        <f>IF(DISPONIBILITE!N89="oui",DISPONIBILITE!$E89,"")</f>
        <v/>
      </c>
      <c r="J88" s="94" t="str">
        <f>IF(DISPONIBILITE!O89="oui",DISPONIBILITE!$E89,"")</f>
        <v/>
      </c>
      <c r="K88" s="94" t="str">
        <f>IF(DISPONIBILITE!P89="oui",DISPONIBILITE!$E89,"")</f>
        <v/>
      </c>
      <c r="L88" s="94" t="str">
        <f>IF(DISPONIBILITE!Q89="oui",DISPONIBILITE!$E89,"")</f>
        <v/>
      </c>
      <c r="M88" s="94" t="str">
        <f>IF(DISPONIBILITE!R89="oui",DISPONIBILITE!$E89,"")</f>
        <v/>
      </c>
      <c r="N88" s="94" t="str">
        <f>IF(DISPONIBILITE!S89="oui",DISPONIBILITE!$E89,"")</f>
        <v/>
      </c>
      <c r="O88" s="94" t="str">
        <f>IF(DISPONIBILITE!T89="oui",DISPONIBILITE!$E89,"")</f>
        <v/>
      </c>
      <c r="P88" s="94" t="str">
        <f>IF(DISPONIBILITE!U89="oui",DISPONIBILITE!$E89,"")</f>
        <v/>
      </c>
      <c r="Q88" s="94" t="str">
        <f>IF(DISPONIBILITE!V89="oui",DISPONIBILITE!$E89,"")</f>
        <v/>
      </c>
      <c r="R88" s="96" t="str">
        <f>IF(DISPONIBILITE!W89="oui",DISPONIBILITE!$E89,"")</f>
        <v/>
      </c>
    </row>
    <row r="89" spans="1:18">
      <c r="A89" s="93" t="str">
        <f>IF(DISPONIBILITE!F90="oui",DISPONIBILITE!$E90,"")</f>
        <v/>
      </c>
      <c r="B89" s="94" t="str">
        <f>IF(DISPONIBILITE!G90="oui",DISPONIBILITE!$E90,"")</f>
        <v/>
      </c>
      <c r="C89" s="94" t="str">
        <f>IF(DISPONIBILITE!H90="oui",DISPONIBILITE!$E90,"")</f>
        <v/>
      </c>
      <c r="D89" s="94" t="str">
        <f>IF(DISPONIBILITE!I90="oui",DISPONIBILITE!$E90,"")</f>
        <v/>
      </c>
      <c r="E89" s="94" t="str">
        <f>IF(DISPONIBILITE!J90="oui",DISPONIBILITE!$E90,"")</f>
        <v/>
      </c>
      <c r="F89" s="94" t="str">
        <f>IF(DISPONIBILITE!K90="oui",DISPONIBILITE!$E90,"")</f>
        <v/>
      </c>
      <c r="G89" s="94" t="str">
        <f>IF(DISPONIBILITE!L90="oui",DISPONIBILITE!$E90,"")</f>
        <v/>
      </c>
      <c r="H89" s="94" t="str">
        <f>IF(DISPONIBILITE!M90="oui",DISPONIBILITE!$E90,"")</f>
        <v/>
      </c>
      <c r="I89" s="94" t="str">
        <f>IF(DISPONIBILITE!N90="oui",DISPONIBILITE!$E90,"")</f>
        <v/>
      </c>
      <c r="J89" s="94" t="str">
        <f>IF(DISPONIBILITE!O90="oui",DISPONIBILITE!$E90,"")</f>
        <v/>
      </c>
      <c r="K89" s="94" t="str">
        <f>IF(DISPONIBILITE!P90="oui",DISPONIBILITE!$E90,"")</f>
        <v/>
      </c>
      <c r="L89" s="94" t="str">
        <f>IF(DISPONIBILITE!Q90="oui",DISPONIBILITE!$E90,"")</f>
        <v/>
      </c>
      <c r="M89" s="94" t="str">
        <f>IF(DISPONIBILITE!R90="oui",DISPONIBILITE!$E90,"")</f>
        <v/>
      </c>
      <c r="N89" s="94" t="str">
        <f>IF(DISPONIBILITE!S90="oui",DISPONIBILITE!$E90,"")</f>
        <v/>
      </c>
      <c r="O89" s="94" t="str">
        <f>IF(DISPONIBILITE!T90="oui",DISPONIBILITE!$E90,"")</f>
        <v/>
      </c>
      <c r="P89" s="94" t="str">
        <f>IF(DISPONIBILITE!U90="oui",DISPONIBILITE!$E90,"")</f>
        <v/>
      </c>
      <c r="Q89" s="94" t="str">
        <f>IF(DISPONIBILITE!V90="oui",DISPONIBILITE!$E90,"")</f>
        <v/>
      </c>
      <c r="R89" s="96" t="str">
        <f>IF(DISPONIBILITE!W90="oui",DISPONIBILITE!$E90,"")</f>
        <v/>
      </c>
    </row>
    <row r="90" spans="1:18">
      <c r="A90" s="93" t="str">
        <f>IF(DISPONIBILITE!F91="oui",DISPONIBILITE!$E91,"")</f>
        <v/>
      </c>
      <c r="B90" s="94" t="str">
        <f>IF(DISPONIBILITE!G91="oui",DISPONIBILITE!$E91,"")</f>
        <v/>
      </c>
      <c r="C90" s="94" t="str">
        <f>IF(DISPONIBILITE!H91="oui",DISPONIBILITE!$E91,"")</f>
        <v/>
      </c>
      <c r="D90" s="94" t="str">
        <f>IF(DISPONIBILITE!I91="oui",DISPONIBILITE!$E91,"")</f>
        <v/>
      </c>
      <c r="E90" s="94" t="str">
        <f>IF(DISPONIBILITE!J91="oui",DISPONIBILITE!$E91,"")</f>
        <v/>
      </c>
      <c r="F90" s="94" t="str">
        <f>IF(DISPONIBILITE!K91="oui",DISPONIBILITE!$E91,"")</f>
        <v/>
      </c>
      <c r="G90" s="94" t="str">
        <f>IF(DISPONIBILITE!L91="oui",DISPONIBILITE!$E91,"")</f>
        <v/>
      </c>
      <c r="H90" s="94" t="str">
        <f>IF(DISPONIBILITE!M91="oui",DISPONIBILITE!$E91,"")</f>
        <v/>
      </c>
      <c r="I90" s="94" t="str">
        <f>IF(DISPONIBILITE!N91="oui",DISPONIBILITE!$E91,"")</f>
        <v/>
      </c>
      <c r="J90" s="94" t="str">
        <f>IF(DISPONIBILITE!O91="oui",DISPONIBILITE!$E91,"")</f>
        <v/>
      </c>
      <c r="K90" s="94" t="str">
        <f>IF(DISPONIBILITE!P91="oui",DISPONIBILITE!$E91,"")</f>
        <v/>
      </c>
      <c r="L90" s="94" t="str">
        <f>IF(DISPONIBILITE!Q91="oui",DISPONIBILITE!$E91,"")</f>
        <v/>
      </c>
      <c r="M90" s="94" t="str">
        <f>IF(DISPONIBILITE!R91="oui",DISPONIBILITE!$E91,"")</f>
        <v/>
      </c>
      <c r="N90" s="94" t="str">
        <f>IF(DISPONIBILITE!S91="oui",DISPONIBILITE!$E91,"")</f>
        <v/>
      </c>
      <c r="O90" s="94" t="str">
        <f>IF(DISPONIBILITE!T91="oui",DISPONIBILITE!$E91,"")</f>
        <v/>
      </c>
      <c r="P90" s="94" t="str">
        <f>IF(DISPONIBILITE!U91="oui",DISPONIBILITE!$E91,"")</f>
        <v/>
      </c>
      <c r="Q90" s="94" t="str">
        <f>IF(DISPONIBILITE!V91="oui",DISPONIBILITE!$E91,"")</f>
        <v/>
      </c>
      <c r="R90" s="96" t="str">
        <f>IF(DISPONIBILITE!W91="oui",DISPONIBILITE!$E91,"")</f>
        <v/>
      </c>
    </row>
    <row r="91" spans="1:18">
      <c r="A91" s="93" t="str">
        <f>IF(DISPONIBILITE!F92="oui",DISPONIBILITE!$E92,"")</f>
        <v/>
      </c>
      <c r="B91" s="94" t="str">
        <f>IF(DISPONIBILITE!G92="oui",DISPONIBILITE!$E92,"")</f>
        <v/>
      </c>
      <c r="C91" s="94" t="str">
        <f>IF(DISPONIBILITE!H92="oui",DISPONIBILITE!$E92,"")</f>
        <v/>
      </c>
      <c r="D91" s="94" t="str">
        <f>IF(DISPONIBILITE!I92="oui",DISPONIBILITE!$E92,"")</f>
        <v/>
      </c>
      <c r="E91" s="94" t="str">
        <f>IF(DISPONIBILITE!J92="oui",DISPONIBILITE!$E92,"")</f>
        <v/>
      </c>
      <c r="F91" s="94" t="str">
        <f>IF(DISPONIBILITE!K92="oui",DISPONIBILITE!$E92,"")</f>
        <v/>
      </c>
      <c r="G91" s="94" t="str">
        <f>IF(DISPONIBILITE!L92="oui",DISPONIBILITE!$E92,"")</f>
        <v/>
      </c>
      <c r="H91" s="94" t="str">
        <f>IF(DISPONIBILITE!M92="oui",DISPONIBILITE!$E92,"")</f>
        <v/>
      </c>
      <c r="I91" s="94" t="str">
        <f>IF(DISPONIBILITE!N92="oui",DISPONIBILITE!$E92,"")</f>
        <v/>
      </c>
      <c r="J91" s="94" t="str">
        <f>IF(DISPONIBILITE!O92="oui",DISPONIBILITE!$E92,"")</f>
        <v/>
      </c>
      <c r="K91" s="94" t="str">
        <f>IF(DISPONIBILITE!P92="oui",DISPONIBILITE!$E92,"")</f>
        <v/>
      </c>
      <c r="L91" s="94" t="str">
        <f>IF(DISPONIBILITE!Q92="oui",DISPONIBILITE!$E92,"")</f>
        <v/>
      </c>
      <c r="M91" s="94" t="str">
        <f>IF(DISPONIBILITE!R92="oui",DISPONIBILITE!$E92,"")</f>
        <v/>
      </c>
      <c r="N91" s="94" t="str">
        <f>IF(DISPONIBILITE!S92="oui",DISPONIBILITE!$E92,"")</f>
        <v/>
      </c>
      <c r="O91" s="94" t="str">
        <f>IF(DISPONIBILITE!T92="oui",DISPONIBILITE!$E92,"")</f>
        <v/>
      </c>
      <c r="P91" s="94" t="str">
        <f>IF(DISPONIBILITE!U92="oui",DISPONIBILITE!$E92,"")</f>
        <v/>
      </c>
      <c r="Q91" s="94" t="str">
        <f>IF(DISPONIBILITE!V92="oui",DISPONIBILITE!$E92,"")</f>
        <v/>
      </c>
      <c r="R91" s="96" t="str">
        <f>IF(DISPONIBILITE!W92="oui",DISPONIBILITE!$E92,"")</f>
        <v/>
      </c>
    </row>
    <row r="92" spans="1:18">
      <c r="A92" s="93" t="str">
        <f>IF(DISPONIBILITE!F93="oui",DISPONIBILITE!$E93,"")</f>
        <v/>
      </c>
      <c r="B92" s="94" t="str">
        <f>IF(DISPONIBILITE!G93="oui",DISPONIBILITE!$E93,"")</f>
        <v/>
      </c>
      <c r="C92" s="94" t="str">
        <f>IF(DISPONIBILITE!H93="oui",DISPONIBILITE!$E93,"")</f>
        <v/>
      </c>
      <c r="D92" s="94" t="str">
        <f>IF(DISPONIBILITE!I93="oui",DISPONIBILITE!$E93,"")</f>
        <v/>
      </c>
      <c r="E92" s="94" t="str">
        <f>IF(DISPONIBILITE!J93="oui",DISPONIBILITE!$E93,"")</f>
        <v/>
      </c>
      <c r="F92" s="94" t="str">
        <f>IF(DISPONIBILITE!K93="oui",DISPONIBILITE!$E93,"")</f>
        <v/>
      </c>
      <c r="G92" s="94" t="str">
        <f>IF(DISPONIBILITE!L93="oui",DISPONIBILITE!$E93,"")</f>
        <v/>
      </c>
      <c r="H92" s="94" t="str">
        <f>IF(DISPONIBILITE!M93="oui",DISPONIBILITE!$E93,"")</f>
        <v/>
      </c>
      <c r="I92" s="94" t="str">
        <f>IF(DISPONIBILITE!N93="oui",DISPONIBILITE!$E93,"")</f>
        <v/>
      </c>
      <c r="J92" s="94" t="str">
        <f>IF(DISPONIBILITE!O93="oui",DISPONIBILITE!$E93,"")</f>
        <v/>
      </c>
      <c r="K92" s="94" t="str">
        <f>IF(DISPONIBILITE!P93="oui",DISPONIBILITE!$E93,"")</f>
        <v/>
      </c>
      <c r="L92" s="94" t="str">
        <f>IF(DISPONIBILITE!Q93="oui",DISPONIBILITE!$E93,"")</f>
        <v/>
      </c>
      <c r="M92" s="94" t="str">
        <f>IF(DISPONIBILITE!R93="oui",DISPONIBILITE!$E93,"")</f>
        <v/>
      </c>
      <c r="N92" s="94" t="str">
        <f>IF(DISPONIBILITE!S93="oui",DISPONIBILITE!$E93,"")</f>
        <v/>
      </c>
      <c r="O92" s="94" t="str">
        <f>IF(DISPONIBILITE!T93="oui",DISPONIBILITE!$E93,"")</f>
        <v/>
      </c>
      <c r="P92" s="94" t="str">
        <f>IF(DISPONIBILITE!U93="oui",DISPONIBILITE!$E93,"")</f>
        <v/>
      </c>
      <c r="Q92" s="94" t="str">
        <f>IF(DISPONIBILITE!V93="oui",DISPONIBILITE!$E93,"")</f>
        <v/>
      </c>
      <c r="R92" s="96" t="str">
        <f>IF(DISPONIBILITE!W93="oui",DISPONIBILITE!$E93,"")</f>
        <v/>
      </c>
    </row>
    <row r="93" spans="1:18">
      <c r="A93" s="93" t="str">
        <f>IF(DISPONIBILITE!F94="oui",DISPONIBILITE!$E94,"")</f>
        <v/>
      </c>
      <c r="B93" s="94" t="str">
        <f>IF(DISPONIBILITE!G94="oui",DISPONIBILITE!$E94,"")</f>
        <v/>
      </c>
      <c r="C93" s="94" t="str">
        <f>IF(DISPONIBILITE!H94="oui",DISPONIBILITE!$E94,"")</f>
        <v/>
      </c>
      <c r="D93" s="94" t="str">
        <f>IF(DISPONIBILITE!I94="oui",DISPONIBILITE!$E94,"")</f>
        <v/>
      </c>
      <c r="E93" s="94" t="str">
        <f>IF(DISPONIBILITE!J94="oui",DISPONIBILITE!$E94,"")</f>
        <v/>
      </c>
      <c r="F93" s="94" t="str">
        <f>IF(DISPONIBILITE!K94="oui",DISPONIBILITE!$E94,"")</f>
        <v/>
      </c>
      <c r="G93" s="94" t="str">
        <f>IF(DISPONIBILITE!L94="oui",DISPONIBILITE!$E94,"")</f>
        <v/>
      </c>
      <c r="H93" s="94" t="str">
        <f>IF(DISPONIBILITE!M94="oui",DISPONIBILITE!$E94,"")</f>
        <v/>
      </c>
      <c r="I93" s="94" t="str">
        <f>IF(DISPONIBILITE!N94="oui",DISPONIBILITE!$E94,"")</f>
        <v/>
      </c>
      <c r="J93" s="94" t="str">
        <f>IF(DISPONIBILITE!O94="oui",DISPONIBILITE!$E94,"")</f>
        <v/>
      </c>
      <c r="K93" s="94" t="str">
        <f>IF(DISPONIBILITE!P94="oui",DISPONIBILITE!$E94,"")</f>
        <v/>
      </c>
      <c r="L93" s="94" t="str">
        <f>IF(DISPONIBILITE!Q94="oui",DISPONIBILITE!$E94,"")</f>
        <v/>
      </c>
      <c r="M93" s="94" t="str">
        <f>IF(DISPONIBILITE!R94="oui",DISPONIBILITE!$E94,"")</f>
        <v/>
      </c>
      <c r="N93" s="94" t="str">
        <f>IF(DISPONIBILITE!S94="oui",DISPONIBILITE!$E94,"")</f>
        <v/>
      </c>
      <c r="O93" s="94" t="str">
        <f>IF(DISPONIBILITE!T94="oui",DISPONIBILITE!$E94,"")</f>
        <v/>
      </c>
      <c r="P93" s="94" t="str">
        <f>IF(DISPONIBILITE!U94="oui",DISPONIBILITE!$E94,"")</f>
        <v/>
      </c>
      <c r="Q93" s="94" t="str">
        <f>IF(DISPONIBILITE!V94="oui",DISPONIBILITE!$E94,"")</f>
        <v/>
      </c>
      <c r="R93" s="96" t="str">
        <f>IF(DISPONIBILITE!W94="oui",DISPONIBILITE!$E94,"")</f>
        <v/>
      </c>
    </row>
    <row r="94" spans="1:18">
      <c r="A94" s="93" t="str">
        <f>IF(DISPONIBILITE!F95="oui",DISPONIBILITE!$E95,"")</f>
        <v/>
      </c>
      <c r="B94" s="94" t="str">
        <f>IF(DISPONIBILITE!G95="oui",DISPONIBILITE!$E95,"")</f>
        <v/>
      </c>
      <c r="C94" s="94" t="str">
        <f>IF(DISPONIBILITE!H95="oui",DISPONIBILITE!$E95,"")</f>
        <v/>
      </c>
      <c r="D94" s="94" t="str">
        <f>IF(DISPONIBILITE!I95="oui",DISPONIBILITE!$E95,"")</f>
        <v/>
      </c>
      <c r="E94" s="94" t="str">
        <f>IF(DISPONIBILITE!J95="oui",DISPONIBILITE!$E95,"")</f>
        <v/>
      </c>
      <c r="F94" s="94" t="str">
        <f>IF(DISPONIBILITE!K95="oui",DISPONIBILITE!$E95,"")</f>
        <v/>
      </c>
      <c r="G94" s="94" t="str">
        <f>IF(DISPONIBILITE!L95="oui",DISPONIBILITE!$E95,"")</f>
        <v/>
      </c>
      <c r="H94" s="94" t="str">
        <f>IF(DISPONIBILITE!M95="oui",DISPONIBILITE!$E95,"")</f>
        <v/>
      </c>
      <c r="I94" s="94" t="str">
        <f>IF(DISPONIBILITE!N95="oui",DISPONIBILITE!$E95,"")</f>
        <v/>
      </c>
      <c r="J94" s="94" t="str">
        <f>IF(DISPONIBILITE!O95="oui",DISPONIBILITE!$E95,"")</f>
        <v/>
      </c>
      <c r="K94" s="94" t="str">
        <f>IF(DISPONIBILITE!P95="oui",DISPONIBILITE!$E95,"")</f>
        <v/>
      </c>
      <c r="L94" s="94" t="str">
        <f>IF(DISPONIBILITE!Q95="oui",DISPONIBILITE!$E95,"")</f>
        <v/>
      </c>
      <c r="M94" s="94" t="str">
        <f>IF(DISPONIBILITE!R95="oui",DISPONIBILITE!$E95,"")</f>
        <v/>
      </c>
      <c r="N94" s="94" t="str">
        <f>IF(DISPONIBILITE!S95="oui",DISPONIBILITE!$E95,"")</f>
        <v/>
      </c>
      <c r="O94" s="94" t="str">
        <f>IF(DISPONIBILITE!T95="oui",DISPONIBILITE!$E95,"")</f>
        <v/>
      </c>
      <c r="P94" s="94" t="str">
        <f>IF(DISPONIBILITE!U95="oui",DISPONIBILITE!$E95,"")</f>
        <v/>
      </c>
      <c r="Q94" s="94" t="str">
        <f>IF(DISPONIBILITE!V95="oui",DISPONIBILITE!$E95,"")</f>
        <v/>
      </c>
      <c r="R94" s="96" t="str">
        <f>IF(DISPONIBILITE!W95="oui",DISPONIBILITE!$E95,"")</f>
        <v/>
      </c>
    </row>
    <row r="95" spans="1:18">
      <c r="A95" s="93" t="str">
        <f>IF(DISPONIBILITE!F96="oui",DISPONIBILITE!$E96,"")</f>
        <v/>
      </c>
      <c r="B95" s="94" t="str">
        <f>IF(DISPONIBILITE!G96="oui",DISPONIBILITE!$E96,"")</f>
        <v/>
      </c>
      <c r="C95" s="94" t="str">
        <f>IF(DISPONIBILITE!H96="oui",DISPONIBILITE!$E96,"")</f>
        <v/>
      </c>
      <c r="D95" s="94" t="str">
        <f>IF(DISPONIBILITE!I96="oui",DISPONIBILITE!$E96,"")</f>
        <v/>
      </c>
      <c r="E95" s="94" t="str">
        <f>IF(DISPONIBILITE!J96="oui",DISPONIBILITE!$E96,"")</f>
        <v/>
      </c>
      <c r="F95" s="94" t="str">
        <f>IF(DISPONIBILITE!K96="oui",DISPONIBILITE!$E96,"")</f>
        <v/>
      </c>
      <c r="G95" s="94" t="str">
        <f>IF(DISPONIBILITE!L96="oui",DISPONIBILITE!$E96,"")</f>
        <v/>
      </c>
      <c r="H95" s="94" t="str">
        <f>IF(DISPONIBILITE!M96="oui",DISPONIBILITE!$E96,"")</f>
        <v/>
      </c>
      <c r="I95" s="94" t="str">
        <f>IF(DISPONIBILITE!N96="oui",DISPONIBILITE!$E96,"")</f>
        <v/>
      </c>
      <c r="J95" s="94" t="str">
        <f>IF(DISPONIBILITE!O96="oui",DISPONIBILITE!$E96,"")</f>
        <v/>
      </c>
      <c r="K95" s="94" t="str">
        <f>IF(DISPONIBILITE!P96="oui",DISPONIBILITE!$E96,"")</f>
        <v/>
      </c>
      <c r="L95" s="94" t="str">
        <f>IF(DISPONIBILITE!Q96="oui",DISPONIBILITE!$E96,"")</f>
        <v/>
      </c>
      <c r="M95" s="94" t="str">
        <f>IF(DISPONIBILITE!R96="oui",DISPONIBILITE!$E96,"")</f>
        <v/>
      </c>
      <c r="N95" s="94" t="str">
        <f>IF(DISPONIBILITE!S96="oui",DISPONIBILITE!$E96,"")</f>
        <v/>
      </c>
      <c r="O95" s="94" t="str">
        <f>IF(DISPONIBILITE!T96="oui",DISPONIBILITE!$E96,"")</f>
        <v/>
      </c>
      <c r="P95" s="94" t="str">
        <f>IF(DISPONIBILITE!U96="oui",DISPONIBILITE!$E96,"")</f>
        <v/>
      </c>
      <c r="Q95" s="94" t="str">
        <f>IF(DISPONIBILITE!V96="oui",DISPONIBILITE!$E96,"")</f>
        <v/>
      </c>
      <c r="R95" s="96" t="str">
        <f>IF(DISPONIBILITE!W96="oui",DISPONIBILITE!$E96,"")</f>
        <v/>
      </c>
    </row>
    <row r="96" spans="1:18">
      <c r="A96" s="93" t="str">
        <f>IF(DISPONIBILITE!F97="oui",DISPONIBILITE!$E97,"")</f>
        <v/>
      </c>
      <c r="B96" s="94" t="str">
        <f>IF(DISPONIBILITE!G97="oui",DISPONIBILITE!$E97,"")</f>
        <v/>
      </c>
      <c r="C96" s="94" t="str">
        <f>IF(DISPONIBILITE!H97="oui",DISPONIBILITE!$E97,"")</f>
        <v/>
      </c>
      <c r="D96" s="94" t="str">
        <f>IF(DISPONIBILITE!I97="oui",DISPONIBILITE!$E97,"")</f>
        <v/>
      </c>
      <c r="E96" s="94" t="str">
        <f>IF(DISPONIBILITE!J97="oui",DISPONIBILITE!$E97,"")</f>
        <v/>
      </c>
      <c r="F96" s="94" t="str">
        <f>IF(DISPONIBILITE!K97="oui",DISPONIBILITE!$E97,"")</f>
        <v/>
      </c>
      <c r="G96" s="94" t="str">
        <f>IF(DISPONIBILITE!L97="oui",DISPONIBILITE!$E97,"")</f>
        <v/>
      </c>
      <c r="H96" s="94" t="str">
        <f>IF(DISPONIBILITE!M97="oui",DISPONIBILITE!$E97,"")</f>
        <v/>
      </c>
      <c r="I96" s="94" t="str">
        <f>IF(DISPONIBILITE!N97="oui",DISPONIBILITE!$E97,"")</f>
        <v/>
      </c>
      <c r="J96" s="94" t="str">
        <f>IF(DISPONIBILITE!O97="oui",DISPONIBILITE!$E97,"")</f>
        <v/>
      </c>
      <c r="K96" s="94" t="str">
        <f>IF(DISPONIBILITE!P97="oui",DISPONIBILITE!$E97,"")</f>
        <v/>
      </c>
      <c r="L96" s="94" t="str">
        <f>IF(DISPONIBILITE!Q97="oui",DISPONIBILITE!$E97,"")</f>
        <v/>
      </c>
      <c r="M96" s="94" t="str">
        <f>IF(DISPONIBILITE!R97="oui",DISPONIBILITE!$E97,"")</f>
        <v/>
      </c>
      <c r="N96" s="94" t="str">
        <f>IF(DISPONIBILITE!S97="oui",DISPONIBILITE!$E97,"")</f>
        <v/>
      </c>
      <c r="O96" s="94" t="str">
        <f>IF(DISPONIBILITE!T97="oui",DISPONIBILITE!$E97,"")</f>
        <v/>
      </c>
      <c r="P96" s="94" t="str">
        <f>IF(DISPONIBILITE!U97="oui",DISPONIBILITE!$E97,"")</f>
        <v/>
      </c>
      <c r="Q96" s="94" t="str">
        <f>IF(DISPONIBILITE!V97="oui",DISPONIBILITE!$E97,"")</f>
        <v/>
      </c>
      <c r="R96" s="96" t="str">
        <f>IF(DISPONIBILITE!W97="oui",DISPONIBILITE!$E97,"")</f>
        <v/>
      </c>
    </row>
    <row r="97" spans="1:18">
      <c r="A97" s="93" t="str">
        <f>IF(DISPONIBILITE!F98="oui",DISPONIBILITE!$E98,"")</f>
        <v/>
      </c>
      <c r="B97" s="94" t="str">
        <f>IF(DISPONIBILITE!G98="oui",DISPONIBILITE!$E98,"")</f>
        <v/>
      </c>
      <c r="C97" s="94" t="str">
        <f>IF(DISPONIBILITE!H98="oui",DISPONIBILITE!$E98,"")</f>
        <v/>
      </c>
      <c r="D97" s="94" t="str">
        <f>IF(DISPONIBILITE!I98="oui",DISPONIBILITE!$E98,"")</f>
        <v/>
      </c>
      <c r="E97" s="94" t="str">
        <f>IF(DISPONIBILITE!J98="oui",DISPONIBILITE!$E98,"")</f>
        <v/>
      </c>
      <c r="F97" s="94" t="str">
        <f>IF(DISPONIBILITE!K98="oui",DISPONIBILITE!$E98,"")</f>
        <v/>
      </c>
      <c r="G97" s="94" t="str">
        <f>IF(DISPONIBILITE!L98="oui",DISPONIBILITE!$E98,"")</f>
        <v/>
      </c>
      <c r="H97" s="94" t="str">
        <f>IF(DISPONIBILITE!M98="oui",DISPONIBILITE!$E98,"")</f>
        <v/>
      </c>
      <c r="I97" s="94" t="str">
        <f>IF(DISPONIBILITE!N98="oui",DISPONIBILITE!$E98,"")</f>
        <v/>
      </c>
      <c r="J97" s="94" t="str">
        <f>IF(DISPONIBILITE!O98="oui",DISPONIBILITE!$E98,"")</f>
        <v/>
      </c>
      <c r="K97" s="94" t="str">
        <f>IF(DISPONIBILITE!P98="oui",DISPONIBILITE!$E98,"")</f>
        <v/>
      </c>
      <c r="L97" s="94" t="str">
        <f>IF(DISPONIBILITE!Q98="oui",DISPONIBILITE!$E98,"")</f>
        <v/>
      </c>
      <c r="M97" s="94" t="str">
        <f>IF(DISPONIBILITE!R98="oui",DISPONIBILITE!$E98,"")</f>
        <v/>
      </c>
      <c r="N97" s="94" t="str">
        <f>IF(DISPONIBILITE!S98="oui",DISPONIBILITE!$E98,"")</f>
        <v/>
      </c>
      <c r="O97" s="94" t="str">
        <f>IF(DISPONIBILITE!T98="oui",DISPONIBILITE!$E98,"")</f>
        <v/>
      </c>
      <c r="P97" s="94" t="str">
        <f>IF(DISPONIBILITE!U98="oui",DISPONIBILITE!$E98,"")</f>
        <v/>
      </c>
      <c r="Q97" s="94" t="str">
        <f>IF(DISPONIBILITE!V98="oui",DISPONIBILITE!$E98,"")</f>
        <v/>
      </c>
      <c r="R97" s="96" t="str">
        <f>IF(DISPONIBILITE!W98="oui",DISPONIBILITE!$E98,"")</f>
        <v/>
      </c>
    </row>
    <row r="98" spans="1:18">
      <c r="A98" s="93" t="str">
        <f>IF(DISPONIBILITE!F99="oui",DISPONIBILITE!$E99,"")</f>
        <v/>
      </c>
      <c r="B98" s="94" t="str">
        <f>IF(DISPONIBILITE!G99="oui",DISPONIBILITE!$E99,"")</f>
        <v/>
      </c>
      <c r="C98" s="94" t="str">
        <f>IF(DISPONIBILITE!H99="oui",DISPONIBILITE!$E99,"")</f>
        <v/>
      </c>
      <c r="D98" s="94" t="str">
        <f>IF(DISPONIBILITE!I99="oui",DISPONIBILITE!$E99,"")</f>
        <v/>
      </c>
      <c r="E98" s="94" t="str">
        <f>IF(DISPONIBILITE!J99="oui",DISPONIBILITE!$E99,"")</f>
        <v/>
      </c>
      <c r="F98" s="94" t="str">
        <f>IF(DISPONIBILITE!K99="oui",DISPONIBILITE!$E99,"")</f>
        <v/>
      </c>
      <c r="G98" s="94" t="str">
        <f>IF(DISPONIBILITE!L99="oui",DISPONIBILITE!$E99,"")</f>
        <v/>
      </c>
      <c r="H98" s="94" t="str">
        <f>IF(DISPONIBILITE!M99="oui",DISPONIBILITE!$E99,"")</f>
        <v/>
      </c>
      <c r="I98" s="94" t="str">
        <f>IF(DISPONIBILITE!N99="oui",DISPONIBILITE!$E99,"")</f>
        <v/>
      </c>
      <c r="J98" s="94" t="str">
        <f>IF(DISPONIBILITE!O99="oui",DISPONIBILITE!$E99,"")</f>
        <v/>
      </c>
      <c r="K98" s="94" t="str">
        <f>IF(DISPONIBILITE!P99="oui",DISPONIBILITE!$E99,"")</f>
        <v/>
      </c>
      <c r="L98" s="94" t="str">
        <f>IF(DISPONIBILITE!Q99="oui",DISPONIBILITE!$E99,"")</f>
        <v/>
      </c>
      <c r="M98" s="94" t="str">
        <f>IF(DISPONIBILITE!R99="oui",DISPONIBILITE!$E99,"")</f>
        <v/>
      </c>
      <c r="N98" s="94" t="str">
        <f>IF(DISPONIBILITE!S99="oui",DISPONIBILITE!$E99,"")</f>
        <v/>
      </c>
      <c r="O98" s="94" t="str">
        <f>IF(DISPONIBILITE!T99="oui",DISPONIBILITE!$E99,"")</f>
        <v/>
      </c>
      <c r="P98" s="94" t="str">
        <f>IF(DISPONIBILITE!U99="oui",DISPONIBILITE!$E99,"")</f>
        <v/>
      </c>
      <c r="Q98" s="94" t="str">
        <f>IF(DISPONIBILITE!V99="oui",DISPONIBILITE!$E99,"")</f>
        <v/>
      </c>
      <c r="R98" s="96" t="str">
        <f>IF(DISPONIBILITE!W99="oui",DISPONIBILITE!$E99,"")</f>
        <v/>
      </c>
    </row>
    <row r="99" spans="1:18">
      <c r="A99" s="93" t="str">
        <f>IF(DISPONIBILITE!F100="oui",DISPONIBILITE!$E100,"")</f>
        <v/>
      </c>
      <c r="B99" s="94" t="str">
        <f>IF(DISPONIBILITE!G100="oui",DISPONIBILITE!$E100,"")</f>
        <v/>
      </c>
      <c r="C99" s="94" t="str">
        <f>IF(DISPONIBILITE!H100="oui",DISPONIBILITE!$E100,"")</f>
        <v/>
      </c>
      <c r="D99" s="94" t="str">
        <f>IF(DISPONIBILITE!I100="oui",DISPONIBILITE!$E100,"")</f>
        <v/>
      </c>
      <c r="E99" s="94" t="str">
        <f>IF(DISPONIBILITE!J100="oui",DISPONIBILITE!$E100,"")</f>
        <v/>
      </c>
      <c r="F99" s="94" t="str">
        <f>IF(DISPONIBILITE!K100="oui",DISPONIBILITE!$E100,"")</f>
        <v/>
      </c>
      <c r="G99" s="94" t="str">
        <f>IF(DISPONIBILITE!L100="oui",DISPONIBILITE!$E100,"")</f>
        <v/>
      </c>
      <c r="H99" s="94" t="str">
        <f>IF(DISPONIBILITE!M100="oui",DISPONIBILITE!$E100,"")</f>
        <v/>
      </c>
      <c r="I99" s="94" t="str">
        <f>IF(DISPONIBILITE!N100="oui",DISPONIBILITE!$E100,"")</f>
        <v/>
      </c>
      <c r="J99" s="94" t="str">
        <f>IF(DISPONIBILITE!O100="oui",DISPONIBILITE!$E100,"")</f>
        <v/>
      </c>
      <c r="K99" s="94" t="str">
        <f>IF(DISPONIBILITE!P100="oui",DISPONIBILITE!$E100,"")</f>
        <v/>
      </c>
      <c r="L99" s="94" t="str">
        <f>IF(DISPONIBILITE!Q100="oui",DISPONIBILITE!$E100,"")</f>
        <v/>
      </c>
      <c r="M99" s="94" t="str">
        <f>IF(DISPONIBILITE!R100="oui",DISPONIBILITE!$E100,"")</f>
        <v/>
      </c>
      <c r="N99" s="94" t="str">
        <f>IF(DISPONIBILITE!S100="oui",DISPONIBILITE!$E100,"")</f>
        <v/>
      </c>
      <c r="O99" s="94" t="str">
        <f>IF(DISPONIBILITE!T100="oui",DISPONIBILITE!$E100,"")</f>
        <v/>
      </c>
      <c r="P99" s="94" t="str">
        <f>IF(DISPONIBILITE!U100="oui",DISPONIBILITE!$E100,"")</f>
        <v/>
      </c>
      <c r="Q99" s="94" t="str">
        <f>IF(DISPONIBILITE!V100="oui",DISPONIBILITE!$E100,"")</f>
        <v/>
      </c>
      <c r="R99" s="96" t="str">
        <f>IF(DISPONIBILITE!W100="oui",DISPONIBILITE!$E100,"")</f>
        <v/>
      </c>
    </row>
    <row r="100" spans="1:18">
      <c r="A100" s="93" t="str">
        <f>IF(DISPONIBILITE!F101="oui",DISPONIBILITE!$E101,"")</f>
        <v/>
      </c>
      <c r="B100" s="94" t="str">
        <f>IF(DISPONIBILITE!G101="oui",DISPONIBILITE!$E101,"")</f>
        <v/>
      </c>
      <c r="C100" s="94" t="str">
        <f>IF(DISPONIBILITE!H101="oui",DISPONIBILITE!$E101,"")</f>
        <v/>
      </c>
      <c r="D100" s="94" t="str">
        <f>IF(DISPONIBILITE!I101="oui",DISPONIBILITE!$E101,"")</f>
        <v/>
      </c>
      <c r="E100" s="94" t="str">
        <f>IF(DISPONIBILITE!J101="oui",DISPONIBILITE!$E101,"")</f>
        <v/>
      </c>
      <c r="F100" s="94" t="str">
        <f>IF(DISPONIBILITE!K101="oui",DISPONIBILITE!$E101,"")</f>
        <v/>
      </c>
      <c r="G100" s="94" t="str">
        <f>IF(DISPONIBILITE!L101="oui",DISPONIBILITE!$E101,"")</f>
        <v/>
      </c>
      <c r="H100" s="94" t="str">
        <f>IF(DISPONIBILITE!M101="oui",DISPONIBILITE!$E101,"")</f>
        <v/>
      </c>
      <c r="I100" s="94" t="str">
        <f>IF(DISPONIBILITE!N101="oui",DISPONIBILITE!$E101,"")</f>
        <v/>
      </c>
      <c r="J100" s="94" t="str">
        <f>IF(DISPONIBILITE!O101="oui",DISPONIBILITE!$E101,"")</f>
        <v/>
      </c>
      <c r="K100" s="94" t="str">
        <f>IF(DISPONIBILITE!P101="oui",DISPONIBILITE!$E101,"")</f>
        <v/>
      </c>
      <c r="L100" s="94" t="str">
        <f>IF(DISPONIBILITE!Q101="oui",DISPONIBILITE!$E101,"")</f>
        <v/>
      </c>
      <c r="M100" s="94" t="str">
        <f>IF(DISPONIBILITE!R101="oui",DISPONIBILITE!$E101,"")</f>
        <v/>
      </c>
      <c r="N100" s="94" t="str">
        <f>IF(DISPONIBILITE!S101="oui",DISPONIBILITE!$E101,"")</f>
        <v/>
      </c>
      <c r="O100" s="94" t="str">
        <f>IF(DISPONIBILITE!T101="oui",DISPONIBILITE!$E101,"")</f>
        <v/>
      </c>
      <c r="P100" s="94" t="str">
        <f>IF(DISPONIBILITE!U101="oui",DISPONIBILITE!$E101,"")</f>
        <v/>
      </c>
      <c r="Q100" s="94" t="str">
        <f>IF(DISPONIBILITE!V101="oui",DISPONIBILITE!$E101,"")</f>
        <v/>
      </c>
      <c r="R100" s="96" t="str">
        <f>IF(DISPONIBILITE!W101="oui",DISPONIBILITE!$E101,"")</f>
        <v/>
      </c>
    </row>
    <row r="101" spans="1:18">
      <c r="A101" s="93" t="str">
        <f>IF(DISPONIBILITE!F102="oui",DISPONIBILITE!$E102,"")</f>
        <v/>
      </c>
      <c r="B101" s="94" t="str">
        <f>IF(DISPONIBILITE!G102="oui",DISPONIBILITE!$E102,"")</f>
        <v/>
      </c>
      <c r="C101" s="94" t="str">
        <f>IF(DISPONIBILITE!H102="oui",DISPONIBILITE!$E102,"")</f>
        <v/>
      </c>
      <c r="D101" s="94" t="str">
        <f>IF(DISPONIBILITE!I102="oui",DISPONIBILITE!$E102,"")</f>
        <v/>
      </c>
      <c r="E101" s="94" t="str">
        <f>IF(DISPONIBILITE!J102="oui",DISPONIBILITE!$E102,"")</f>
        <v/>
      </c>
      <c r="F101" s="94" t="str">
        <f>IF(DISPONIBILITE!K102="oui",DISPONIBILITE!$E102,"")</f>
        <v/>
      </c>
      <c r="G101" s="94" t="str">
        <f>IF(DISPONIBILITE!L102="oui",DISPONIBILITE!$E102,"")</f>
        <v/>
      </c>
      <c r="H101" s="94" t="str">
        <f>IF(DISPONIBILITE!M102="oui",DISPONIBILITE!$E102,"")</f>
        <v/>
      </c>
      <c r="I101" s="94" t="str">
        <f>IF(DISPONIBILITE!N102="oui",DISPONIBILITE!$E102,"")</f>
        <v/>
      </c>
      <c r="J101" s="94" t="str">
        <f>IF(DISPONIBILITE!O102="oui",DISPONIBILITE!$E102,"")</f>
        <v/>
      </c>
      <c r="K101" s="94" t="str">
        <f>IF(DISPONIBILITE!P102="oui",DISPONIBILITE!$E102,"")</f>
        <v/>
      </c>
      <c r="L101" s="94" t="str">
        <f>IF(DISPONIBILITE!Q102="oui",DISPONIBILITE!$E102,"")</f>
        <v/>
      </c>
      <c r="M101" s="94" t="str">
        <f>IF(DISPONIBILITE!R102="oui",DISPONIBILITE!$E102,"")</f>
        <v/>
      </c>
      <c r="N101" s="94" t="str">
        <f>IF(DISPONIBILITE!S102="oui",DISPONIBILITE!$E102,"")</f>
        <v/>
      </c>
      <c r="O101" s="94" t="str">
        <f>IF(DISPONIBILITE!T102="oui",DISPONIBILITE!$E102,"")</f>
        <v/>
      </c>
      <c r="P101" s="94" t="str">
        <f>IF(DISPONIBILITE!U102="oui",DISPONIBILITE!$E102,"")</f>
        <v/>
      </c>
      <c r="Q101" s="94" t="str">
        <f>IF(DISPONIBILITE!V102="oui",DISPONIBILITE!$E102,"")</f>
        <v/>
      </c>
      <c r="R101" s="96" t="str">
        <f>IF(DISPONIBILITE!W102="oui",DISPONIBILITE!$E102,"")</f>
        <v/>
      </c>
    </row>
    <row r="102" spans="1:18" ht="15.75" thickBot="1">
      <c r="A102" s="97" t="str">
        <f>IF(DISPONIBILITE!F103="oui",DISPONIBILITE!$E103,"")</f>
        <v/>
      </c>
      <c r="B102" s="98" t="str">
        <f>IF(DISPONIBILITE!G103="oui",DISPONIBILITE!$E103,"")</f>
        <v/>
      </c>
      <c r="C102" s="98" t="str">
        <f>IF(DISPONIBILITE!H103="oui",DISPONIBILITE!$E103,"")</f>
        <v/>
      </c>
      <c r="D102" s="98" t="str">
        <f>IF(DISPONIBILITE!I103="oui",DISPONIBILITE!$E103,"")</f>
        <v/>
      </c>
      <c r="E102" s="98" t="str">
        <f>IF(DISPONIBILITE!J103="oui",DISPONIBILITE!$E103,"")</f>
        <v/>
      </c>
      <c r="F102" s="98" t="str">
        <f>IF(DISPONIBILITE!K103="oui",DISPONIBILITE!$E103,"")</f>
        <v/>
      </c>
      <c r="G102" s="98" t="str">
        <f>IF(DISPONIBILITE!L103="oui",DISPONIBILITE!$E103,"")</f>
        <v/>
      </c>
      <c r="H102" s="98" t="str">
        <f>IF(DISPONIBILITE!M103="oui",DISPONIBILITE!$E103,"")</f>
        <v/>
      </c>
      <c r="I102" s="98" t="str">
        <f>IF(DISPONIBILITE!N103="oui",DISPONIBILITE!$E103,"")</f>
        <v/>
      </c>
      <c r="J102" s="98" t="str">
        <f>IF(DISPONIBILITE!O103="oui",DISPONIBILITE!$E103,"")</f>
        <v/>
      </c>
      <c r="K102" s="98" t="str">
        <f>IF(DISPONIBILITE!P103="oui",DISPONIBILITE!$E103,"")</f>
        <v/>
      </c>
      <c r="L102" s="98" t="str">
        <f>IF(DISPONIBILITE!Q103="oui",DISPONIBILITE!$E103,"")</f>
        <v/>
      </c>
      <c r="M102" s="98" t="str">
        <f>IF(DISPONIBILITE!R103="oui",DISPONIBILITE!$E103,"")</f>
        <v/>
      </c>
      <c r="N102" s="98" t="str">
        <f>IF(DISPONIBILITE!S103="oui",DISPONIBILITE!$E103,"")</f>
        <v/>
      </c>
      <c r="O102" s="98" t="str">
        <f>IF(DISPONIBILITE!T103="oui",DISPONIBILITE!$E103,"")</f>
        <v/>
      </c>
      <c r="P102" s="98" t="str">
        <f>IF(DISPONIBILITE!U103="oui",DISPONIBILITE!$E103,"")</f>
        <v/>
      </c>
      <c r="Q102" s="98" t="str">
        <f>IF(DISPONIBILITE!V103="oui",DISPONIBILITE!$E103,"")</f>
        <v/>
      </c>
      <c r="R102" s="99" t="str">
        <f>IF(DISPONIBILITE!W103="oui",DISPONIBILITE!$E103,"")</f>
        <v/>
      </c>
    </row>
    <row r="103" spans="1:18">
      <c r="E103" s="1" t="s">
        <v>293</v>
      </c>
    </row>
    <row r="104" spans="1:18">
      <c r="E104" s="1" t="s">
        <v>293</v>
      </c>
    </row>
    <row r="105" spans="1:18">
      <c r="E105" s="1" t="s">
        <v>293</v>
      </c>
    </row>
    <row r="106" spans="1:18">
      <c r="E106" s="1" t="s">
        <v>293</v>
      </c>
    </row>
    <row r="107" spans="1:18">
      <c r="E107" s="1" t="s">
        <v>293</v>
      </c>
    </row>
    <row r="108" spans="1:18">
      <c r="E108" s="1" t="s">
        <v>293</v>
      </c>
    </row>
    <row r="109" spans="1:18">
      <c r="E109" s="1" t="s">
        <v>293</v>
      </c>
    </row>
    <row r="110" spans="1:18">
      <c r="E110" s="1" t="s">
        <v>293</v>
      </c>
    </row>
    <row r="111" spans="1:18">
      <c r="E111" s="1" t="s">
        <v>293</v>
      </c>
    </row>
    <row r="112" spans="1:18">
      <c r="E112" s="1" t="s">
        <v>293</v>
      </c>
    </row>
    <row r="113" spans="5:5">
      <c r="E113" s="1" t="s">
        <v>293</v>
      </c>
    </row>
    <row r="114" spans="5:5">
      <c r="E114" s="1" t="s">
        <v>293</v>
      </c>
    </row>
    <row r="115" spans="5:5">
      <c r="E115" s="1" t="s">
        <v>293</v>
      </c>
    </row>
    <row r="116" spans="5:5">
      <c r="E116" s="1" t="s">
        <v>293</v>
      </c>
    </row>
    <row r="117" spans="5:5">
      <c r="E117" s="1" t="s">
        <v>293</v>
      </c>
    </row>
    <row r="118" spans="5:5">
      <c r="E118" s="1" t="s">
        <v>293</v>
      </c>
    </row>
    <row r="119" spans="5:5">
      <c r="E119" s="1" t="s">
        <v>293</v>
      </c>
    </row>
    <row r="120" spans="5:5">
      <c r="E120" s="1" t="s">
        <v>293</v>
      </c>
    </row>
    <row r="121" spans="5:5">
      <c r="E121" s="1" t="s">
        <v>293</v>
      </c>
    </row>
    <row r="122" spans="5:5">
      <c r="E122" s="1" t="s">
        <v>293</v>
      </c>
    </row>
    <row r="123" spans="5:5">
      <c r="E123" s="1" t="s">
        <v>293</v>
      </c>
    </row>
    <row r="124" spans="5:5">
      <c r="E124" s="1" t="s">
        <v>293</v>
      </c>
    </row>
    <row r="125" spans="5:5">
      <c r="E125" s="1" t="s">
        <v>293</v>
      </c>
    </row>
    <row r="126" spans="5:5">
      <c r="E126" s="1" t="s">
        <v>293</v>
      </c>
    </row>
    <row r="127" spans="5:5">
      <c r="E127" s="1" t="s">
        <v>293</v>
      </c>
    </row>
    <row r="128" spans="5:5">
      <c r="E128" s="1" t="s">
        <v>293</v>
      </c>
    </row>
    <row r="129" spans="5:5">
      <c r="E129" s="1" t="s">
        <v>293</v>
      </c>
    </row>
    <row r="130" spans="5:5">
      <c r="E130" s="1" t="s">
        <v>293</v>
      </c>
    </row>
    <row r="131" spans="5:5">
      <c r="E131" s="1" t="s">
        <v>293</v>
      </c>
    </row>
    <row r="132" spans="5:5">
      <c r="E132" s="1" t="s">
        <v>293</v>
      </c>
    </row>
    <row r="133" spans="5:5">
      <c r="E133" s="1" t="s">
        <v>293</v>
      </c>
    </row>
    <row r="134" spans="5:5">
      <c r="E134" s="1" t="s">
        <v>293</v>
      </c>
    </row>
    <row r="135" spans="5:5">
      <c r="E135" s="1" t="s">
        <v>293</v>
      </c>
    </row>
    <row r="136" spans="5:5">
      <c r="E136" s="1" t="s">
        <v>293</v>
      </c>
    </row>
    <row r="137" spans="5:5">
      <c r="E137" s="1" t="s">
        <v>293</v>
      </c>
    </row>
    <row r="138" spans="5:5">
      <c r="E138" s="1" t="s">
        <v>293</v>
      </c>
    </row>
    <row r="139" spans="5:5">
      <c r="E139" s="1" t="s">
        <v>293</v>
      </c>
    </row>
    <row r="140" spans="5:5">
      <c r="E140" s="1" t="s">
        <v>293</v>
      </c>
    </row>
    <row r="141" spans="5:5">
      <c r="E141" s="1" t="s">
        <v>293</v>
      </c>
    </row>
    <row r="142" spans="5:5">
      <c r="E142" s="1" t="s">
        <v>293</v>
      </c>
    </row>
    <row r="143" spans="5:5">
      <c r="E143" s="1" t="s">
        <v>293</v>
      </c>
    </row>
    <row r="144" spans="5:5">
      <c r="E144" s="1" t="s">
        <v>293</v>
      </c>
    </row>
    <row r="145" spans="5:5">
      <c r="E145" s="1" t="s">
        <v>293</v>
      </c>
    </row>
    <row r="146" spans="5:5">
      <c r="E146" s="1" t="s">
        <v>293</v>
      </c>
    </row>
    <row r="147" spans="5:5">
      <c r="E147" s="1" t="s">
        <v>293</v>
      </c>
    </row>
    <row r="148" spans="5:5">
      <c r="E148" s="1" t="s">
        <v>293</v>
      </c>
    </row>
    <row r="149" spans="5:5">
      <c r="E149" s="1" t="s">
        <v>293</v>
      </c>
    </row>
    <row r="150" spans="5:5">
      <c r="E150" s="1" t="s">
        <v>290</v>
      </c>
    </row>
    <row r="151" spans="5:5">
      <c r="E151" s="1" t="s">
        <v>245</v>
      </c>
    </row>
    <row r="152" spans="5:5">
      <c r="E152" s="1" t="s">
        <v>246</v>
      </c>
    </row>
    <row r="153" spans="5:5">
      <c r="E153" s="1" t="s">
        <v>247</v>
      </c>
    </row>
    <row r="154" spans="5:5">
      <c r="E154" s="1" t="s">
        <v>262</v>
      </c>
    </row>
    <row r="155" spans="5:5">
      <c r="E155" s="1" t="s">
        <v>261</v>
      </c>
    </row>
    <row r="156" spans="5:5">
      <c r="E156" s="1" t="s">
        <v>244</v>
      </c>
    </row>
    <row r="157" spans="5:5">
      <c r="E157" s="1" t="s">
        <v>180</v>
      </c>
    </row>
    <row r="158" spans="5:5">
      <c r="E158" s="1" t="s">
        <v>289</v>
      </c>
    </row>
    <row r="159" spans="5:5">
      <c r="E159" s="1" t="s">
        <v>288</v>
      </c>
    </row>
    <row r="160" spans="5:5">
      <c r="E160" s="1" t="s">
        <v>286</v>
      </c>
    </row>
    <row r="161" spans="5:5">
      <c r="E161" s="1" t="s">
        <v>287</v>
      </c>
    </row>
    <row r="162" spans="5:5">
      <c r="E162" s="1" t="s">
        <v>294</v>
      </c>
    </row>
    <row r="163" spans="5:5">
      <c r="E163" s="1" t="s">
        <v>295</v>
      </c>
    </row>
    <row r="164" spans="5:5">
      <c r="E164" s="1" t="s">
        <v>253</v>
      </c>
    </row>
    <row r="165" spans="5:5">
      <c r="E165" s="1" t="s">
        <v>243</v>
      </c>
    </row>
    <row r="166" spans="5:5">
      <c r="E166" s="1" t="s">
        <v>296</v>
      </c>
    </row>
    <row r="167" spans="5:5">
      <c r="E167" s="1" t="s">
        <v>241</v>
      </c>
    </row>
    <row r="168" spans="5:5">
      <c r="E168" s="1" t="s">
        <v>238</v>
      </c>
    </row>
    <row r="169" spans="5:5">
      <c r="E169" s="1" t="s">
        <v>251</v>
      </c>
    </row>
    <row r="170" spans="5:5">
      <c r="E170" s="1" t="s">
        <v>249</v>
      </c>
    </row>
    <row r="171" spans="5:5">
      <c r="E171" s="1" t="s">
        <v>297</v>
      </c>
    </row>
    <row r="172" spans="5:5">
      <c r="E172" s="1" t="s">
        <v>250</v>
      </c>
    </row>
    <row r="173" spans="5:5">
      <c r="E173" s="1" t="s">
        <v>298</v>
      </c>
    </row>
    <row r="174" spans="5:5">
      <c r="E174" s="1" t="s">
        <v>292</v>
      </c>
    </row>
    <row r="175" spans="5:5">
      <c r="E175" s="1" t="s">
        <v>299</v>
      </c>
    </row>
    <row r="176" spans="5:5">
      <c r="E176" s="1" t="s">
        <v>252</v>
      </c>
    </row>
    <row r="177" spans="5:5">
      <c r="E177" s="1" t="s">
        <v>300</v>
      </c>
    </row>
    <row r="178" spans="5:5">
      <c r="E178" s="1" t="s">
        <v>240</v>
      </c>
    </row>
    <row r="179" spans="5:5">
      <c r="E179" s="1" t="s">
        <v>237</v>
      </c>
    </row>
  </sheetData>
  <sortState xmlns:xlrd2="http://schemas.microsoft.com/office/spreadsheetml/2017/richdata2" ref="E92:E179">
    <sortCondition ref="E92:E179"/>
  </sortState>
  <mergeCells count="6">
    <mergeCell ref="J1:L1"/>
    <mergeCell ref="M1:O1"/>
    <mergeCell ref="P1:Q1"/>
    <mergeCell ref="A1:C1"/>
    <mergeCell ref="D1:F1"/>
    <mergeCell ref="G1:I1"/>
  </mergeCells>
  <pageMargins left="0.7" right="0.7" top="0.75" bottom="0.75" header="0.3" footer="0.3"/>
  <pageSetup paperSize="9" orientation="portrait" horizontalDpi="0" verticalDpi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5BD5D7-82B7-40E3-9E54-89F0F3DA1ACF}">
  <dimension ref="A1:BK103"/>
  <sheetViews>
    <sheetView zoomScale="95" zoomScaleNormal="95" workbookViewId="0">
      <selection activeCell="AZ1" sqref="AZ1:BB1"/>
    </sheetView>
  </sheetViews>
  <sheetFormatPr baseColWidth="10" defaultRowHeight="15"/>
  <cols>
    <col min="1" max="9" width="23.77734375" customWidth="1"/>
    <col min="10" max="10" width="6.77734375" customWidth="1"/>
    <col min="11" max="12" width="23.77734375" customWidth="1"/>
    <col min="13" max="13" width="6.77734375" customWidth="1"/>
    <col min="14" max="15" width="23.77734375" customWidth="1"/>
    <col min="16" max="16" width="6.77734375" customWidth="1"/>
    <col min="17" max="18" width="23.77734375" customWidth="1"/>
    <col min="19" max="19" width="6.77734375" customWidth="1"/>
    <col min="20" max="21" width="23.77734375" customWidth="1"/>
    <col min="22" max="22" width="6.77734375" customWidth="1"/>
    <col min="23" max="24" width="23.77734375" customWidth="1"/>
    <col min="25" max="25" width="6.77734375" customWidth="1"/>
    <col min="26" max="27" width="23.77734375" customWidth="1"/>
    <col min="28" max="28" width="6.77734375" customWidth="1"/>
    <col min="29" max="30" width="23.77734375" customWidth="1"/>
    <col min="31" max="31" width="6.77734375" customWidth="1"/>
    <col min="32" max="33" width="23.77734375" customWidth="1"/>
    <col min="34" max="34" width="6.77734375" customWidth="1"/>
    <col min="35" max="45" width="23.77734375" customWidth="1"/>
    <col min="46" max="46" width="6.77734375" customWidth="1"/>
    <col min="47" max="48" width="23.77734375" customWidth="1"/>
    <col min="49" max="49" width="6.77734375" customWidth="1"/>
    <col min="50" max="51" width="23.77734375" customWidth="1"/>
    <col min="52" max="52" width="6.77734375" customWidth="1"/>
    <col min="53" max="54" width="23.77734375" customWidth="1"/>
    <col min="55" max="107" width="22.77734375" customWidth="1"/>
  </cols>
  <sheetData>
    <row r="1" spans="1:54" s="103" customFormat="1" ht="21" thickBot="1">
      <c r="A1" s="226" t="s">
        <v>342</v>
      </c>
      <c r="B1" s="227"/>
      <c r="C1" s="227"/>
      <c r="D1" s="227"/>
      <c r="E1" s="227"/>
      <c r="F1" s="227"/>
      <c r="G1" s="227"/>
      <c r="H1" s="227"/>
      <c r="I1" s="228"/>
      <c r="J1" s="223" t="s">
        <v>343</v>
      </c>
      <c r="K1" s="224"/>
      <c r="L1" s="224"/>
      <c r="M1" s="224"/>
      <c r="N1" s="224"/>
      <c r="O1" s="224"/>
      <c r="P1" s="224"/>
      <c r="Q1" s="224"/>
      <c r="R1" s="225"/>
      <c r="S1" s="226" t="s">
        <v>355</v>
      </c>
      <c r="T1" s="227"/>
      <c r="U1" s="227"/>
      <c r="V1" s="227"/>
      <c r="W1" s="227"/>
      <c r="X1" s="227"/>
      <c r="Y1" s="227"/>
      <c r="Z1" s="227"/>
      <c r="AA1" s="228"/>
      <c r="AB1" s="223" t="s">
        <v>356</v>
      </c>
      <c r="AC1" s="224"/>
      <c r="AD1" s="224"/>
      <c r="AE1" s="224"/>
      <c r="AF1" s="224"/>
      <c r="AG1" s="224"/>
      <c r="AH1" s="224"/>
      <c r="AI1" s="224"/>
      <c r="AJ1" s="225"/>
      <c r="AK1" s="226" t="s">
        <v>357</v>
      </c>
      <c r="AL1" s="227"/>
      <c r="AM1" s="227"/>
      <c r="AN1" s="227"/>
      <c r="AO1" s="227"/>
      <c r="AP1" s="227"/>
      <c r="AQ1" s="227"/>
      <c r="AR1" s="227"/>
      <c r="AS1" s="228"/>
      <c r="AT1" s="223" t="s">
        <v>358</v>
      </c>
      <c r="AU1" s="224"/>
      <c r="AV1" s="224"/>
      <c r="AW1" s="242"/>
      <c r="AX1" s="242"/>
      <c r="AY1" s="243"/>
      <c r="AZ1" s="226" t="s">
        <v>359</v>
      </c>
      <c r="BA1" s="227"/>
      <c r="BB1" s="227"/>
    </row>
    <row r="2" spans="1:54" ht="15.75" thickBot="1">
      <c r="A2" s="229" t="s">
        <v>68</v>
      </c>
      <c r="B2" s="230"/>
      <c r="C2" s="231"/>
      <c r="D2" s="229" t="s">
        <v>69</v>
      </c>
      <c r="E2" s="230"/>
      <c r="F2" s="231"/>
      <c r="G2" s="229" t="s">
        <v>70</v>
      </c>
      <c r="H2" s="230"/>
      <c r="I2" s="231"/>
      <c r="J2" s="229" t="s">
        <v>68</v>
      </c>
      <c r="K2" s="230"/>
      <c r="L2" s="231"/>
      <c r="M2" s="229" t="s">
        <v>69</v>
      </c>
      <c r="N2" s="230"/>
      <c r="O2" s="231"/>
      <c r="P2" s="229" t="s">
        <v>70</v>
      </c>
      <c r="Q2" s="230"/>
      <c r="R2" s="231"/>
      <c r="S2" s="229" t="s">
        <v>68</v>
      </c>
      <c r="T2" s="230"/>
      <c r="U2" s="231"/>
      <c r="V2" s="229" t="s">
        <v>69</v>
      </c>
      <c r="W2" s="230"/>
      <c r="X2" s="231"/>
      <c r="Y2" s="229" t="s">
        <v>70</v>
      </c>
      <c r="Z2" s="230"/>
      <c r="AA2" s="231"/>
      <c r="AB2" s="229" t="s">
        <v>68</v>
      </c>
      <c r="AC2" s="230"/>
      <c r="AD2" s="231"/>
      <c r="AE2" s="229" t="s">
        <v>69</v>
      </c>
      <c r="AF2" s="230"/>
      <c r="AG2" s="231"/>
      <c r="AH2" s="229" t="s">
        <v>70</v>
      </c>
      <c r="AI2" s="230"/>
      <c r="AJ2" s="231"/>
      <c r="AK2" s="229" t="s">
        <v>68</v>
      </c>
      <c r="AL2" s="230"/>
      <c r="AM2" s="231"/>
      <c r="AN2" s="229" t="s">
        <v>69</v>
      </c>
      <c r="AO2" s="230"/>
      <c r="AP2" s="231"/>
      <c r="AQ2" s="229" t="s">
        <v>70</v>
      </c>
      <c r="AR2" s="230"/>
      <c r="AS2" s="231"/>
      <c r="AT2" s="229" t="s">
        <v>68</v>
      </c>
      <c r="AU2" s="230"/>
      <c r="AV2" s="231"/>
      <c r="AW2" s="229" t="s">
        <v>69</v>
      </c>
      <c r="AX2" s="230"/>
      <c r="AY2" s="231"/>
      <c r="AZ2" s="229" t="s">
        <v>92</v>
      </c>
      <c r="BA2" s="230"/>
      <c r="BB2" s="231"/>
    </row>
    <row r="3" spans="1:54" s="36" customFormat="1" ht="15.75" thickBot="1">
      <c r="A3" s="89" t="s">
        <v>335</v>
      </c>
      <c r="B3" s="84" t="s">
        <v>353</v>
      </c>
      <c r="C3" s="85" t="s">
        <v>354</v>
      </c>
      <c r="D3" s="89" t="s">
        <v>336</v>
      </c>
      <c r="E3" s="84" t="s">
        <v>337</v>
      </c>
      <c r="F3" s="85" t="s">
        <v>338</v>
      </c>
      <c r="G3" s="89" t="s">
        <v>339</v>
      </c>
      <c r="H3" s="84" t="s">
        <v>340</v>
      </c>
      <c r="I3" s="85" t="s">
        <v>341</v>
      </c>
      <c r="J3" s="89" t="s">
        <v>344</v>
      </c>
      <c r="K3" s="84" t="s">
        <v>345</v>
      </c>
      <c r="L3" s="85" t="s">
        <v>346</v>
      </c>
      <c r="M3" s="89" t="s">
        <v>347</v>
      </c>
      <c r="N3" s="84" t="s">
        <v>348</v>
      </c>
      <c r="O3" s="85" t="s">
        <v>349</v>
      </c>
      <c r="P3" s="89" t="s">
        <v>350</v>
      </c>
      <c r="Q3" s="84" t="s">
        <v>351</v>
      </c>
      <c r="R3" s="85" t="s">
        <v>352</v>
      </c>
      <c r="S3" s="89" t="s">
        <v>360</v>
      </c>
      <c r="T3" s="84" t="s">
        <v>364</v>
      </c>
      <c r="U3" s="85" t="s">
        <v>365</v>
      </c>
      <c r="V3" s="89" t="s">
        <v>361</v>
      </c>
      <c r="W3" s="84" t="s">
        <v>366</v>
      </c>
      <c r="X3" s="85" t="s">
        <v>367</v>
      </c>
      <c r="Y3" s="89" t="s">
        <v>362</v>
      </c>
      <c r="Z3" s="84" t="s">
        <v>368</v>
      </c>
      <c r="AA3" s="85" t="s">
        <v>369</v>
      </c>
      <c r="AB3" s="89" t="s">
        <v>363</v>
      </c>
      <c r="AC3" s="84" t="s">
        <v>370</v>
      </c>
      <c r="AD3" s="85" t="s">
        <v>371</v>
      </c>
      <c r="AE3" s="89" t="s">
        <v>372</v>
      </c>
      <c r="AF3" s="84" t="s">
        <v>373</v>
      </c>
      <c r="AG3" s="85" t="s">
        <v>375</v>
      </c>
      <c r="AH3" s="89" t="s">
        <v>376</v>
      </c>
      <c r="AI3" s="84" t="s">
        <v>377</v>
      </c>
      <c r="AJ3" s="85" t="s">
        <v>374</v>
      </c>
      <c r="AK3" s="89" t="s">
        <v>378</v>
      </c>
      <c r="AL3" s="84" t="s">
        <v>379</v>
      </c>
      <c r="AM3" s="85" t="s">
        <v>381</v>
      </c>
      <c r="AN3" s="89" t="s">
        <v>382</v>
      </c>
      <c r="AO3" s="84" t="s">
        <v>383</v>
      </c>
      <c r="AP3" s="85" t="s">
        <v>380</v>
      </c>
      <c r="AQ3" s="89" t="s">
        <v>385</v>
      </c>
      <c r="AR3" s="84" t="s">
        <v>386</v>
      </c>
      <c r="AS3" s="85" t="s">
        <v>384</v>
      </c>
      <c r="AT3" s="89" t="s">
        <v>387</v>
      </c>
      <c r="AU3" s="84" t="s">
        <v>388</v>
      </c>
      <c r="AV3" s="85" t="s">
        <v>389</v>
      </c>
      <c r="AW3" s="89" t="s">
        <v>390</v>
      </c>
      <c r="AX3" s="84" t="s">
        <v>391</v>
      </c>
      <c r="AY3" s="85" t="s">
        <v>392</v>
      </c>
      <c r="AZ3" s="89" t="s">
        <v>393</v>
      </c>
      <c r="BA3" s="84" t="s">
        <v>395</v>
      </c>
      <c r="BB3" s="85" t="s">
        <v>394</v>
      </c>
    </row>
    <row r="4" spans="1:54">
      <c r="A4" s="86">
        <v>0</v>
      </c>
      <c r="B4" s="87"/>
      <c r="C4" s="88"/>
      <c r="D4" s="86">
        <v>0</v>
      </c>
      <c r="E4" s="87"/>
      <c r="F4" s="88"/>
      <c r="G4" s="86">
        <v>0</v>
      </c>
      <c r="H4" s="87"/>
      <c r="I4" s="88"/>
      <c r="J4" s="86">
        <v>0</v>
      </c>
      <c r="K4" s="87"/>
      <c r="L4" s="88"/>
      <c r="M4" s="86">
        <v>0</v>
      </c>
      <c r="N4" s="87"/>
      <c r="O4" s="88"/>
      <c r="P4" s="86">
        <v>0</v>
      </c>
      <c r="Q4" s="87"/>
      <c r="R4" s="88"/>
      <c r="S4" s="86">
        <v>0</v>
      </c>
      <c r="T4" s="87"/>
      <c r="U4" s="88"/>
      <c r="V4" s="86">
        <v>0</v>
      </c>
      <c r="W4" s="87"/>
      <c r="X4" s="88"/>
      <c r="Y4" s="86">
        <v>0</v>
      </c>
      <c r="Z4" s="87"/>
      <c r="AA4" s="88"/>
      <c r="AB4" s="86">
        <v>0</v>
      </c>
      <c r="AC4" s="87"/>
      <c r="AD4" s="88"/>
      <c r="AE4" s="86">
        <v>0</v>
      </c>
      <c r="AF4" s="87"/>
      <c r="AG4" s="88"/>
      <c r="AH4" s="86">
        <v>0</v>
      </c>
      <c r="AI4" s="87"/>
      <c r="AJ4" s="88"/>
      <c r="AK4" s="86">
        <v>0</v>
      </c>
      <c r="AL4" s="87"/>
      <c r="AM4" s="88"/>
      <c r="AN4" s="86">
        <v>0</v>
      </c>
      <c r="AO4" s="87"/>
      <c r="AP4" s="88"/>
      <c r="AQ4" s="86">
        <v>0</v>
      </c>
      <c r="AR4" s="87"/>
      <c r="AS4" s="88"/>
      <c r="AT4" s="86">
        <v>0</v>
      </c>
      <c r="AU4" s="87"/>
      <c r="AV4" s="88"/>
      <c r="AW4" s="86">
        <v>0</v>
      </c>
      <c r="AX4" s="87"/>
      <c r="AY4" s="88"/>
      <c r="AZ4" s="86">
        <v>0</v>
      </c>
      <c r="BA4" s="87"/>
      <c r="BB4" s="88"/>
    </row>
    <row r="5" spans="1:54">
      <c r="A5" s="86">
        <f>IF(B5="",A4,IF(ISNA(MATCH(B5,'Planning Bénévoles'!C$3:C$40,0))=TRUE,A4+1,A4))</f>
        <v>0</v>
      </c>
      <c r="B5" s="87" t="str">
        <f>Présence!A3</f>
        <v/>
      </c>
      <c r="C5" s="88" t="str">
        <f>IFERROR(INDEX(B$5:B$103,MATCH(ROW()-4,A$5:A$103,0),1),"")</f>
        <v>BEAUGION (K) Régis</v>
      </c>
      <c r="D5" s="86">
        <f>IF(E5="",D4,IF(ISNA(MATCH(E5,'Planning Bénévoles'!D$3:D$40,0))=TRUE,D4+1,D4))</f>
        <v>0</v>
      </c>
      <c r="E5" s="87" t="str">
        <f>Présence!B3</f>
        <v/>
      </c>
      <c r="F5" s="88" t="str">
        <f>IFERROR(INDEX(E$5:E$88,MATCH(ROW()-4,D$5:D$103,0),1),"")</f>
        <v>BEAUGION (K) Régis</v>
      </c>
      <c r="G5" s="86">
        <f>IF(H5="",G4,IF(ISNA(MATCH(H5,'Planning Bénévoles'!E$3:E$40,0))=TRUE,G4+1,G4))</f>
        <v>0</v>
      </c>
      <c r="H5" s="87" t="str">
        <f>Présence!C3</f>
        <v/>
      </c>
      <c r="I5" s="88" t="str">
        <f>IFERROR(INDEX(H$5:H$88,MATCH(ROW()-4,G$5:G$103,0),1),"")</f>
        <v>CORNEC Lucas</v>
      </c>
      <c r="J5" s="86">
        <f>IF(K5="",J4,IF(ISNA(MATCH(K5,'Planning Bénévoles'!F$3:F$40,0))=TRUE,J4+1,J4))</f>
        <v>0</v>
      </c>
      <c r="K5" s="87" t="str">
        <f>Présence!D3</f>
        <v/>
      </c>
      <c r="L5" s="88" t="str">
        <f>IFERROR(INDEX(K$5:K$88,MATCH(ROW()-4,J$5:J$103,0),1),"")</f>
        <v>DESJARDINS Jean Luc</v>
      </c>
      <c r="M5" s="86">
        <f>IF(N5="",M4,IF(ISNA(MATCH(N5,'Planning Bénévoles'!G$3:G$40,0))=TRUE,M4+1,M4))</f>
        <v>0</v>
      </c>
      <c r="N5" s="87" t="str">
        <f>Présence!E3</f>
        <v/>
      </c>
      <c r="O5" s="88" t="str">
        <f>IFERROR(INDEX(N$5:N$88,MATCH(ROW()-4,M$5:M$103,0),1),"")</f>
        <v>DUTERQUE Frédérique</v>
      </c>
      <c r="P5" s="86">
        <f>IF(Q5="",P4,IF(ISNA(MATCH(Q5,'Planning Bénévoles'!H$3:H$40,0))=TRUE,P4+1,P4))</f>
        <v>0</v>
      </c>
      <c r="Q5" s="87" t="str">
        <f>Présence!F3</f>
        <v/>
      </c>
      <c r="R5" s="88" t="str">
        <f>IFERROR(INDEX(Q$5:Q$88,MATCH(ROW()-4,P$5:P$103,0),1),"")</f>
        <v>HADOUZI Yasmine</v>
      </c>
      <c r="S5" s="86">
        <f>IF(T5="",S4,IF(ISNA(MATCH(T5,'Planning Bénévoles'!I$3:I$40,0))=TRUE,S4+1,S4))</f>
        <v>0</v>
      </c>
      <c r="T5" s="87" t="str">
        <f>Présence!G3</f>
        <v/>
      </c>
      <c r="U5" s="88" t="str">
        <f>IFERROR(INDEX(T$5:T$103,MATCH(ROW()-4,S$5:S$103,0),1),"")</f>
        <v>LE GALL Yves</v>
      </c>
      <c r="V5" s="86">
        <f>IF(W5="",V4,IF(ISNA(MATCH(W5,'Planning Bénévoles'!J$3:J$40,0))=TRUE,V4+1,V4))</f>
        <v>0</v>
      </c>
      <c r="W5" s="87" t="str">
        <f>Présence!H3</f>
        <v/>
      </c>
      <c r="X5" s="88" t="str">
        <f>IFERROR(INDEX(W$5:W$88,MATCH(ROW()-4,V$5:V$103,0),1),"")</f>
        <v>BOURGEON (THG) Jérémy</v>
      </c>
      <c r="Y5" s="86">
        <f>IF(Z5="",Y4,IF(ISNA(MATCH(Z5,'Planning Bénévoles'!K$3:K$40,0))=TRUE,Y4+1,Y4))</f>
        <v>0</v>
      </c>
      <c r="Z5" s="87" t="str">
        <f>Présence!I3</f>
        <v/>
      </c>
      <c r="AA5" s="88" t="str">
        <f>IFERROR(INDEX(Z$5:Z$88,MATCH(ROW()-4,Y$5:Y$103,0),1),"")</f>
        <v>CAHN Didier</v>
      </c>
      <c r="AB5" s="86">
        <f>IF(AC5="",AB4,IF(ISNA(MATCH(AC5,'Planning Bénévoles'!L$3:L$40,0))=TRUE,AB4+1,AB4))</f>
        <v>0</v>
      </c>
      <c r="AC5" s="87" t="str">
        <f>Présence!J3</f>
        <v/>
      </c>
      <c r="AD5" s="88" t="str">
        <f>IFERROR(INDEX(AC$5:AC$88,MATCH(ROW()-4,AB$5:AB$103,0),1),"")</f>
        <v>BEAUGION (K) Régis</v>
      </c>
      <c r="AE5" s="86">
        <f>IF(AF5="",AE4,IF(ISNA(MATCH(AF5,'Planning Bénévoles'!M$3:M$40,0))=TRUE,AE4+1,AE4))</f>
        <v>0</v>
      </c>
      <c r="AF5" s="87" t="str">
        <f>Présence!K3</f>
        <v/>
      </c>
      <c r="AG5" s="88" t="str">
        <f>IFERROR(INDEX(AF$5:AF$88,MATCH(ROW()-4,AE$5:AE$103,0),1),"")</f>
        <v>BEAUGION (K) Régis</v>
      </c>
      <c r="AH5" s="86">
        <f>IF(AI5="",AH4,IF(ISNA(MATCH(AI5,'Planning Bénévoles'!N$3:N$40,0))=TRUE,AH4+1,AH4))</f>
        <v>0</v>
      </c>
      <c r="AI5" s="87" t="str">
        <f>Présence!L3</f>
        <v/>
      </c>
      <c r="AJ5" s="88" t="str">
        <f>IFERROR(INDEX(AI$5:AI$88,MATCH(ROW()-4,AH$5:AH$103,0),1),"")</f>
        <v>BÉNIER Alizée</v>
      </c>
      <c r="AK5" s="86">
        <f>IF(AL5="",AK4,IF(ISNA(MATCH(AL5,'Planning Bénévoles'!O$3:O$40,0))=TRUE,AK4+1,AK4))</f>
        <v>1</v>
      </c>
      <c r="AL5" s="87" t="str">
        <f>Présence!M3</f>
        <v>BALMADIER (THG) Henri</v>
      </c>
      <c r="AM5" s="88" t="str">
        <f>IFERROR(INDEX(AL$5:AL$88,MATCH(ROW()-4,AK$5:AK$103,0),1),"")</f>
        <v>BALMADIER (THG) Henri</v>
      </c>
      <c r="AN5" s="86">
        <f>IF(AO5="",AN4,IF(ISNA(MATCH(AO5,'Planning Bénévoles'!P$3:P$40,0))=TRUE,AN4+1,AN4))</f>
        <v>1</v>
      </c>
      <c r="AO5" s="87" t="str">
        <f>Présence!N3</f>
        <v>BALMADIER (THG) Henri</v>
      </c>
      <c r="AP5" s="88" t="str">
        <f>IFERROR(INDEX(AO$5:AO$88,MATCH(ROW()-4,AN$5:AN$103,0),1),"")</f>
        <v>BALMADIER (THG) Henri</v>
      </c>
      <c r="AQ5" s="86">
        <f>IF(AR5="",AQ4,IF(ISNA(MATCH(AR5,'Planning Bénévoles'!Q$3:Q$40,0))=TRUE,AQ4+1,AQ4))</f>
        <v>0</v>
      </c>
      <c r="AR5" s="87" t="str">
        <f>Présence!O3</f>
        <v/>
      </c>
      <c r="AS5" s="88" t="str">
        <f>IFERROR(INDEX(AR$5:AR$88,MATCH(ROW()-4,AQ$5:AQ$103,0),1),"")</f>
        <v>BÉNIER Alizée</v>
      </c>
      <c r="AT5" s="86">
        <f>IF(AU5="",AT4,IF(ISNA(MATCH(AU5,'Planning Bénévoles'!R$3:R$40,0))=TRUE,AT4+1,AT4))</f>
        <v>0</v>
      </c>
      <c r="AU5" s="87" t="str">
        <f>Présence!P3</f>
        <v/>
      </c>
      <c r="AV5" s="88" t="str">
        <f>IFERROR(INDEX(AU$5:AU$103,MATCH(ROW()-4,AT$5:AT$103,0),1),"")</f>
        <v>BEZIVIN Daniel</v>
      </c>
      <c r="AW5" s="86">
        <f>IF(AX5="",AW4,IF(ISNA(MATCH(AX5,'Planning Bénévoles'!S$3:S$40,0))=TRUE,AW4+1,AW4))</f>
        <v>0</v>
      </c>
      <c r="AX5" s="87" t="str">
        <f>Présence!Q3</f>
        <v/>
      </c>
      <c r="AY5" s="88" t="str">
        <f>IFERROR(INDEX(AX$5:AX$88,MATCH(ROW()-4,AW$5:AW$103,0),1),"")</f>
        <v>BÉNIER Alizée</v>
      </c>
      <c r="AZ5" s="86">
        <f>IF(BA5="",AZ4,IF(ISNA(MATCH(BA5,'Planning Bénévoles'!T$3:T$40,0))=TRUE,AZ4+1,AZ4))</f>
        <v>0</v>
      </c>
      <c r="BA5" s="87" t="str">
        <f>Présence!R3</f>
        <v/>
      </c>
      <c r="BB5" s="88" t="str">
        <f>IFERROR(INDEX(BA$5:BA$88,MATCH(ROW()-4,AZ$5:AZ$103,0),1),"")</f>
        <v>BÉNIER Alizée</v>
      </c>
    </row>
    <row r="6" spans="1:54">
      <c r="A6" s="86">
        <f>IF(B6="",A5,IF(ISNA(MATCH(B6,'Planning Bénévoles'!C$3:C$40,0))=TRUE,A5+1,A5))</f>
        <v>0</v>
      </c>
      <c r="B6" s="87" t="str">
        <f>Présence!A4</f>
        <v/>
      </c>
      <c r="C6" s="88" t="str">
        <f t="shared" ref="C6:C69" si="0">IFERROR(INDEX(B$5:B$103,MATCH(ROW()-4,A$5:A$103,0),1),"")</f>
        <v>GAONACH (THG) Sarah</v>
      </c>
      <c r="D6" s="86">
        <f>IF(E6="",D5,IF(ISNA(MATCH(E6,'Planning Bénévoles'!D$3:D$40,0))=TRUE,D5+1,D5))</f>
        <v>0</v>
      </c>
      <c r="E6" s="87" t="str">
        <f>Présence!B4</f>
        <v/>
      </c>
      <c r="F6" s="88" t="str">
        <f t="shared" ref="F6:F69" si="1">IFERROR(INDEX(E$5:E$88,MATCH(ROW()-4,D$5:D$103,0),1),"")</f>
        <v>BEZIVIN Daniel</v>
      </c>
      <c r="G6" s="86">
        <f>IF(H6="",G5,IF(ISNA(MATCH(H6,'Planning Bénévoles'!E$3:E$40,0))=TRUE,G5+1,G5))</f>
        <v>0</v>
      </c>
      <c r="H6" s="87" t="str">
        <f>Présence!C4</f>
        <v/>
      </c>
      <c r="I6" s="88" t="str">
        <f t="shared" ref="I6:I69" si="2">IFERROR(INDEX(H$5:H$88,MATCH(ROW()-4,G$5:G$103,0),1),"")</f>
        <v>DANIEL Alain</v>
      </c>
      <c r="J6" s="86">
        <f>IF(K6="",J5,IF(ISNA(MATCH(K6,'Planning Bénévoles'!F$3:F$40,0))=TRUE,J5+1,J5))</f>
        <v>0</v>
      </c>
      <c r="K6" s="87" t="str">
        <f>Présence!D4</f>
        <v/>
      </c>
      <c r="L6" s="88" t="str">
        <f t="shared" ref="L6:L69" si="3">IFERROR(INDEX(K$5:K$88,MATCH(ROW()-4,J$5:J$103,0),1),"")</f>
        <v>LE GALL Yves</v>
      </c>
      <c r="M6" s="86">
        <f>IF(N6="",M5,IF(ISNA(MATCH(N6,'Planning Bénévoles'!G$3:G$40,0))=TRUE,M5+1,M5))</f>
        <v>0</v>
      </c>
      <c r="N6" s="87" t="str">
        <f>Présence!E4</f>
        <v/>
      </c>
      <c r="O6" s="88" t="str">
        <f t="shared" ref="O6:O69" si="4">IFERROR(INDEX(N$5:N$88,MATCH(ROW()-4,M$5:M$103,0),1),"")</f>
        <v>GAONACH (THG) Sarah</v>
      </c>
      <c r="P6" s="86">
        <f>IF(Q6="",P5,IF(ISNA(MATCH(Q6,'Planning Bénévoles'!H$3:H$40,0))=TRUE,P5+1,P5))</f>
        <v>0</v>
      </c>
      <c r="Q6" s="87" t="str">
        <f>Présence!F4</f>
        <v>BASTARD Chloé</v>
      </c>
      <c r="R6" s="88" t="str">
        <f t="shared" ref="R6:R69" si="5">IFERROR(INDEX(Q$5:Q$88,MATCH(ROW()-4,P$5:P$103,0),1),"")</f>
        <v>MARCHE Sophie</v>
      </c>
      <c r="S6" s="86">
        <f>IF(T6="",S5,IF(ISNA(MATCH(T6,'Planning Bénévoles'!I$3:I$40,0))=TRUE,S5+1,S5))</f>
        <v>0</v>
      </c>
      <c r="T6" s="87" t="str">
        <f>Présence!G4</f>
        <v/>
      </c>
      <c r="U6" s="88" t="str">
        <f t="shared" ref="U6:U69" si="6">IFERROR(INDEX(T$5:T$103,MATCH(ROW()-4,S$5:S$103,0),1),"")</f>
        <v/>
      </c>
      <c r="V6" s="86">
        <f>IF(W6="",V5,IF(ISNA(MATCH(W6,'Planning Bénévoles'!J$3:J$40,0))=TRUE,V5+1,V5))</f>
        <v>0</v>
      </c>
      <c r="W6" s="87" t="str">
        <f>Présence!H4</f>
        <v/>
      </c>
      <c r="X6" s="88" t="str">
        <f t="shared" ref="X6:X69" si="7">IFERROR(INDEX(W$5:W$88,MATCH(ROW()-4,V$5:V$103,0),1),"")</f>
        <v>DANIEL Alain</v>
      </c>
      <c r="Y6" s="86">
        <f>IF(Z6="",Y5,IF(ISNA(MATCH(Z6,'Planning Bénévoles'!K$3:K$40,0))=TRUE,Y5+1,Y5))</f>
        <v>0</v>
      </c>
      <c r="Z6" s="87" t="str">
        <f>Présence!I4</f>
        <v>BASTARD Chloé</v>
      </c>
      <c r="AA6" s="88" t="str">
        <f t="shared" ref="AA6:AA69" si="8">IFERROR(INDEX(Z$5:Z$88,MATCH(ROW()-4,Y$5:Y$103,0),1),"")</f>
        <v>LANDOUARD Frédéric</v>
      </c>
      <c r="AB6" s="86">
        <f>IF(AC6="",AB5,IF(ISNA(MATCH(AC6,'Planning Bénévoles'!L$3:L$40,0))=TRUE,AB5+1,AB5))</f>
        <v>0</v>
      </c>
      <c r="AC6" s="87" t="str">
        <f>Présence!J4</f>
        <v/>
      </c>
      <c r="AD6" s="88" t="str">
        <f t="shared" ref="AD6:AD69" si="9">IFERROR(INDEX(AC$5:AC$88,MATCH(ROW()-4,AB$5:AB$103,0),1),"")</f>
        <v>BIENNE (K) Xavier</v>
      </c>
      <c r="AE6" s="86">
        <f>IF(AF6="",AE5,IF(ISNA(MATCH(AF6,'Planning Bénévoles'!M$3:M$40,0))=TRUE,AE5+1,AE5))</f>
        <v>0</v>
      </c>
      <c r="AF6" s="87" t="str">
        <f>Présence!K4</f>
        <v/>
      </c>
      <c r="AG6" s="88" t="str">
        <f t="shared" ref="AG6:AG69" si="10">IFERROR(INDEX(AF$5:AF$88,MATCH(ROW()-4,AE$5:AE$103,0),1),"")</f>
        <v>BIENNE (K) Xavier</v>
      </c>
      <c r="AH6" s="86">
        <f>IF(AI6="",AH5,IF(ISNA(MATCH(AI6,'Planning Bénévoles'!N$3:N$40,0))=TRUE,AH5+1,AH5))</f>
        <v>0</v>
      </c>
      <c r="AI6" s="87" t="str">
        <f>Présence!L4</f>
        <v/>
      </c>
      <c r="AJ6" s="88" t="str">
        <f t="shared" ref="AJ6:AJ69" si="11">IFERROR(INDEX(AI$5:AI$88,MATCH(ROW()-4,AH$5:AH$103,0),1),"")</f>
        <v>BOTHOREL Hélène</v>
      </c>
      <c r="AK6" s="86">
        <f>IF(AL6="",AK5,IF(ISNA(MATCH(AL6,'Planning Bénévoles'!O$3:O$40,0))=TRUE,AK5+1,AK5))</f>
        <v>1</v>
      </c>
      <c r="AL6" s="87" t="str">
        <f>Présence!M4</f>
        <v/>
      </c>
      <c r="AM6" s="88" t="str">
        <f t="shared" ref="AM6:AM69" si="12">IFERROR(INDEX(AL$5:AL$88,MATCH(ROW()-4,AK$5:AK$103,0),1),"")</f>
        <v>BEAUGION (K) Régis</v>
      </c>
      <c r="AN6" s="86">
        <f>IF(AO6="",AN5,IF(ISNA(MATCH(AO6,'Planning Bénévoles'!P$3:P$40,0))=TRUE,AN5+1,AN5))</f>
        <v>1</v>
      </c>
      <c r="AO6" s="87" t="str">
        <f>Présence!N4</f>
        <v/>
      </c>
      <c r="AP6" s="88" t="str">
        <f t="shared" ref="AP6:AP69" si="13">IFERROR(INDEX(AO$5:AO$88,MATCH(ROW()-4,AN$5:AN$103,0),1),"")</f>
        <v>BEAUGION (K) Régis</v>
      </c>
      <c r="AQ6" s="86">
        <f>IF(AR6="",AQ5,IF(ISNA(MATCH(AR6,'Planning Bénévoles'!Q$3:Q$40,0))=TRUE,AQ5+1,AQ5))</f>
        <v>0</v>
      </c>
      <c r="AR6" s="87" t="str">
        <f>Présence!O4</f>
        <v/>
      </c>
      <c r="AS6" s="88" t="str">
        <f t="shared" ref="AS6:AS69" si="14">IFERROR(INDEX(AR$5:AR$88,MATCH(ROW()-4,AQ$5:AQ$103,0),1),"")</f>
        <v>BOTHOREL Hélène</v>
      </c>
      <c r="AT6" s="86">
        <f>IF(AU6="",AT5,IF(ISNA(MATCH(AU6,'Planning Bénévoles'!R$3:R$40,0))=TRUE,AT5+1,AT5))</f>
        <v>0</v>
      </c>
      <c r="AU6" s="87" t="str">
        <f>Présence!P4</f>
        <v/>
      </c>
      <c r="AV6" s="88" t="str">
        <f t="shared" ref="AV6:AV69" si="15">IFERROR(INDEX(AU$5:AU$103,MATCH(ROW()-4,AT$5:AT$103,0),1),"")</f>
        <v>DANGÉ Yann</v>
      </c>
      <c r="AW6" s="86">
        <f>IF(AX6="",AW5,IF(ISNA(MATCH(AX6,'Planning Bénévoles'!S$3:S$40,0))=TRUE,AW5+1,AW5))</f>
        <v>0</v>
      </c>
      <c r="AX6" s="87" t="str">
        <f>Présence!Q4</f>
        <v/>
      </c>
      <c r="AY6" s="88" t="str">
        <f t="shared" ref="AY6:AY69" si="16">IFERROR(INDEX(AX$5:AX$88,MATCH(ROW()-4,AW$5:AW$103,0),1),"")</f>
        <v>BEZIVIN Daniel</v>
      </c>
      <c r="AZ6" s="86">
        <f>IF(BA6="",AZ5,IF(ISNA(MATCH(BA6,'Planning Bénévoles'!T$3:T$40,0))=TRUE,AZ5+1,AZ5))</f>
        <v>0</v>
      </c>
      <c r="BA6" s="87" t="str">
        <f>Présence!R4</f>
        <v/>
      </c>
      <c r="BB6" s="88" t="str">
        <f t="shared" ref="BB6:BB69" si="17">IFERROR(INDEX(BA$5:BA$88,MATCH(ROW()-4,AZ$5:AZ$103,0),1),"")</f>
        <v>BOTHOREL Hélène</v>
      </c>
    </row>
    <row r="7" spans="1:54">
      <c r="A7" s="86">
        <f>IF(B7="",A6,IF(ISNA(MATCH(B7,'Planning Bénévoles'!C$3:C$40,0))=TRUE,A6+1,A6))</f>
        <v>1</v>
      </c>
      <c r="B7" s="87" t="str">
        <f>Présence!A5</f>
        <v>BEAUGION (K) Régis</v>
      </c>
      <c r="C7" s="88" t="str">
        <f t="shared" si="0"/>
        <v>GUEGUEN (K) Sébastien</v>
      </c>
      <c r="D7" s="86">
        <f>IF(E7="",D6,IF(ISNA(MATCH(E7,'Planning Bénévoles'!D$3:D$40,0))=TRUE,D6+1,D6))</f>
        <v>1</v>
      </c>
      <c r="E7" s="87" t="str">
        <f>Présence!B5</f>
        <v>BEAUGION (K) Régis</v>
      </c>
      <c r="F7" s="88" t="str">
        <f t="shared" si="1"/>
        <v>BOTHOREL Hélène</v>
      </c>
      <c r="G7" s="86">
        <f>IF(H7="",G6,IF(ISNA(MATCH(H7,'Planning Bénévoles'!E$3:E$40,0))=TRUE,G6+1,G6))</f>
        <v>0</v>
      </c>
      <c r="H7" s="87" t="str">
        <f>Présence!C5</f>
        <v/>
      </c>
      <c r="I7" s="88" t="str">
        <f t="shared" si="2"/>
        <v>DANIEL Annie France</v>
      </c>
      <c r="J7" s="86">
        <f>IF(K7="",J6,IF(ISNA(MATCH(K7,'Planning Bénévoles'!F$3:F$40,0))=TRUE,J6+1,J6))</f>
        <v>0</v>
      </c>
      <c r="K7" s="87" t="str">
        <f>Présence!D5</f>
        <v>BEAUGION (K) Régis</v>
      </c>
      <c r="L7" s="88" t="str">
        <f t="shared" si="3"/>
        <v>MARCHE Sophie</v>
      </c>
      <c r="M7" s="86">
        <f>IF(N7="",M6,IF(ISNA(MATCH(N7,'Planning Bénévoles'!G$3:G$40,0))=TRUE,M6+1,M6))</f>
        <v>0</v>
      </c>
      <c r="N7" s="87" t="str">
        <f>Présence!E5</f>
        <v>BEAUGION (K) Régis</v>
      </c>
      <c r="O7" s="88" t="str">
        <f t="shared" si="4"/>
        <v>GUEGUEN (K) Sébastien</v>
      </c>
      <c r="P7" s="86">
        <f>IF(Q7="",P6,IF(ISNA(MATCH(Q7,'Planning Bénévoles'!H$3:H$40,0))=TRUE,P6+1,P6))</f>
        <v>0</v>
      </c>
      <c r="Q7" s="87" t="str">
        <f>Présence!F5</f>
        <v/>
      </c>
      <c r="R7" s="88" t="str">
        <f t="shared" si="5"/>
        <v>ROBERT Mireille</v>
      </c>
      <c r="S7" s="86">
        <f>IF(T7="",S6,IF(ISNA(MATCH(T7,'Planning Bénévoles'!I$3:I$40,0))=TRUE,S6+1,S6))</f>
        <v>0</v>
      </c>
      <c r="T7" s="87" t="str">
        <f>Présence!G5</f>
        <v/>
      </c>
      <c r="U7" s="88" t="str">
        <f t="shared" si="6"/>
        <v/>
      </c>
      <c r="V7" s="86">
        <f>IF(W7="",V6,IF(ISNA(MATCH(W7,'Planning Bénévoles'!J$3:J$40,0))=TRUE,V6+1,V6))</f>
        <v>0</v>
      </c>
      <c r="W7" s="87" t="str">
        <f>Présence!H5</f>
        <v/>
      </c>
      <c r="X7" s="88" t="str">
        <f t="shared" si="7"/>
        <v>MARCHE Sophie</v>
      </c>
      <c r="Y7" s="86">
        <f>IF(Z7="",Y6,IF(ISNA(MATCH(Z7,'Planning Bénévoles'!K$3:K$40,0))=TRUE,Y6+1,Y6))</f>
        <v>0</v>
      </c>
      <c r="Z7" s="87" t="str">
        <f>Présence!I5</f>
        <v/>
      </c>
      <c r="AA7" s="88" t="str">
        <f t="shared" si="8"/>
        <v>MOAL Alain</v>
      </c>
      <c r="AB7" s="86">
        <f>IF(AC7="",AB6,IF(ISNA(MATCH(AC7,'Planning Bénévoles'!L$3:L$40,0))=TRUE,AB6+1,AB6))</f>
        <v>1</v>
      </c>
      <c r="AC7" s="87" t="str">
        <f>Présence!J5</f>
        <v>BEAUGION (K) Régis</v>
      </c>
      <c r="AD7" s="88" t="str">
        <f t="shared" si="9"/>
        <v>BOTHOREL Hélène</v>
      </c>
      <c r="AE7" s="86">
        <f>IF(AF7="",AE6,IF(ISNA(MATCH(AF7,'Planning Bénévoles'!M$3:M$40,0))=TRUE,AE6+1,AE6))</f>
        <v>1</v>
      </c>
      <c r="AF7" s="87" t="str">
        <f>Présence!K5</f>
        <v>BEAUGION (K) Régis</v>
      </c>
      <c r="AG7" s="88" t="str">
        <f t="shared" si="10"/>
        <v>BOTHOREL Hélène</v>
      </c>
      <c r="AH7" s="86">
        <f>IF(AI7="",AH6,IF(ISNA(MATCH(AI7,'Planning Bénévoles'!N$3:N$40,0))=TRUE,AH6+1,AH6))</f>
        <v>0</v>
      </c>
      <c r="AI7" s="87" t="str">
        <f>Présence!L5</f>
        <v/>
      </c>
      <c r="AJ7" s="88" t="str">
        <f t="shared" si="11"/>
        <v>BOURGUIGNON Catherine</v>
      </c>
      <c r="AK7" s="86">
        <f>IF(AL7="",AK6,IF(ISNA(MATCH(AL7,'Planning Bénévoles'!O$3:O$40,0))=TRUE,AK6+1,AK6))</f>
        <v>2</v>
      </c>
      <c r="AL7" s="87" t="str">
        <f>Présence!M5</f>
        <v>BEAUGION (K) Régis</v>
      </c>
      <c r="AM7" s="88" t="str">
        <f t="shared" si="12"/>
        <v>BERTIN (THG) Nicolas</v>
      </c>
      <c r="AN7" s="86">
        <f>IF(AO7="",AN6,IF(ISNA(MATCH(AO7,'Planning Bénévoles'!P$3:P$40,0))=TRUE,AN6+1,AN6))</f>
        <v>2</v>
      </c>
      <c r="AO7" s="87" t="str">
        <f>Présence!N5</f>
        <v>BEAUGION (K) Régis</v>
      </c>
      <c r="AP7" s="88" t="str">
        <f t="shared" si="13"/>
        <v>BERTIN (THG) Nicolas</v>
      </c>
      <c r="AQ7" s="86">
        <f>IF(AR7="",AQ6,IF(ISNA(MATCH(AR7,'Planning Bénévoles'!Q$3:Q$40,0))=TRUE,AQ6+1,AQ6))</f>
        <v>0</v>
      </c>
      <c r="AR7" s="87" t="str">
        <f>Présence!O5</f>
        <v/>
      </c>
      <c r="AS7" s="88" t="str">
        <f t="shared" si="14"/>
        <v>CORNEC Lucas</v>
      </c>
      <c r="AT7" s="86">
        <f>IF(AU7="",AT6,IF(ISNA(MATCH(AU7,'Planning Bénévoles'!R$3:R$40,0))=TRUE,AT6+1,AT6))</f>
        <v>0</v>
      </c>
      <c r="AU7" s="87" t="str">
        <f>Présence!P5</f>
        <v/>
      </c>
      <c r="AV7" s="88" t="str">
        <f t="shared" si="15"/>
        <v>DANGÉ Jean Pierre</v>
      </c>
      <c r="AW7" s="86">
        <f>IF(AX7="",AW6,IF(ISNA(MATCH(AX7,'Planning Bénévoles'!S$3:S$40,0))=TRUE,AW6+1,AW6))</f>
        <v>0</v>
      </c>
      <c r="AX7" s="87" t="str">
        <f>Présence!Q5</f>
        <v/>
      </c>
      <c r="AY7" s="88" t="str">
        <f t="shared" si="16"/>
        <v>BOTHOREL Hélène</v>
      </c>
      <c r="AZ7" s="86">
        <f>IF(BA7="",AZ6,IF(ISNA(MATCH(BA7,'Planning Bénévoles'!T$3:T$40,0))=TRUE,AZ6+1,AZ6))</f>
        <v>0</v>
      </c>
      <c r="BA7" s="87" t="str">
        <f>Présence!R5</f>
        <v/>
      </c>
      <c r="BB7" s="88" t="str">
        <f t="shared" si="17"/>
        <v>BOURGUIGNON Catherine</v>
      </c>
    </row>
    <row r="8" spans="1:54">
      <c r="A8" s="86">
        <f>IF(B8="",A7,IF(ISNA(MATCH(B8,'Planning Bénévoles'!C$3:C$40,0))=TRUE,A7+1,A7))</f>
        <v>1</v>
      </c>
      <c r="B8" s="87" t="str">
        <f>Présence!A6</f>
        <v/>
      </c>
      <c r="C8" s="88" t="str">
        <f t="shared" si="0"/>
        <v>GUERROT (THG) Gildas</v>
      </c>
      <c r="D8" s="86">
        <f>IF(E8="",D7,IF(ISNA(MATCH(E8,'Planning Bénévoles'!D$3:D$40,0))=TRUE,D7+1,D7))</f>
        <v>1</v>
      </c>
      <c r="E8" s="87" t="str">
        <f>Présence!B6</f>
        <v/>
      </c>
      <c r="F8" s="88" t="str">
        <f t="shared" si="1"/>
        <v>BOURGUIGNON Catherine</v>
      </c>
      <c r="G8" s="86">
        <f>IF(H8="",G7,IF(ISNA(MATCH(H8,'Planning Bénévoles'!E$3:E$40,0))=TRUE,G7+1,G7))</f>
        <v>0</v>
      </c>
      <c r="H8" s="87" t="str">
        <f>Présence!C6</f>
        <v>BÉNIER Alizée</v>
      </c>
      <c r="I8" s="88" t="str">
        <f t="shared" si="2"/>
        <v>DUTERQUE Frédérique</v>
      </c>
      <c r="J8" s="86">
        <f>IF(K8="",J7,IF(ISNA(MATCH(K8,'Planning Bénévoles'!F$3:F$40,0))=TRUE,J7+1,J7))</f>
        <v>0</v>
      </c>
      <c r="K8" s="87" t="str">
        <f>Présence!D6</f>
        <v/>
      </c>
      <c r="L8" s="88" t="str">
        <f t="shared" si="3"/>
        <v>ROBERT Mireille</v>
      </c>
      <c r="M8" s="86">
        <f>IF(N8="",M7,IF(ISNA(MATCH(N8,'Planning Bénévoles'!G$3:G$40,0))=TRUE,M7+1,M7))</f>
        <v>0</v>
      </c>
      <c r="N8" s="87" t="str">
        <f>Présence!E6</f>
        <v/>
      </c>
      <c r="O8" s="88" t="str">
        <f t="shared" si="4"/>
        <v>GUEZENNEC (K) Bruno</v>
      </c>
      <c r="P8" s="86">
        <f>IF(Q8="",P7,IF(ISNA(MATCH(Q8,'Planning Bénévoles'!H$3:H$40,0))=TRUE,P7+1,P7))</f>
        <v>0</v>
      </c>
      <c r="Q8" s="87" t="str">
        <f>Présence!F6</f>
        <v>BÉNIER Alizée</v>
      </c>
      <c r="R8" s="88" t="str">
        <f t="shared" si="5"/>
        <v>ROUAT Manon</v>
      </c>
      <c r="S8" s="86">
        <f>IF(T8="",S7,IF(ISNA(MATCH(T8,'Planning Bénévoles'!I$3:I$40,0))=TRUE,S7+1,S7))</f>
        <v>0</v>
      </c>
      <c r="T8" s="87" t="str">
        <f>Présence!G6</f>
        <v/>
      </c>
      <c r="U8" s="88" t="str">
        <f t="shared" si="6"/>
        <v/>
      </c>
      <c r="V8" s="86">
        <f>IF(W8="",V7,IF(ISNA(MATCH(W8,'Planning Bénévoles'!J$3:J$40,0))=TRUE,V7+1,V7))</f>
        <v>0</v>
      </c>
      <c r="W8" s="87" t="str">
        <f>Présence!H6</f>
        <v/>
      </c>
      <c r="X8" s="88" t="str">
        <f t="shared" si="7"/>
        <v/>
      </c>
      <c r="Y8" s="86">
        <f>IF(Z8="",Y7,IF(ISNA(MATCH(Z8,'Planning Bénévoles'!K$3:K$40,0))=TRUE,Y7+1,Y7))</f>
        <v>0</v>
      </c>
      <c r="Z8" s="87" t="str">
        <f>Présence!I6</f>
        <v>BÉNIER Alizée</v>
      </c>
      <c r="AA8" s="88" t="str">
        <f t="shared" si="8"/>
        <v>PLOUZENNEC Nadine</v>
      </c>
      <c r="AB8" s="86">
        <f>IF(AC8="",AB7,IF(ISNA(MATCH(AC8,'Planning Bénévoles'!L$3:L$40,0))=TRUE,AB7+1,AB7))</f>
        <v>1</v>
      </c>
      <c r="AC8" s="87" t="str">
        <f>Présence!J6</f>
        <v/>
      </c>
      <c r="AD8" s="88" t="str">
        <f t="shared" si="9"/>
        <v>BOURGEON (THG) Jérémy</v>
      </c>
      <c r="AE8" s="86">
        <f>IF(AF8="",AE7,IF(ISNA(MATCH(AF8,'Planning Bénévoles'!M$3:M$40,0))=TRUE,AE7+1,AE7))</f>
        <v>1</v>
      </c>
      <c r="AF8" s="87" t="str">
        <f>Présence!K6</f>
        <v/>
      </c>
      <c r="AG8" s="88" t="str">
        <f t="shared" si="10"/>
        <v>BOURGEON (THG) Jérémy</v>
      </c>
      <c r="AH8" s="86">
        <f>IF(AI8="",AH7,IF(ISNA(MATCH(AI8,'Planning Bénévoles'!N$3:N$40,0))=TRUE,AH7+1,AH7))</f>
        <v>1</v>
      </c>
      <c r="AI8" s="87" t="str">
        <f>Présence!L6</f>
        <v>BÉNIER Alizée</v>
      </c>
      <c r="AJ8" s="88" t="str">
        <f t="shared" si="11"/>
        <v>CAHN Didier</v>
      </c>
      <c r="AK8" s="86">
        <f>IF(AL8="",AK7,IF(ISNA(MATCH(AL8,'Planning Bénévoles'!O$3:O$40,0))=TRUE,AK7+1,AK7))</f>
        <v>2</v>
      </c>
      <c r="AL8" s="87" t="str">
        <f>Présence!M6</f>
        <v/>
      </c>
      <c r="AM8" s="88" t="str">
        <f t="shared" si="12"/>
        <v>BEZIVIN Daniel</v>
      </c>
      <c r="AN8" s="86">
        <f>IF(AO8="",AN7,IF(ISNA(MATCH(AO8,'Planning Bénévoles'!P$3:P$40,0))=TRUE,AN7+1,AN7))</f>
        <v>2</v>
      </c>
      <c r="AO8" s="87" t="str">
        <f>Présence!N6</f>
        <v/>
      </c>
      <c r="AP8" s="88" t="str">
        <f t="shared" si="13"/>
        <v>BEZIVIN Daniel</v>
      </c>
      <c r="AQ8" s="86">
        <f>IF(AR8="",AQ7,IF(ISNA(MATCH(AR8,'Planning Bénévoles'!Q$3:Q$40,0))=TRUE,AQ7+1,AQ7))</f>
        <v>1</v>
      </c>
      <c r="AR8" s="87" t="str">
        <f>Présence!O6</f>
        <v>BÉNIER Alizée</v>
      </c>
      <c r="AS8" s="88" t="str">
        <f t="shared" si="14"/>
        <v>DANGÉ Yann</v>
      </c>
      <c r="AT8" s="86">
        <f>IF(AU8="",AT7,IF(ISNA(MATCH(AU8,'Planning Bénévoles'!R$3:R$40,0))=TRUE,AT7+1,AT7))</f>
        <v>0</v>
      </c>
      <c r="AU8" s="87" t="str">
        <f>Présence!P6</f>
        <v/>
      </c>
      <c r="AV8" s="88" t="str">
        <f t="shared" si="15"/>
        <v>DANIEL Alain</v>
      </c>
      <c r="AW8" s="86">
        <f>IF(AX8="",AW7,IF(ISNA(MATCH(AX8,'Planning Bénévoles'!S$3:S$40,0))=TRUE,AW7+1,AW7))</f>
        <v>1</v>
      </c>
      <c r="AX8" s="87" t="str">
        <f>Présence!Q6</f>
        <v>BÉNIER Alizée</v>
      </c>
      <c r="AY8" s="88" t="str">
        <f t="shared" si="16"/>
        <v>BOURGUIGNON Catherine</v>
      </c>
      <c r="AZ8" s="86">
        <f>IF(BA8="",AZ7,IF(ISNA(MATCH(BA8,'Planning Bénévoles'!T$3:T$40,0))=TRUE,AZ7+1,AZ7))</f>
        <v>1</v>
      </c>
      <c r="BA8" s="87" t="str">
        <f>Présence!R6</f>
        <v>BÉNIER Alizée</v>
      </c>
      <c r="BB8" s="88" t="str">
        <f t="shared" si="17"/>
        <v>CAHN Didier</v>
      </c>
    </row>
    <row r="9" spans="1:54">
      <c r="A9" s="86">
        <f>IF(B9="",A8,IF(ISNA(MATCH(B9,'Planning Bénévoles'!C$3:C$40,0))=TRUE,A8+1,A8))</f>
        <v>1</v>
      </c>
      <c r="B9" s="87" t="str">
        <f>Présence!A7</f>
        <v/>
      </c>
      <c r="C9" s="88" t="str">
        <f t="shared" si="0"/>
        <v>GUEZENNEC (K) Bruno</v>
      </c>
      <c r="D9" s="86">
        <f>IF(E9="",D8,IF(ISNA(MATCH(E9,'Planning Bénévoles'!D$3:D$40,0))=TRUE,D8+1,D8))</f>
        <v>1</v>
      </c>
      <c r="E9" s="87" t="str">
        <f>Présence!B7</f>
        <v/>
      </c>
      <c r="F9" s="88" t="str">
        <f t="shared" si="1"/>
        <v>CAHN Didier</v>
      </c>
      <c r="G9" s="86">
        <f>IF(H9="",G8,IF(ISNA(MATCH(H9,'Planning Bénévoles'!E$3:E$40,0))=TRUE,G8+1,G8))</f>
        <v>0</v>
      </c>
      <c r="H9" s="87" t="str">
        <f>Présence!C7</f>
        <v/>
      </c>
      <c r="I9" s="88" t="str">
        <f t="shared" si="2"/>
        <v>MARCHE Sophie</v>
      </c>
      <c r="J9" s="86">
        <f>IF(K9="",J8,IF(ISNA(MATCH(K9,'Planning Bénévoles'!F$3:F$40,0))=TRUE,J8+1,J8))</f>
        <v>0</v>
      </c>
      <c r="K9" s="87" t="str">
        <f>Présence!D7</f>
        <v/>
      </c>
      <c r="L9" s="88" t="str">
        <f t="shared" si="3"/>
        <v/>
      </c>
      <c r="M9" s="86">
        <f>IF(N9="",M8,IF(ISNA(MATCH(N9,'Planning Bénévoles'!G$3:G$40,0))=TRUE,M8+1,M8))</f>
        <v>0</v>
      </c>
      <c r="N9" s="87" t="str">
        <f>Présence!E7</f>
        <v/>
      </c>
      <c r="O9" s="88" t="str">
        <f t="shared" si="4"/>
        <v>LE GALL Yves</v>
      </c>
      <c r="P9" s="86">
        <f>IF(Q9="",P8,IF(ISNA(MATCH(Q9,'Planning Bénévoles'!H$3:H$40,0))=TRUE,P8+1,P8))</f>
        <v>0</v>
      </c>
      <c r="Q9" s="87" t="str">
        <f>Présence!F7</f>
        <v/>
      </c>
      <c r="R9" s="88" t="str">
        <f t="shared" si="5"/>
        <v>TARHAN Yeliz</v>
      </c>
      <c r="S9" s="86">
        <f>IF(T9="",S8,IF(ISNA(MATCH(T9,'Planning Bénévoles'!I$3:I$40,0))=TRUE,S8+1,S8))</f>
        <v>0</v>
      </c>
      <c r="T9" s="87" t="str">
        <f>Présence!G7</f>
        <v/>
      </c>
      <c r="U9" s="88" t="str">
        <f t="shared" si="6"/>
        <v/>
      </c>
      <c r="V9" s="86">
        <f>IF(W9="",V8,IF(ISNA(MATCH(W9,'Planning Bénévoles'!J$3:J$40,0))=TRUE,V8+1,V8))</f>
        <v>0</v>
      </c>
      <c r="W9" s="87" t="str">
        <f>Présence!H7</f>
        <v/>
      </c>
      <c r="X9" s="88" t="str">
        <f t="shared" si="7"/>
        <v/>
      </c>
      <c r="Y9" s="86">
        <f>IF(Z9="",Y8,IF(ISNA(MATCH(Z9,'Planning Bénévoles'!K$3:K$40,0))=TRUE,Y8+1,Y8))</f>
        <v>0</v>
      </c>
      <c r="Z9" s="87" t="str">
        <f>Présence!I7</f>
        <v/>
      </c>
      <c r="AA9" s="88" t="str">
        <f t="shared" si="8"/>
        <v>RIHANI Mohamed</v>
      </c>
      <c r="AB9" s="86">
        <f>IF(AC9="",AB8,IF(ISNA(MATCH(AC9,'Planning Bénévoles'!L$3:L$40,0))=TRUE,AB8+1,AB8))</f>
        <v>1</v>
      </c>
      <c r="AC9" s="87" t="str">
        <f>Présence!J7</f>
        <v/>
      </c>
      <c r="AD9" s="88" t="str">
        <f t="shared" si="9"/>
        <v>CLOAREC (K) Didier</v>
      </c>
      <c r="AE9" s="86">
        <f>IF(AF9="",AE8,IF(ISNA(MATCH(AF9,'Planning Bénévoles'!M$3:M$40,0))=TRUE,AE8+1,AE8))</f>
        <v>1</v>
      </c>
      <c r="AF9" s="87" t="str">
        <f>Présence!K7</f>
        <v/>
      </c>
      <c r="AG9" s="88" t="str">
        <f t="shared" si="10"/>
        <v>BOURGUIGNON Catherine</v>
      </c>
      <c r="AH9" s="86">
        <f>IF(AI9="",AH8,IF(ISNA(MATCH(AI9,'Planning Bénévoles'!N$3:N$40,0))=TRUE,AH8+1,AH8))</f>
        <v>1</v>
      </c>
      <c r="AI9" s="87" t="str">
        <f>Présence!L7</f>
        <v/>
      </c>
      <c r="AJ9" s="88" t="str">
        <f t="shared" si="11"/>
        <v>CORNEC Lucas</v>
      </c>
      <c r="AK9" s="86">
        <f>IF(AL9="",AK8,IF(ISNA(MATCH(AL9,'Planning Bénévoles'!O$3:O$40,0))=TRUE,AK8+1,AK8))</f>
        <v>3</v>
      </c>
      <c r="AL9" s="87" t="str">
        <f>Présence!M7</f>
        <v>BERTIN (THG) Nicolas</v>
      </c>
      <c r="AM9" s="88" t="str">
        <f t="shared" si="12"/>
        <v>BIENNE (K) Xavier</v>
      </c>
      <c r="AN9" s="86">
        <f>IF(AO9="",AN8,IF(ISNA(MATCH(AO9,'Planning Bénévoles'!P$3:P$40,0))=TRUE,AN8+1,AN8))</f>
        <v>3</v>
      </c>
      <c r="AO9" s="87" t="str">
        <f>Présence!N7</f>
        <v>BERTIN (THG) Nicolas</v>
      </c>
      <c r="AP9" s="88" t="str">
        <f t="shared" si="13"/>
        <v>BIENNE (K) Xavier</v>
      </c>
      <c r="AQ9" s="86">
        <f>IF(AR9="",AQ8,IF(ISNA(MATCH(AR9,'Planning Bénévoles'!Q$3:Q$40,0))=TRUE,AQ8+1,AQ8))</f>
        <v>1</v>
      </c>
      <c r="AR9" s="87" t="str">
        <f>Présence!O7</f>
        <v/>
      </c>
      <c r="AS9" s="88" t="str">
        <f t="shared" si="14"/>
        <v>DANIEL Alain</v>
      </c>
      <c r="AT9" s="86">
        <f>IF(AU9="",AT8,IF(ISNA(MATCH(AU9,'Planning Bénévoles'!R$3:R$40,0))=TRUE,AT8+1,AT8))</f>
        <v>0</v>
      </c>
      <c r="AU9" s="87" t="str">
        <f>Présence!P7</f>
        <v/>
      </c>
      <c r="AV9" s="88" t="str">
        <f t="shared" si="15"/>
        <v>DANIEL Annie France</v>
      </c>
      <c r="AW9" s="86">
        <f>IF(AX9="",AW8,IF(ISNA(MATCH(AX9,'Planning Bénévoles'!S$3:S$40,0))=TRUE,AW8+1,AW8))</f>
        <v>1</v>
      </c>
      <c r="AX9" s="87" t="str">
        <f>Présence!Q7</f>
        <v/>
      </c>
      <c r="AY9" s="88" t="str">
        <f t="shared" si="16"/>
        <v>CAHN Didier</v>
      </c>
      <c r="AZ9" s="86">
        <f>IF(BA9="",AZ8,IF(ISNA(MATCH(BA9,'Planning Bénévoles'!T$3:T$40,0))=TRUE,AZ8+1,AZ8))</f>
        <v>1</v>
      </c>
      <c r="BA9" s="87" t="str">
        <f>Présence!R7</f>
        <v/>
      </c>
      <c r="BB9" s="88" t="str">
        <f t="shared" si="17"/>
        <v>DANGÉ Yann</v>
      </c>
    </row>
    <row r="10" spans="1:54">
      <c r="A10" s="86">
        <f>IF(B10="",A9,IF(ISNA(MATCH(B10,'Planning Bénévoles'!C$3:C$40,0))=TRUE,A9+1,A9))</f>
        <v>1</v>
      </c>
      <c r="B10" s="87" t="str">
        <f>Présence!A8</f>
        <v>BEZIVIN Daniel</v>
      </c>
      <c r="C10" s="88" t="str">
        <f t="shared" si="0"/>
        <v>JANOT (K) Laetitia</v>
      </c>
      <c r="D10" s="86">
        <f>IF(E10="",D9,IF(ISNA(MATCH(E10,'Planning Bénévoles'!D$3:D$40,0))=TRUE,D9+1,D9))</f>
        <v>2</v>
      </c>
      <c r="E10" s="87" t="str">
        <f>Présence!B8</f>
        <v>BEZIVIN Daniel</v>
      </c>
      <c r="F10" s="88" t="str">
        <f t="shared" si="1"/>
        <v>COCHOU Philippe</v>
      </c>
      <c r="G10" s="86">
        <f>IF(H10="",G9,IF(ISNA(MATCH(H10,'Planning Bénévoles'!E$3:E$40,0))=TRUE,G9+1,G9))</f>
        <v>0</v>
      </c>
      <c r="H10" s="87" t="str">
        <f>Présence!C8</f>
        <v/>
      </c>
      <c r="I10" s="88" t="str">
        <f t="shared" si="2"/>
        <v>ROBERT Mireille</v>
      </c>
      <c r="J10" s="86">
        <f>IF(K10="",J9,IF(ISNA(MATCH(K10,'Planning Bénévoles'!F$3:F$40,0))=TRUE,J9+1,J9))</f>
        <v>0</v>
      </c>
      <c r="K10" s="87" t="str">
        <f>Présence!D8</f>
        <v/>
      </c>
      <c r="L10" s="88" t="str">
        <f t="shared" si="3"/>
        <v/>
      </c>
      <c r="M10" s="86">
        <f>IF(N10="",M9,IF(ISNA(MATCH(N10,'Planning Bénévoles'!G$3:G$40,0))=TRUE,M9+1,M9))</f>
        <v>0</v>
      </c>
      <c r="N10" s="87" t="str">
        <f>Présence!E8</f>
        <v/>
      </c>
      <c r="O10" s="88" t="str">
        <f t="shared" si="4"/>
        <v>MARCHE Sophie</v>
      </c>
      <c r="P10" s="86">
        <f>IF(Q10="",P9,IF(ISNA(MATCH(Q10,'Planning Bénévoles'!H$3:H$40,0))=TRUE,P9+1,P9))</f>
        <v>0</v>
      </c>
      <c r="Q10" s="87" t="str">
        <f>Présence!F8</f>
        <v/>
      </c>
      <c r="R10" s="88" t="str">
        <f t="shared" si="5"/>
        <v>THEME Sophie</v>
      </c>
      <c r="S10" s="86">
        <f>IF(T10="",S9,IF(ISNA(MATCH(T10,'Planning Bénévoles'!I$3:I$40,0))=TRUE,S9+1,S9))</f>
        <v>0</v>
      </c>
      <c r="T10" s="87" t="str">
        <f>Présence!G8</f>
        <v>BEZIVIN Daniel</v>
      </c>
      <c r="U10" s="88" t="str">
        <f t="shared" si="6"/>
        <v/>
      </c>
      <c r="V10" s="86">
        <f>IF(W10="",V9,IF(ISNA(MATCH(W10,'Planning Bénévoles'!J$3:J$40,0))=TRUE,V9+1,V9))</f>
        <v>0</v>
      </c>
      <c r="W10" s="87" t="str">
        <f>Présence!H8</f>
        <v>BEZIVIN Daniel</v>
      </c>
      <c r="X10" s="88" t="str">
        <f t="shared" si="7"/>
        <v/>
      </c>
      <c r="Y10" s="86">
        <f>IF(Z10="",Y9,IF(ISNA(MATCH(Z10,'Planning Bénévoles'!K$3:K$40,0))=TRUE,Y9+1,Y9))</f>
        <v>0</v>
      </c>
      <c r="Z10" s="87" t="str">
        <f>Présence!I8</f>
        <v/>
      </c>
      <c r="AA10" s="88" t="str">
        <f t="shared" si="8"/>
        <v>ROBERT Mireille</v>
      </c>
      <c r="AB10" s="86">
        <f>IF(AC10="",AB9,IF(ISNA(MATCH(AC10,'Planning Bénévoles'!L$3:L$40,0))=TRUE,AB9+1,AB9))</f>
        <v>1</v>
      </c>
      <c r="AC10" s="87" t="str">
        <f>Présence!J8</f>
        <v/>
      </c>
      <c r="AD10" s="88" t="str">
        <f t="shared" si="9"/>
        <v>DANGÉ Jean Pierre</v>
      </c>
      <c r="AE10" s="86">
        <f>IF(AF10="",AE9,IF(ISNA(MATCH(AF10,'Planning Bénévoles'!M$3:M$40,0))=TRUE,AE9+1,AE9))</f>
        <v>1</v>
      </c>
      <c r="AF10" s="87" t="str">
        <f>Présence!K8</f>
        <v/>
      </c>
      <c r="AG10" s="88" t="str">
        <f t="shared" si="10"/>
        <v>CAHN Didier</v>
      </c>
      <c r="AH10" s="86">
        <f>IF(AI10="",AH9,IF(ISNA(MATCH(AI10,'Planning Bénévoles'!N$3:N$40,0))=TRUE,AH9+1,AH9))</f>
        <v>1</v>
      </c>
      <c r="AI10" s="87" t="str">
        <f>Présence!L8</f>
        <v/>
      </c>
      <c r="AJ10" s="88" t="str">
        <f t="shared" si="11"/>
        <v>DANGÉ Yann</v>
      </c>
      <c r="AK10" s="86">
        <f>IF(AL10="",AK9,IF(ISNA(MATCH(AL10,'Planning Bénévoles'!O$3:O$40,0))=TRUE,AK9+1,AK9))</f>
        <v>4</v>
      </c>
      <c r="AL10" s="87" t="str">
        <f>Présence!M8</f>
        <v>BEZIVIN Daniel</v>
      </c>
      <c r="AM10" s="88" t="str">
        <f t="shared" si="12"/>
        <v>BOTHOREL Hélène</v>
      </c>
      <c r="AN10" s="86">
        <f>IF(AO10="",AN9,IF(ISNA(MATCH(AO10,'Planning Bénévoles'!P$3:P$40,0))=TRUE,AN9+1,AN9))</f>
        <v>4</v>
      </c>
      <c r="AO10" s="87" t="str">
        <f>Présence!N8</f>
        <v>BEZIVIN Daniel</v>
      </c>
      <c r="AP10" s="88" t="str">
        <f t="shared" si="13"/>
        <v>BOTHOREL Hélène</v>
      </c>
      <c r="AQ10" s="86">
        <f>IF(AR10="",AQ9,IF(ISNA(MATCH(AR10,'Planning Bénévoles'!Q$3:Q$40,0))=TRUE,AQ9+1,AQ9))</f>
        <v>1</v>
      </c>
      <c r="AR10" s="87" t="str">
        <f>Présence!O8</f>
        <v/>
      </c>
      <c r="AS10" s="88" t="str">
        <f t="shared" si="14"/>
        <v>DANIEL Annie France</v>
      </c>
      <c r="AT10" s="86">
        <f>IF(AU10="",AT9,IF(ISNA(MATCH(AU10,'Planning Bénévoles'!R$3:R$40,0))=TRUE,AT9+1,AT9))</f>
        <v>1</v>
      </c>
      <c r="AU10" s="87" t="str">
        <f>Présence!P8</f>
        <v>BEZIVIN Daniel</v>
      </c>
      <c r="AV10" s="88" t="str">
        <f t="shared" si="15"/>
        <v>DESECHALLIERS Carole</v>
      </c>
      <c r="AW10" s="86">
        <f>IF(AX10="",AW9,IF(ISNA(MATCH(AX10,'Planning Bénévoles'!S$3:S$40,0))=TRUE,AW9+1,AW9))</f>
        <v>2</v>
      </c>
      <c r="AX10" s="87" t="str">
        <f>Présence!Q8</f>
        <v>BEZIVIN Daniel</v>
      </c>
      <c r="AY10" s="88" t="str">
        <f t="shared" si="16"/>
        <v>COCHOU Philippe</v>
      </c>
      <c r="AZ10" s="86">
        <f>IF(BA10="",AZ9,IF(ISNA(MATCH(BA10,'Planning Bénévoles'!T$3:T$40,0))=TRUE,AZ9+1,AZ9))</f>
        <v>1</v>
      </c>
      <c r="BA10" s="87" t="str">
        <f>Présence!R8</f>
        <v/>
      </c>
      <c r="BB10" s="88" t="str">
        <f t="shared" si="17"/>
        <v>DANIEL Alain</v>
      </c>
    </row>
    <row r="11" spans="1:54">
      <c r="A11" s="86">
        <f>IF(B11="",A10,IF(ISNA(MATCH(B11,'Planning Bénévoles'!C$3:C$40,0))=TRUE,A10+1,A10))</f>
        <v>1</v>
      </c>
      <c r="B11" s="87" t="str">
        <f>Présence!A9</f>
        <v/>
      </c>
      <c r="C11" s="88" t="str">
        <f t="shared" si="0"/>
        <v>LE GALL Yves</v>
      </c>
      <c r="D11" s="86">
        <f>IF(E11="",D10,IF(ISNA(MATCH(E11,'Planning Bénévoles'!D$3:D$40,0))=TRUE,D10+1,D10))</f>
        <v>2</v>
      </c>
      <c r="E11" s="87" t="str">
        <f>Présence!B9</f>
        <v/>
      </c>
      <c r="F11" s="88" t="str">
        <f t="shared" si="1"/>
        <v>DANIEL Alain</v>
      </c>
      <c r="G11" s="86">
        <f>IF(H11="",G10,IF(ISNA(MATCH(H11,'Planning Bénévoles'!E$3:E$40,0))=TRUE,G10+1,G10))</f>
        <v>0</v>
      </c>
      <c r="H11" s="87" t="str">
        <f>Présence!C9</f>
        <v/>
      </c>
      <c r="I11" s="88" t="str">
        <f t="shared" si="2"/>
        <v/>
      </c>
      <c r="J11" s="86">
        <f>IF(K11="",J10,IF(ISNA(MATCH(K11,'Planning Bénévoles'!F$3:F$40,0))=TRUE,J10+1,J10))</f>
        <v>0</v>
      </c>
      <c r="K11" s="87" t="str">
        <f>Présence!D9</f>
        <v/>
      </c>
      <c r="L11" s="88" t="str">
        <f t="shared" si="3"/>
        <v/>
      </c>
      <c r="M11" s="86">
        <f>IF(N11="",M10,IF(ISNA(MATCH(N11,'Planning Bénévoles'!G$3:G$40,0))=TRUE,M10+1,M10))</f>
        <v>0</v>
      </c>
      <c r="N11" s="87" t="str">
        <f>Présence!E9</f>
        <v/>
      </c>
      <c r="O11" s="88" t="str">
        <f t="shared" si="4"/>
        <v>RAMA (THG) Jurgen</v>
      </c>
      <c r="P11" s="86">
        <f>IF(Q11="",P10,IF(ISNA(MATCH(Q11,'Planning Bénévoles'!H$3:H$40,0))=TRUE,P10+1,P10))</f>
        <v>0</v>
      </c>
      <c r="Q11" s="87" t="str">
        <f>Présence!F9</f>
        <v/>
      </c>
      <c r="R11" s="88" t="str">
        <f t="shared" si="5"/>
        <v>YANG Johanne</v>
      </c>
      <c r="S11" s="86">
        <f>IF(T11="",S10,IF(ISNA(MATCH(T11,'Planning Bénévoles'!I$3:I$40,0))=TRUE,S10+1,S10))</f>
        <v>0</v>
      </c>
      <c r="T11" s="87" t="str">
        <f>Présence!G9</f>
        <v/>
      </c>
      <c r="U11" s="88" t="str">
        <f t="shared" si="6"/>
        <v/>
      </c>
      <c r="V11" s="86">
        <f>IF(W11="",V10,IF(ISNA(MATCH(W11,'Planning Bénévoles'!J$3:J$40,0))=TRUE,V10+1,V10))</f>
        <v>0</v>
      </c>
      <c r="W11" s="87" t="str">
        <f>Présence!H9</f>
        <v/>
      </c>
      <c r="X11" s="88" t="str">
        <f t="shared" si="7"/>
        <v/>
      </c>
      <c r="Y11" s="86">
        <f>IF(Z11="",Y10,IF(ISNA(MATCH(Z11,'Planning Bénévoles'!K$3:K$40,0))=TRUE,Y10+1,Y10))</f>
        <v>0</v>
      </c>
      <c r="Z11" s="87" t="str">
        <f>Présence!I9</f>
        <v/>
      </c>
      <c r="AA11" s="88" t="str">
        <f t="shared" si="8"/>
        <v>ROUGER Olga</v>
      </c>
      <c r="AB11" s="86">
        <f>IF(AC11="",AB10,IF(ISNA(MATCH(AC11,'Planning Bénévoles'!L$3:L$40,0))=TRUE,AB10+1,AB10))</f>
        <v>2</v>
      </c>
      <c r="AC11" s="87" t="str">
        <f>Présence!J9</f>
        <v>BIENNE (K) Xavier</v>
      </c>
      <c r="AD11" s="88" t="str">
        <f t="shared" si="9"/>
        <v>DUPUY Isabelle</v>
      </c>
      <c r="AE11" s="86">
        <f>IF(AF11="",AE10,IF(ISNA(MATCH(AF11,'Planning Bénévoles'!M$3:M$40,0))=TRUE,AE10+1,AE10))</f>
        <v>2</v>
      </c>
      <c r="AF11" s="87" t="str">
        <f>Présence!K9</f>
        <v>BIENNE (K) Xavier</v>
      </c>
      <c r="AG11" s="88" t="str">
        <f t="shared" si="10"/>
        <v>CLOAREC (K) Didier</v>
      </c>
      <c r="AH11" s="86">
        <f>IF(AI11="",AH10,IF(ISNA(MATCH(AI11,'Planning Bénévoles'!N$3:N$40,0))=TRUE,AH10+1,AH10))</f>
        <v>1</v>
      </c>
      <c r="AI11" s="87" t="str">
        <f>Présence!L9</f>
        <v/>
      </c>
      <c r="AJ11" s="88" t="str">
        <f t="shared" si="11"/>
        <v>DANIEL Alain</v>
      </c>
      <c r="AK11" s="86">
        <f>IF(AL11="",AK10,IF(ISNA(MATCH(AL11,'Planning Bénévoles'!O$3:O$40,0))=TRUE,AK10+1,AK10))</f>
        <v>5</v>
      </c>
      <c r="AL11" s="87" t="str">
        <f>Présence!M9</f>
        <v>BIENNE (K) Xavier</v>
      </c>
      <c r="AM11" s="88" t="str">
        <f t="shared" si="12"/>
        <v>CLOAREC (K) Didier</v>
      </c>
      <c r="AN11" s="86">
        <f>IF(AO11="",AN10,IF(ISNA(MATCH(AO11,'Planning Bénévoles'!P$3:P$40,0))=TRUE,AN10+1,AN10))</f>
        <v>5</v>
      </c>
      <c r="AO11" s="87" t="str">
        <f>Présence!N9</f>
        <v>BIENNE (K) Xavier</v>
      </c>
      <c r="AP11" s="88" t="str">
        <f t="shared" si="13"/>
        <v>BOURGUIGNON Catherine</v>
      </c>
      <c r="AQ11" s="86">
        <f>IF(AR11="",AQ10,IF(ISNA(MATCH(AR11,'Planning Bénévoles'!Q$3:Q$40,0))=TRUE,AQ10+1,AQ10))</f>
        <v>1</v>
      </c>
      <c r="AR11" s="87" t="str">
        <f>Présence!O9</f>
        <v/>
      </c>
      <c r="AS11" s="88" t="str">
        <f t="shared" si="14"/>
        <v>DENES Annick</v>
      </c>
      <c r="AT11" s="86">
        <f>IF(AU11="",AT10,IF(ISNA(MATCH(AU11,'Planning Bénévoles'!R$3:R$40,0))=TRUE,AT10+1,AT10))</f>
        <v>1</v>
      </c>
      <c r="AU11" s="87" t="str">
        <f>Présence!P9</f>
        <v/>
      </c>
      <c r="AV11" s="88" t="str">
        <f t="shared" si="15"/>
        <v>DESJARDINS Jean Luc</v>
      </c>
      <c r="AW11" s="86">
        <f>IF(AX11="",AW10,IF(ISNA(MATCH(AX11,'Planning Bénévoles'!S$3:S$40,0))=TRUE,AW10+1,AW10))</f>
        <v>2</v>
      </c>
      <c r="AX11" s="87" t="str">
        <f>Présence!Q9</f>
        <v/>
      </c>
      <c r="AY11" s="88" t="str">
        <f t="shared" si="16"/>
        <v>DANGÉ Yann</v>
      </c>
      <c r="AZ11" s="86">
        <f>IF(BA11="",AZ10,IF(ISNA(MATCH(BA11,'Planning Bénévoles'!T$3:T$40,0))=TRUE,AZ10+1,AZ10))</f>
        <v>1</v>
      </c>
      <c r="BA11" s="87" t="str">
        <f>Présence!R9</f>
        <v/>
      </c>
      <c r="BB11" s="88" t="str">
        <f t="shared" si="17"/>
        <v>DANIEL Annie France</v>
      </c>
    </row>
    <row r="12" spans="1:54">
      <c r="A12" s="86">
        <f>IF(B12="",A11,IF(ISNA(MATCH(B12,'Planning Bénévoles'!C$3:C$40,0))=TRUE,A11+1,A11))</f>
        <v>1</v>
      </c>
      <c r="B12" s="87" t="str">
        <f>Présence!A10</f>
        <v/>
      </c>
      <c r="C12" s="88" t="str">
        <f t="shared" si="0"/>
        <v>MARCHE Sophie</v>
      </c>
      <c r="D12" s="86">
        <f>IF(E12="",D11,IF(ISNA(MATCH(E12,'Planning Bénévoles'!D$3:D$40,0))=TRUE,D11+1,D11))</f>
        <v>3</v>
      </c>
      <c r="E12" s="87" t="str">
        <f>Présence!B10</f>
        <v>BOTHOREL Hélène</v>
      </c>
      <c r="F12" s="88" t="str">
        <f t="shared" si="1"/>
        <v>DENES Annick</v>
      </c>
      <c r="G12" s="86">
        <f>IF(H12="",G11,IF(ISNA(MATCH(H12,'Planning Bénévoles'!E$3:E$40,0))=TRUE,G11+1,G11))</f>
        <v>0</v>
      </c>
      <c r="H12" s="87" t="str">
        <f>Présence!C10</f>
        <v>BOTHOREL Hélène</v>
      </c>
      <c r="I12" s="88" t="str">
        <f t="shared" si="2"/>
        <v/>
      </c>
      <c r="J12" s="86">
        <f>IF(K12="",J11,IF(ISNA(MATCH(K12,'Planning Bénévoles'!F$3:F$40,0))=TRUE,J11+1,J11))</f>
        <v>0</v>
      </c>
      <c r="K12" s="87" t="str">
        <f>Présence!D10</f>
        <v>BOTHOREL Hélène</v>
      </c>
      <c r="L12" s="88" t="str">
        <f t="shared" si="3"/>
        <v/>
      </c>
      <c r="M12" s="86">
        <f>IF(N12="",M11,IF(ISNA(MATCH(N12,'Planning Bénévoles'!G$3:G$40,0))=TRUE,M11+1,M11))</f>
        <v>0</v>
      </c>
      <c r="N12" s="87" t="str">
        <f>Présence!E10</f>
        <v>BOTHOREL Hélène</v>
      </c>
      <c r="O12" s="88" t="str">
        <f t="shared" si="4"/>
        <v>ROBERT Mireille</v>
      </c>
      <c r="P12" s="86">
        <f>IF(Q12="",P11,IF(ISNA(MATCH(Q12,'Planning Bénévoles'!H$3:H$40,0))=TRUE,P11+1,P11))</f>
        <v>0</v>
      </c>
      <c r="Q12" s="87" t="str">
        <f>Présence!F10</f>
        <v/>
      </c>
      <c r="R12" s="88" t="str">
        <f t="shared" si="5"/>
        <v/>
      </c>
      <c r="S12" s="86">
        <f>IF(T12="",S11,IF(ISNA(MATCH(T12,'Planning Bénévoles'!I$3:I$40,0))=TRUE,S11+1,S11))</f>
        <v>0</v>
      </c>
      <c r="T12" s="87" t="str">
        <f>Présence!G10</f>
        <v>BOTHOREL Hélène</v>
      </c>
      <c r="U12" s="88" t="str">
        <f t="shared" si="6"/>
        <v/>
      </c>
      <c r="V12" s="86">
        <f>IF(W12="",V11,IF(ISNA(MATCH(W12,'Planning Bénévoles'!J$3:J$40,0))=TRUE,V11+1,V11))</f>
        <v>0</v>
      </c>
      <c r="W12" s="87" t="str">
        <f>Présence!H10</f>
        <v>BOTHOREL Hélène</v>
      </c>
      <c r="X12" s="88" t="str">
        <f t="shared" si="7"/>
        <v/>
      </c>
      <c r="Y12" s="86">
        <f>IF(Z12="",Y11,IF(ISNA(MATCH(Z12,'Planning Bénévoles'!K$3:K$40,0))=TRUE,Y11+1,Y11))</f>
        <v>0</v>
      </c>
      <c r="Z12" s="87" t="str">
        <f>Présence!I10</f>
        <v/>
      </c>
      <c r="AA12" s="88" t="str">
        <f t="shared" si="8"/>
        <v>SANS Loïs</v>
      </c>
      <c r="AB12" s="86">
        <f>IF(AC12="",AB11,IF(ISNA(MATCH(AC12,'Planning Bénévoles'!L$3:L$40,0))=TRUE,AB11+1,AB11))</f>
        <v>3</v>
      </c>
      <c r="AC12" s="87" t="str">
        <f>Présence!J10</f>
        <v>BOTHOREL Hélène</v>
      </c>
      <c r="AD12" s="88" t="str">
        <f t="shared" si="9"/>
        <v>FER (THG) Mélissa</v>
      </c>
      <c r="AE12" s="86">
        <f>IF(AF12="",AE11,IF(ISNA(MATCH(AF12,'Planning Bénévoles'!M$3:M$40,0))=TRUE,AE11+1,AE11))</f>
        <v>3</v>
      </c>
      <c r="AF12" s="87" t="str">
        <f>Présence!K10</f>
        <v>BOTHOREL Hélène</v>
      </c>
      <c r="AG12" s="88" t="str">
        <f t="shared" si="10"/>
        <v>DENES Annick</v>
      </c>
      <c r="AH12" s="86">
        <f>IF(AI12="",AH11,IF(ISNA(MATCH(AI12,'Planning Bénévoles'!N$3:N$40,0))=TRUE,AH11+1,AH11))</f>
        <v>2</v>
      </c>
      <c r="AI12" s="87" t="str">
        <f>Présence!L10</f>
        <v>BOTHOREL Hélène</v>
      </c>
      <c r="AJ12" s="88" t="str">
        <f t="shared" si="11"/>
        <v>DANIEL Annie France</v>
      </c>
      <c r="AK12" s="86">
        <f>IF(AL12="",AK11,IF(ISNA(MATCH(AL12,'Planning Bénévoles'!O$3:O$40,0))=TRUE,AK11+1,AK11))</f>
        <v>6</v>
      </c>
      <c r="AL12" s="87" t="str">
        <f>Présence!M10</f>
        <v>BOTHOREL Hélène</v>
      </c>
      <c r="AM12" s="88" t="str">
        <f t="shared" si="12"/>
        <v>DANGÉ Jean Pierre</v>
      </c>
      <c r="AN12" s="86">
        <f>IF(AO12="",AN11,IF(ISNA(MATCH(AO12,'Planning Bénévoles'!P$3:P$40,0))=TRUE,AN11+1,AN11))</f>
        <v>6</v>
      </c>
      <c r="AO12" s="87" t="str">
        <f>Présence!N10</f>
        <v>BOTHOREL Hélène</v>
      </c>
      <c r="AP12" s="88" t="str">
        <f t="shared" si="13"/>
        <v>CAHN Didier</v>
      </c>
      <c r="AQ12" s="86">
        <f>IF(AR12="",AQ11,IF(ISNA(MATCH(AR12,'Planning Bénévoles'!Q$3:Q$40,0))=TRUE,AQ11+1,AQ11))</f>
        <v>2</v>
      </c>
      <c r="AR12" s="87" t="str">
        <f>Présence!O10</f>
        <v>BOTHOREL Hélène</v>
      </c>
      <c r="AS12" s="88" t="str">
        <f t="shared" si="14"/>
        <v>DESECHALLIERS Carole</v>
      </c>
      <c r="AT12" s="86">
        <f>IF(AU12="",AT11,IF(ISNA(MATCH(AU12,'Planning Bénévoles'!R$3:R$40,0))=TRUE,AT11+1,AT11))</f>
        <v>1</v>
      </c>
      <c r="AU12" s="87" t="str">
        <f>Présence!P10</f>
        <v/>
      </c>
      <c r="AV12" s="88" t="str">
        <f t="shared" si="15"/>
        <v>DUPUY Isabelle</v>
      </c>
      <c r="AW12" s="86">
        <f>IF(AX12="",AW11,IF(ISNA(MATCH(AX12,'Planning Bénévoles'!S$3:S$40,0))=TRUE,AW11+1,AW11))</f>
        <v>3</v>
      </c>
      <c r="AX12" s="87" t="str">
        <f>Présence!Q10</f>
        <v>BOTHOREL Hélène</v>
      </c>
      <c r="AY12" s="88" t="str">
        <f t="shared" si="16"/>
        <v>DANIEL Alain</v>
      </c>
      <c r="AZ12" s="86">
        <f>IF(BA12="",AZ11,IF(ISNA(MATCH(BA12,'Planning Bénévoles'!T$3:T$40,0))=TRUE,AZ11+1,AZ11))</f>
        <v>2</v>
      </c>
      <c r="BA12" s="87" t="str">
        <f>Présence!R10</f>
        <v>BOTHOREL Hélène</v>
      </c>
      <c r="BB12" s="88" t="str">
        <f t="shared" si="17"/>
        <v>DENES Annick</v>
      </c>
    </row>
    <row r="13" spans="1:54">
      <c r="A13" s="86">
        <f>IF(B13="",A12,IF(ISNA(MATCH(B13,'Planning Bénévoles'!C$3:C$40,0))=TRUE,A12+1,A12))</f>
        <v>1</v>
      </c>
      <c r="B13" s="87" t="str">
        <f>Présence!A11</f>
        <v/>
      </c>
      <c r="C13" s="88" t="str">
        <f t="shared" si="0"/>
        <v>MOAL Alain</v>
      </c>
      <c r="D13" s="86">
        <f>IF(E13="",D12,IF(ISNA(MATCH(E13,'Planning Bénévoles'!D$3:D$40,0))=TRUE,D12+1,D12))</f>
        <v>3</v>
      </c>
      <c r="E13" s="87" t="str">
        <f>Présence!B11</f>
        <v/>
      </c>
      <c r="F13" s="88" t="str">
        <f t="shared" si="1"/>
        <v>DESECHALLIERS Carole</v>
      </c>
      <c r="G13" s="86">
        <f>IF(H13="",G12,IF(ISNA(MATCH(H13,'Planning Bénévoles'!E$3:E$40,0))=TRUE,G12+1,G12))</f>
        <v>0</v>
      </c>
      <c r="H13" s="87" t="str">
        <f>Présence!C11</f>
        <v/>
      </c>
      <c r="I13" s="88" t="str">
        <f t="shared" si="2"/>
        <v/>
      </c>
      <c r="J13" s="86">
        <f>IF(K13="",J12,IF(ISNA(MATCH(K13,'Planning Bénévoles'!F$3:F$40,0))=TRUE,J12+1,J12))</f>
        <v>0</v>
      </c>
      <c r="K13" s="87" t="str">
        <f>Présence!D11</f>
        <v/>
      </c>
      <c r="L13" s="88" t="str">
        <f t="shared" si="3"/>
        <v/>
      </c>
      <c r="M13" s="86">
        <f>IF(N13="",M12,IF(ISNA(MATCH(N13,'Planning Bénévoles'!G$3:G$40,0))=TRUE,M12+1,M12))</f>
        <v>0</v>
      </c>
      <c r="N13" s="87" t="str">
        <f>Présence!E11</f>
        <v/>
      </c>
      <c r="O13" s="88" t="str">
        <f t="shared" si="4"/>
        <v/>
      </c>
      <c r="P13" s="86">
        <f>IF(Q13="",P12,IF(ISNA(MATCH(Q13,'Planning Bénévoles'!H$3:H$40,0))=TRUE,P12+1,P12))</f>
        <v>0</v>
      </c>
      <c r="Q13" s="87" t="str">
        <f>Présence!F11</f>
        <v/>
      </c>
      <c r="R13" s="88" t="str">
        <f t="shared" si="5"/>
        <v/>
      </c>
      <c r="S13" s="86">
        <f>IF(T13="",S12,IF(ISNA(MATCH(T13,'Planning Bénévoles'!I$3:I$40,0))=TRUE,S12+1,S12))</f>
        <v>0</v>
      </c>
      <c r="T13" s="87" t="str">
        <f>Présence!G11</f>
        <v>BOURGEON (THG) Jérémy</v>
      </c>
      <c r="U13" s="88" t="str">
        <f t="shared" si="6"/>
        <v/>
      </c>
      <c r="V13" s="86">
        <f>IF(W13="",V12,IF(ISNA(MATCH(W13,'Planning Bénévoles'!J$3:J$40,0))=TRUE,V12+1,V12))</f>
        <v>1</v>
      </c>
      <c r="W13" s="87" t="str">
        <f>Présence!H11</f>
        <v>BOURGEON (THG) Jérémy</v>
      </c>
      <c r="X13" s="88" t="str">
        <f t="shared" si="7"/>
        <v/>
      </c>
      <c r="Y13" s="86">
        <f>IF(Z13="",Y12,IF(ISNA(MATCH(Z13,'Planning Bénévoles'!K$3:K$40,0))=TRUE,Y12+1,Y12))</f>
        <v>0</v>
      </c>
      <c r="Z13" s="87" t="str">
        <f>Présence!I11</f>
        <v/>
      </c>
      <c r="AA13" s="88" t="str">
        <f t="shared" si="8"/>
        <v>TANGUY Bob</v>
      </c>
      <c r="AB13" s="86">
        <f>IF(AC13="",AB12,IF(ISNA(MATCH(AC13,'Planning Bénévoles'!L$3:L$40,0))=TRUE,AB12+1,AB12))</f>
        <v>4</v>
      </c>
      <c r="AC13" s="87" t="str">
        <f>Présence!J11</f>
        <v>BOURGEON (THG) Jérémy</v>
      </c>
      <c r="AD13" s="88" t="str">
        <f t="shared" si="9"/>
        <v>GUEGUEN (K) Sébastien</v>
      </c>
      <c r="AE13" s="86">
        <f>IF(AF13="",AE12,IF(ISNA(MATCH(AF13,'Planning Bénévoles'!M$3:M$40,0))=TRUE,AE12+1,AE12))</f>
        <v>4</v>
      </c>
      <c r="AF13" s="87" t="str">
        <f>Présence!K11</f>
        <v>BOURGEON (THG) Jérémy</v>
      </c>
      <c r="AG13" s="88" t="str">
        <f t="shared" si="10"/>
        <v>DESJARDINS Jean Luc</v>
      </c>
      <c r="AH13" s="86">
        <f>IF(AI13="",AH12,IF(ISNA(MATCH(AI13,'Planning Bénévoles'!N$3:N$40,0))=TRUE,AH12+1,AH12))</f>
        <v>2</v>
      </c>
      <c r="AI13" s="87" t="str">
        <f>Présence!L11</f>
        <v/>
      </c>
      <c r="AJ13" s="88" t="str">
        <f t="shared" si="11"/>
        <v>DENES Annick</v>
      </c>
      <c r="AK13" s="86">
        <f>IF(AL13="",AK12,IF(ISNA(MATCH(AL13,'Planning Bénévoles'!O$3:O$40,0))=TRUE,AK12+1,AK12))</f>
        <v>6</v>
      </c>
      <c r="AL13" s="87" t="str">
        <f>Présence!M11</f>
        <v/>
      </c>
      <c r="AM13" s="88" t="str">
        <f t="shared" si="12"/>
        <v>DESJARDINS Jean Luc</v>
      </c>
      <c r="AN13" s="86">
        <f>IF(AO13="",AN12,IF(ISNA(MATCH(AO13,'Planning Bénévoles'!P$3:P$40,0))=TRUE,AN12+1,AN12))</f>
        <v>6</v>
      </c>
      <c r="AO13" s="87" t="str">
        <f>Présence!N11</f>
        <v/>
      </c>
      <c r="AP13" s="88" t="str">
        <f t="shared" si="13"/>
        <v>CLOAREC (K) Didier</v>
      </c>
      <c r="AQ13" s="86">
        <f>IF(AR13="",AQ12,IF(ISNA(MATCH(AR13,'Planning Bénévoles'!Q$3:Q$40,0))=TRUE,AQ12+1,AQ12))</f>
        <v>2</v>
      </c>
      <c r="AR13" s="87" t="str">
        <f>Présence!O11</f>
        <v/>
      </c>
      <c r="AS13" s="88" t="str">
        <f t="shared" si="14"/>
        <v>DUPUY Isabelle</v>
      </c>
      <c r="AT13" s="86">
        <f>IF(AU13="",AT12,IF(ISNA(MATCH(AU13,'Planning Bénévoles'!R$3:R$40,0))=TRUE,AT12+1,AT12))</f>
        <v>1</v>
      </c>
      <c r="AU13" s="87" t="str">
        <f>Présence!P11</f>
        <v/>
      </c>
      <c r="AV13" s="88" t="str">
        <f t="shared" si="15"/>
        <v>DUTERQUE Frédérique</v>
      </c>
      <c r="AW13" s="86">
        <f>IF(AX13="",AW12,IF(ISNA(MATCH(AX13,'Planning Bénévoles'!S$3:S$40,0))=TRUE,AW12+1,AW12))</f>
        <v>3</v>
      </c>
      <c r="AX13" s="87" t="str">
        <f>Présence!Q11</f>
        <v/>
      </c>
      <c r="AY13" s="88" t="str">
        <f t="shared" si="16"/>
        <v>DANIEL Annie France</v>
      </c>
      <c r="AZ13" s="86">
        <f>IF(BA13="",AZ12,IF(ISNA(MATCH(BA13,'Planning Bénévoles'!T$3:T$40,0))=TRUE,AZ12+1,AZ12))</f>
        <v>2</v>
      </c>
      <c r="BA13" s="87" t="str">
        <f>Présence!R11</f>
        <v/>
      </c>
      <c r="BB13" s="88" t="str">
        <f t="shared" si="17"/>
        <v>DESECHALLIERS Carole</v>
      </c>
    </row>
    <row r="14" spans="1:54">
      <c r="A14" s="86">
        <f>IF(B14="",A13,IF(ISNA(MATCH(B14,'Planning Bénévoles'!C$3:C$40,0))=TRUE,A13+1,A13))</f>
        <v>1</v>
      </c>
      <c r="B14" s="87" t="str">
        <f>Présence!A12</f>
        <v/>
      </c>
      <c r="C14" s="88" t="str">
        <f t="shared" si="0"/>
        <v>NHEK (K) Alexandrine</v>
      </c>
      <c r="D14" s="86">
        <f>IF(E14="",D13,IF(ISNA(MATCH(E14,'Planning Bénévoles'!D$3:D$40,0))=TRUE,D13+1,D13))</f>
        <v>4</v>
      </c>
      <c r="E14" s="87" t="str">
        <f>Présence!B12</f>
        <v>BOURGUIGNON Catherine</v>
      </c>
      <c r="F14" s="88" t="str">
        <f t="shared" si="1"/>
        <v>DESJARDINS Jean Luc</v>
      </c>
      <c r="G14" s="86">
        <f>IF(H14="",G13,IF(ISNA(MATCH(H14,'Planning Bénévoles'!E$3:E$40,0))=TRUE,G13+1,G13))</f>
        <v>0</v>
      </c>
      <c r="H14" s="87" t="str">
        <f>Présence!C12</f>
        <v>BOURGUIGNON Catherine</v>
      </c>
      <c r="I14" s="88" t="str">
        <f t="shared" si="2"/>
        <v/>
      </c>
      <c r="J14" s="86">
        <f>IF(K14="",J13,IF(ISNA(MATCH(K14,'Planning Bénévoles'!F$3:F$40,0))=TRUE,J13+1,J13))</f>
        <v>0</v>
      </c>
      <c r="K14" s="87" t="str">
        <f>Présence!D12</f>
        <v/>
      </c>
      <c r="L14" s="88" t="str">
        <f t="shared" si="3"/>
        <v/>
      </c>
      <c r="M14" s="86">
        <f>IF(N14="",M13,IF(ISNA(MATCH(N14,'Planning Bénévoles'!G$3:G$40,0))=TRUE,M13+1,M13))</f>
        <v>0</v>
      </c>
      <c r="N14" s="87" t="str">
        <f>Présence!E12</f>
        <v>BOURGUIGNON Catherine</v>
      </c>
      <c r="O14" s="88" t="str">
        <f t="shared" si="4"/>
        <v/>
      </c>
      <c r="P14" s="86">
        <f>IF(Q14="",P13,IF(ISNA(MATCH(Q14,'Planning Bénévoles'!H$3:H$40,0))=TRUE,P13+1,P13))</f>
        <v>0</v>
      </c>
      <c r="Q14" s="87" t="str">
        <f>Présence!F12</f>
        <v>BOURGUIGNON Catherine</v>
      </c>
      <c r="R14" s="88" t="str">
        <f t="shared" si="5"/>
        <v/>
      </c>
      <c r="S14" s="86">
        <f>IF(T14="",S13,IF(ISNA(MATCH(T14,'Planning Bénévoles'!I$3:I$40,0))=TRUE,S13+1,S13))</f>
        <v>0</v>
      </c>
      <c r="T14" s="87" t="str">
        <f>Présence!G12</f>
        <v/>
      </c>
      <c r="U14" s="88" t="str">
        <f t="shared" si="6"/>
        <v/>
      </c>
      <c r="V14" s="86">
        <f>IF(W14="",V13,IF(ISNA(MATCH(W14,'Planning Bénévoles'!J$3:J$40,0))=TRUE,V13+1,V13))</f>
        <v>1</v>
      </c>
      <c r="W14" s="87" t="str">
        <f>Présence!H12</f>
        <v>BOURGUIGNON Catherine</v>
      </c>
      <c r="X14" s="88" t="str">
        <f t="shared" si="7"/>
        <v/>
      </c>
      <c r="Y14" s="86">
        <f>IF(Z14="",Y13,IF(ISNA(MATCH(Z14,'Planning Bénévoles'!K$3:K$40,0))=TRUE,Y13+1,Y13))</f>
        <v>0</v>
      </c>
      <c r="Z14" s="87" t="str">
        <f>Présence!I12</f>
        <v>BOURGUIGNON Catherine</v>
      </c>
      <c r="AA14" s="88" t="str">
        <f t="shared" si="8"/>
        <v>TARHAN Yeliz</v>
      </c>
      <c r="AB14" s="86">
        <f>IF(AC14="",AB13,IF(ISNA(MATCH(AC14,'Planning Bénévoles'!L$3:L$40,0))=TRUE,AB13+1,AB13))</f>
        <v>4</v>
      </c>
      <c r="AC14" s="87" t="str">
        <f>Présence!J12</f>
        <v/>
      </c>
      <c r="AD14" s="88" t="str">
        <f t="shared" si="9"/>
        <v>JANOT (K) Laetitia</v>
      </c>
      <c r="AE14" s="86">
        <f>IF(AF14="",AE13,IF(ISNA(MATCH(AF14,'Planning Bénévoles'!M$3:M$40,0))=TRUE,AE13+1,AE13))</f>
        <v>5</v>
      </c>
      <c r="AF14" s="87" t="str">
        <f>Présence!K12</f>
        <v>BOURGUIGNON Catherine</v>
      </c>
      <c r="AG14" s="88" t="str">
        <f t="shared" si="10"/>
        <v>DUPUY Isabelle</v>
      </c>
      <c r="AH14" s="86">
        <f>IF(AI14="",AH13,IF(ISNA(MATCH(AI14,'Planning Bénévoles'!N$3:N$40,0))=TRUE,AH13+1,AH13))</f>
        <v>3</v>
      </c>
      <c r="AI14" s="87" t="str">
        <f>Présence!L12</f>
        <v>BOURGUIGNON Catherine</v>
      </c>
      <c r="AJ14" s="88" t="str">
        <f t="shared" si="11"/>
        <v>DESECHALLIERS Carole</v>
      </c>
      <c r="AK14" s="86">
        <f>IF(AL14="",AK13,IF(ISNA(MATCH(AL14,'Planning Bénévoles'!O$3:O$40,0))=TRUE,AK13+1,AK13))</f>
        <v>6</v>
      </c>
      <c r="AL14" s="87" t="str">
        <f>Présence!M12</f>
        <v/>
      </c>
      <c r="AM14" s="88" t="str">
        <f t="shared" si="12"/>
        <v>DUPUY Isabelle</v>
      </c>
      <c r="AN14" s="86">
        <f>IF(AO14="",AN13,IF(ISNA(MATCH(AO14,'Planning Bénévoles'!P$3:P$40,0))=TRUE,AN13+1,AN13))</f>
        <v>7</v>
      </c>
      <c r="AO14" s="87" t="str">
        <f>Présence!N12</f>
        <v>BOURGUIGNON Catherine</v>
      </c>
      <c r="AP14" s="88" t="str">
        <f t="shared" si="13"/>
        <v>COCHOU Philippe</v>
      </c>
      <c r="AQ14" s="86">
        <f>IF(AR14="",AQ13,IF(ISNA(MATCH(AR14,'Planning Bénévoles'!Q$3:Q$40,0))=TRUE,AQ13+1,AQ13))</f>
        <v>2</v>
      </c>
      <c r="AR14" s="87" t="str">
        <f>Présence!O12</f>
        <v/>
      </c>
      <c r="AS14" s="88" t="str">
        <f t="shared" si="14"/>
        <v>FISSEUX Rosalina</v>
      </c>
      <c r="AT14" s="86">
        <f>IF(AU14="",AT13,IF(ISNA(MATCH(AU14,'Planning Bénévoles'!R$3:R$40,0))=TRUE,AT13+1,AT13))</f>
        <v>1</v>
      </c>
      <c r="AU14" s="87" t="str">
        <f>Présence!P12</f>
        <v/>
      </c>
      <c r="AV14" s="88" t="str">
        <f t="shared" si="15"/>
        <v>LANDOUARD Frédéric</v>
      </c>
      <c r="AW14" s="86">
        <f>IF(AX14="",AW13,IF(ISNA(MATCH(AX14,'Planning Bénévoles'!S$3:S$40,0))=TRUE,AW13+1,AW13))</f>
        <v>4</v>
      </c>
      <c r="AX14" s="87" t="str">
        <f>Présence!Q12</f>
        <v>BOURGUIGNON Catherine</v>
      </c>
      <c r="AY14" s="88" t="str">
        <f t="shared" si="16"/>
        <v>DENES Annick</v>
      </c>
      <c r="AZ14" s="86">
        <f>IF(BA14="",AZ13,IF(ISNA(MATCH(BA14,'Planning Bénévoles'!T$3:T$40,0))=TRUE,AZ13+1,AZ13))</f>
        <v>3</v>
      </c>
      <c r="BA14" s="87" t="str">
        <f>Présence!R12</f>
        <v>BOURGUIGNON Catherine</v>
      </c>
      <c r="BB14" s="88" t="str">
        <f t="shared" si="17"/>
        <v>DESJARDINS Jean Luc</v>
      </c>
    </row>
    <row r="15" spans="1:54">
      <c r="A15" s="86">
        <f>IF(B15="",A14,IF(ISNA(MATCH(B15,'Planning Bénévoles'!C$3:C$40,0))=TRUE,A14+1,A14))</f>
        <v>1</v>
      </c>
      <c r="B15" s="87" t="str">
        <f>Présence!A13</f>
        <v/>
      </c>
      <c r="C15" s="88" t="str">
        <f t="shared" si="0"/>
        <v>RAFFO Carine</v>
      </c>
      <c r="D15" s="86">
        <f>IF(E15="",D14,IF(ISNA(MATCH(E15,'Planning Bénévoles'!D$3:D$40,0))=TRUE,D14+1,D14))</f>
        <v>5</v>
      </c>
      <c r="E15" s="87" t="str">
        <f>Présence!B13</f>
        <v>CAHN Didier</v>
      </c>
      <c r="F15" s="88" t="str">
        <f t="shared" si="1"/>
        <v>DUPUY Isabelle</v>
      </c>
      <c r="G15" s="86">
        <f>IF(H15="",G14,IF(ISNA(MATCH(H15,'Planning Bénévoles'!E$3:E$40,0))=TRUE,G14+1,G14))</f>
        <v>0</v>
      </c>
      <c r="H15" s="87" t="str">
        <f>Présence!C13</f>
        <v>CAHN Didier</v>
      </c>
      <c r="I15" s="88" t="str">
        <f t="shared" si="2"/>
        <v/>
      </c>
      <c r="J15" s="86">
        <f>IF(K15="",J14,IF(ISNA(MATCH(K15,'Planning Bénévoles'!F$3:F$40,0))=TRUE,J14+1,J14))</f>
        <v>0</v>
      </c>
      <c r="K15" s="87" t="str">
        <f>Présence!D13</f>
        <v/>
      </c>
      <c r="L15" s="88" t="str">
        <f t="shared" si="3"/>
        <v/>
      </c>
      <c r="M15" s="86">
        <f>IF(N15="",M14,IF(ISNA(MATCH(N15,'Planning Bénévoles'!G$3:G$40,0))=TRUE,M14+1,M14))</f>
        <v>0</v>
      </c>
      <c r="N15" s="87" t="str">
        <f>Présence!E13</f>
        <v>CAHN Didier</v>
      </c>
      <c r="O15" s="88" t="str">
        <f t="shared" si="4"/>
        <v/>
      </c>
      <c r="P15" s="86">
        <f>IF(Q15="",P14,IF(ISNA(MATCH(Q15,'Planning Bénévoles'!H$3:H$40,0))=TRUE,P14+1,P14))</f>
        <v>0</v>
      </c>
      <c r="Q15" s="87" t="str">
        <f>Présence!F13</f>
        <v>CAHN Didier</v>
      </c>
      <c r="R15" s="88" t="str">
        <f t="shared" si="5"/>
        <v/>
      </c>
      <c r="S15" s="86">
        <f>IF(T15="",S14,IF(ISNA(MATCH(T15,'Planning Bénévoles'!I$3:I$40,0))=TRUE,S14+1,S14))</f>
        <v>0</v>
      </c>
      <c r="T15" s="87" t="str">
        <f>Présence!G13</f>
        <v/>
      </c>
      <c r="U15" s="88" t="str">
        <f t="shared" si="6"/>
        <v/>
      </c>
      <c r="V15" s="86">
        <f>IF(W15="",V14,IF(ISNA(MATCH(W15,'Planning Bénévoles'!J$3:J$40,0))=TRUE,V14+1,V14))</f>
        <v>1</v>
      </c>
      <c r="W15" s="87" t="str">
        <f>Présence!H13</f>
        <v>CAHN Didier</v>
      </c>
      <c r="X15" s="88" t="str">
        <f t="shared" si="7"/>
        <v/>
      </c>
      <c r="Y15" s="86">
        <f>IF(Z15="",Y14,IF(ISNA(MATCH(Z15,'Planning Bénévoles'!K$3:K$40,0))=TRUE,Y14+1,Y14))</f>
        <v>1</v>
      </c>
      <c r="Z15" s="87" t="str">
        <f>Présence!I13</f>
        <v>CAHN Didier</v>
      </c>
      <c r="AA15" s="88" t="str">
        <f t="shared" si="8"/>
        <v>YANG Johanne</v>
      </c>
      <c r="AB15" s="86">
        <f>IF(AC15="",AB14,IF(ISNA(MATCH(AC15,'Planning Bénévoles'!L$3:L$40,0))=TRUE,AB14+1,AB14))</f>
        <v>4</v>
      </c>
      <c r="AC15" s="87" t="str">
        <f>Présence!J13</f>
        <v/>
      </c>
      <c r="AD15" s="88" t="str">
        <f t="shared" si="9"/>
        <v>KERVELLA (K) Virginie</v>
      </c>
      <c r="AE15" s="86">
        <f>IF(AF15="",AE14,IF(ISNA(MATCH(AF15,'Planning Bénévoles'!M$3:M$40,0))=TRUE,AE14+1,AE14))</f>
        <v>6</v>
      </c>
      <c r="AF15" s="87" t="str">
        <f>Présence!K13</f>
        <v>CAHN Didier</v>
      </c>
      <c r="AG15" s="88" t="str">
        <f t="shared" si="10"/>
        <v>DUTERQUE Frédérique</v>
      </c>
      <c r="AH15" s="86">
        <f>IF(AI15="",AH14,IF(ISNA(MATCH(AI15,'Planning Bénévoles'!N$3:N$40,0))=TRUE,AH14+1,AH14))</f>
        <v>4</v>
      </c>
      <c r="AI15" s="87" t="str">
        <f>Présence!L13</f>
        <v>CAHN Didier</v>
      </c>
      <c r="AJ15" s="88" t="str">
        <f t="shared" si="11"/>
        <v>DUPUY Isabelle</v>
      </c>
      <c r="AK15" s="86">
        <f>IF(AL15="",AK14,IF(ISNA(MATCH(AL15,'Planning Bénévoles'!O$3:O$40,0))=TRUE,AK14+1,AK14))</f>
        <v>6</v>
      </c>
      <c r="AL15" s="87" t="str">
        <f>Présence!M13</f>
        <v/>
      </c>
      <c r="AM15" s="88" t="str">
        <f t="shared" si="12"/>
        <v>FLOCH Philippe</v>
      </c>
      <c r="AN15" s="86">
        <f>IF(AO15="",AN14,IF(ISNA(MATCH(AO15,'Planning Bénévoles'!P$3:P$40,0))=TRUE,AN14+1,AN14))</f>
        <v>8</v>
      </c>
      <c r="AO15" s="87" t="str">
        <f>Présence!N13</f>
        <v>CAHN Didier</v>
      </c>
      <c r="AP15" s="88" t="str">
        <f t="shared" si="13"/>
        <v>DANIEL Alain</v>
      </c>
      <c r="AQ15" s="86">
        <f>IF(AR15="",AQ14,IF(ISNA(MATCH(AR15,'Planning Bénévoles'!Q$3:Q$40,0))=TRUE,AQ14+1,AQ14))</f>
        <v>2</v>
      </c>
      <c r="AR15" s="87" t="str">
        <f>Présence!O13</f>
        <v/>
      </c>
      <c r="AS15" s="88" t="str">
        <f t="shared" si="14"/>
        <v>GARCETTE Jade</v>
      </c>
      <c r="AT15" s="86">
        <f>IF(AU15="",AT14,IF(ISNA(MATCH(AU15,'Planning Bénévoles'!R$3:R$40,0))=TRUE,AT14+1,AT14))</f>
        <v>1</v>
      </c>
      <c r="AU15" s="87" t="str">
        <f>Présence!P13</f>
        <v/>
      </c>
      <c r="AV15" s="88" t="str">
        <f t="shared" si="15"/>
        <v>LE CORRE  Jérémy</v>
      </c>
      <c r="AW15" s="86">
        <f>IF(AX15="",AW14,IF(ISNA(MATCH(AX15,'Planning Bénévoles'!S$3:S$40,0))=TRUE,AW14+1,AW14))</f>
        <v>5</v>
      </c>
      <c r="AX15" s="87" t="str">
        <f>Présence!Q13</f>
        <v>CAHN Didier</v>
      </c>
      <c r="AY15" s="88" t="str">
        <f t="shared" si="16"/>
        <v>DESECHALLIERS Carole</v>
      </c>
      <c r="AZ15" s="86">
        <f>IF(BA15="",AZ14,IF(ISNA(MATCH(BA15,'Planning Bénévoles'!T$3:T$40,0))=TRUE,AZ14+1,AZ14))</f>
        <v>4</v>
      </c>
      <c r="BA15" s="87" t="str">
        <f>Présence!R13</f>
        <v>CAHN Didier</v>
      </c>
      <c r="BB15" s="88" t="str">
        <f t="shared" si="17"/>
        <v>DUPUY Isabelle</v>
      </c>
    </row>
    <row r="16" spans="1:54">
      <c r="A16" s="86">
        <f>IF(B16="",A15,IF(ISNA(MATCH(B16,'Planning Bénévoles'!C$3:C$40,0))=TRUE,A15+1,A15))</f>
        <v>1</v>
      </c>
      <c r="B16" s="87" t="str">
        <f>Présence!A14</f>
        <v/>
      </c>
      <c r="C16" s="88" t="str">
        <f t="shared" si="0"/>
        <v>RAMA (THG) Jurgen</v>
      </c>
      <c r="D16" s="86">
        <f>IF(E16="",D15,IF(ISNA(MATCH(E16,'Planning Bénévoles'!D$3:D$40,0))=TRUE,D15+1,D15))</f>
        <v>5</v>
      </c>
      <c r="E16" s="87" t="str">
        <f>Présence!B14</f>
        <v/>
      </c>
      <c r="F16" s="88" t="str">
        <f t="shared" si="1"/>
        <v>DUTERQUE Frédérique</v>
      </c>
      <c r="G16" s="86">
        <f>IF(H16="",G15,IF(ISNA(MATCH(H16,'Planning Bénévoles'!E$3:E$40,0))=TRUE,G15+1,G15))</f>
        <v>0</v>
      </c>
      <c r="H16" s="87" t="str">
        <f>Présence!C14</f>
        <v/>
      </c>
      <c r="I16" s="88" t="str">
        <f t="shared" si="2"/>
        <v/>
      </c>
      <c r="J16" s="86">
        <f>IF(K16="",J15,IF(ISNA(MATCH(K16,'Planning Bénévoles'!F$3:F$40,0))=TRUE,J15+1,J15))</f>
        <v>0</v>
      </c>
      <c r="K16" s="87" t="str">
        <f>Présence!D14</f>
        <v/>
      </c>
      <c r="L16" s="88" t="str">
        <f t="shared" si="3"/>
        <v/>
      </c>
      <c r="M16" s="86">
        <f>IF(N16="",M15,IF(ISNA(MATCH(N16,'Planning Bénévoles'!G$3:G$40,0))=TRUE,M15+1,M15))</f>
        <v>0</v>
      </c>
      <c r="N16" s="87" t="str">
        <f>Présence!E14</f>
        <v/>
      </c>
      <c r="O16" s="88" t="str">
        <f t="shared" si="4"/>
        <v/>
      </c>
      <c r="P16" s="86">
        <f>IF(Q16="",P15,IF(ISNA(MATCH(Q16,'Planning Bénévoles'!H$3:H$40,0))=TRUE,P15+1,P15))</f>
        <v>0</v>
      </c>
      <c r="Q16" s="87" t="str">
        <f>Présence!F14</f>
        <v/>
      </c>
      <c r="R16" s="88" t="str">
        <f t="shared" si="5"/>
        <v/>
      </c>
      <c r="S16" s="86">
        <f>IF(T16="",S15,IF(ISNA(MATCH(T16,'Planning Bénévoles'!I$3:I$40,0))=TRUE,S15+1,S15))</f>
        <v>0</v>
      </c>
      <c r="T16" s="87" t="str">
        <f>Présence!G14</f>
        <v/>
      </c>
      <c r="U16" s="88" t="str">
        <f t="shared" si="6"/>
        <v/>
      </c>
      <c r="V16" s="86">
        <f>IF(W16="",V15,IF(ISNA(MATCH(W16,'Planning Bénévoles'!J$3:J$40,0))=TRUE,V15+1,V15))</f>
        <v>1</v>
      </c>
      <c r="W16" s="87" t="str">
        <f>Présence!H14</f>
        <v/>
      </c>
      <c r="X16" s="88" t="str">
        <f t="shared" si="7"/>
        <v/>
      </c>
      <c r="Y16" s="86">
        <f>IF(Z16="",Y15,IF(ISNA(MATCH(Z16,'Planning Bénévoles'!K$3:K$40,0))=TRUE,Y15+1,Y15))</f>
        <v>1</v>
      </c>
      <c r="Z16" s="87" t="str">
        <f>Présence!I14</f>
        <v/>
      </c>
      <c r="AA16" s="88" t="str">
        <f t="shared" si="8"/>
        <v/>
      </c>
      <c r="AB16" s="86">
        <f>IF(AC16="",AB15,IF(ISNA(MATCH(AC16,'Planning Bénévoles'!L$3:L$40,0))=TRUE,AB15+1,AB15))</f>
        <v>5</v>
      </c>
      <c r="AC16" s="87" t="str">
        <f>Présence!J14</f>
        <v>CLOAREC (K) Didier</v>
      </c>
      <c r="AD16" s="88" t="str">
        <f t="shared" si="9"/>
        <v>LANDOUARD Frédéric</v>
      </c>
      <c r="AE16" s="86">
        <f>IF(AF16="",AE15,IF(ISNA(MATCH(AF16,'Planning Bénévoles'!M$3:M$40,0))=TRUE,AE15+1,AE15))</f>
        <v>7</v>
      </c>
      <c r="AF16" s="87" t="str">
        <f>Présence!K14</f>
        <v>CLOAREC (K) Didier</v>
      </c>
      <c r="AG16" s="88" t="str">
        <f t="shared" si="10"/>
        <v>FER (THG) Mélissa</v>
      </c>
      <c r="AH16" s="86">
        <f>IF(AI16="",AH15,IF(ISNA(MATCH(AI16,'Planning Bénévoles'!N$3:N$40,0))=TRUE,AH15+1,AH15))</f>
        <v>4</v>
      </c>
      <c r="AI16" s="87" t="str">
        <f>Présence!L14</f>
        <v/>
      </c>
      <c r="AJ16" s="88" t="str">
        <f t="shared" si="11"/>
        <v>DUTERQUE Frédérique</v>
      </c>
      <c r="AK16" s="86">
        <f>IF(AL16="",AK15,IF(ISNA(MATCH(AL16,'Planning Bénévoles'!O$3:O$40,0))=TRUE,AK15+1,AK15))</f>
        <v>7</v>
      </c>
      <c r="AL16" s="87" t="str">
        <f>Présence!M14</f>
        <v>CLOAREC (K) Didier</v>
      </c>
      <c r="AM16" s="88" t="str">
        <f t="shared" si="12"/>
        <v>GUEGUEN (K) Sébastien</v>
      </c>
      <c r="AN16" s="86">
        <f>IF(AO16="",AN15,IF(ISNA(MATCH(AO16,'Planning Bénévoles'!P$3:P$40,0))=TRUE,AN15+1,AN15))</f>
        <v>9</v>
      </c>
      <c r="AO16" s="87" t="str">
        <f>Présence!N14</f>
        <v>CLOAREC (K) Didier</v>
      </c>
      <c r="AP16" s="88" t="str">
        <f t="shared" si="13"/>
        <v>DANIEL Annie France</v>
      </c>
      <c r="AQ16" s="86">
        <f>IF(AR16="",AQ15,IF(ISNA(MATCH(AR16,'Planning Bénévoles'!Q$3:Q$40,0))=TRUE,AQ15+1,AQ15))</f>
        <v>2</v>
      </c>
      <c r="AR16" s="87" t="str">
        <f>Présence!O14</f>
        <v/>
      </c>
      <c r="AS16" s="88" t="str">
        <f t="shared" si="14"/>
        <v>HADOUZI Yasmine</v>
      </c>
      <c r="AT16" s="86">
        <f>IF(AU16="",AT15,IF(ISNA(MATCH(AU16,'Planning Bénévoles'!R$3:R$40,0))=TRUE,AT15+1,AT15))</f>
        <v>1</v>
      </c>
      <c r="AU16" s="87" t="str">
        <f>Présence!P14</f>
        <v/>
      </c>
      <c r="AV16" s="88" t="str">
        <f t="shared" si="15"/>
        <v>LE GALL Yves</v>
      </c>
      <c r="AW16" s="86">
        <f>IF(AX16="",AW15,IF(ISNA(MATCH(AX16,'Planning Bénévoles'!S$3:S$40,0))=TRUE,AW15+1,AW15))</f>
        <v>5</v>
      </c>
      <c r="AX16" s="87" t="str">
        <f>Présence!Q14</f>
        <v/>
      </c>
      <c r="AY16" s="88" t="str">
        <f t="shared" si="16"/>
        <v>DUPUY Isabelle</v>
      </c>
      <c r="AZ16" s="86">
        <f>IF(BA16="",AZ15,IF(ISNA(MATCH(BA16,'Planning Bénévoles'!T$3:T$40,0))=TRUE,AZ15+1,AZ15))</f>
        <v>4</v>
      </c>
      <c r="BA16" s="87" t="str">
        <f>Présence!R14</f>
        <v/>
      </c>
      <c r="BB16" s="88" t="str">
        <f t="shared" si="17"/>
        <v>DUTERQUE Frédérique</v>
      </c>
    </row>
    <row r="17" spans="1:54">
      <c r="A17" s="86">
        <f>IF(B17="",A16,IF(ISNA(MATCH(B17,'Planning Bénévoles'!C$3:C$40,0))=TRUE,A16+1,A16))</f>
        <v>1</v>
      </c>
      <c r="B17" s="87" t="str">
        <f>Présence!A15</f>
        <v/>
      </c>
      <c r="C17" s="88" t="str">
        <f t="shared" si="0"/>
        <v>ROBERT Mireille</v>
      </c>
      <c r="D17" s="86">
        <f>IF(E17="",D16,IF(ISNA(MATCH(E17,'Planning Bénévoles'!D$3:D$40,0))=TRUE,D16+1,D16))</f>
        <v>6</v>
      </c>
      <c r="E17" s="87" t="str">
        <f>Présence!B15</f>
        <v>COCHOU Philippe</v>
      </c>
      <c r="F17" s="88" t="str">
        <f t="shared" si="1"/>
        <v>FISSEUX Rosalina</v>
      </c>
      <c r="G17" s="86">
        <f>IF(H17="",G16,IF(ISNA(MATCH(H17,'Planning Bénévoles'!E$3:E$40,0))=TRUE,G16+1,G16))</f>
        <v>0</v>
      </c>
      <c r="H17" s="87" t="str">
        <f>Présence!C15</f>
        <v/>
      </c>
      <c r="I17" s="88" t="str">
        <f t="shared" si="2"/>
        <v/>
      </c>
      <c r="J17" s="86">
        <f>IF(K17="",J16,IF(ISNA(MATCH(K17,'Planning Bénévoles'!F$3:F$40,0))=TRUE,J16+1,J16))</f>
        <v>0</v>
      </c>
      <c r="K17" s="87" t="str">
        <f>Présence!D15</f>
        <v/>
      </c>
      <c r="L17" s="88" t="str">
        <f t="shared" si="3"/>
        <v/>
      </c>
      <c r="M17" s="86">
        <f>IF(N17="",M16,IF(ISNA(MATCH(N17,'Planning Bénévoles'!G$3:G$40,0))=TRUE,M16+1,M16))</f>
        <v>0</v>
      </c>
      <c r="N17" s="87" t="str">
        <f>Présence!E15</f>
        <v/>
      </c>
      <c r="O17" s="88" t="str">
        <f t="shared" si="4"/>
        <v/>
      </c>
      <c r="P17" s="86">
        <f>IF(Q17="",P16,IF(ISNA(MATCH(Q17,'Planning Bénévoles'!H$3:H$40,0))=TRUE,P16+1,P16))</f>
        <v>0</v>
      </c>
      <c r="Q17" s="87" t="str">
        <f>Présence!F15</f>
        <v/>
      </c>
      <c r="R17" s="88" t="str">
        <f t="shared" si="5"/>
        <v/>
      </c>
      <c r="S17" s="86">
        <f>IF(T17="",S16,IF(ISNA(MATCH(T17,'Planning Bénévoles'!I$3:I$40,0))=TRUE,S16+1,S16))</f>
        <v>0</v>
      </c>
      <c r="T17" s="87" t="str">
        <f>Présence!G15</f>
        <v/>
      </c>
      <c r="U17" s="88" t="str">
        <f t="shared" si="6"/>
        <v/>
      </c>
      <c r="V17" s="86">
        <f>IF(W17="",V16,IF(ISNA(MATCH(W17,'Planning Bénévoles'!J$3:J$40,0))=TRUE,V16+1,V16))</f>
        <v>1</v>
      </c>
      <c r="W17" s="87" t="str">
        <f>Présence!H15</f>
        <v>COCHOU Philippe</v>
      </c>
      <c r="X17" s="88" t="str">
        <f t="shared" si="7"/>
        <v/>
      </c>
      <c r="Y17" s="86">
        <f>IF(Z17="",Y16,IF(ISNA(MATCH(Z17,'Planning Bénévoles'!K$3:K$40,0))=TRUE,Y16+1,Y16))</f>
        <v>1</v>
      </c>
      <c r="Z17" s="87" t="str">
        <f>Présence!I15</f>
        <v/>
      </c>
      <c r="AA17" s="88" t="str">
        <f t="shared" si="8"/>
        <v/>
      </c>
      <c r="AB17" s="86">
        <f>IF(AC17="",AB16,IF(ISNA(MATCH(AC17,'Planning Bénévoles'!L$3:L$40,0))=TRUE,AB16+1,AB16))</f>
        <v>5</v>
      </c>
      <c r="AC17" s="87" t="str">
        <f>Présence!J15</f>
        <v/>
      </c>
      <c r="AD17" s="88" t="str">
        <f t="shared" si="9"/>
        <v>LE CORRE  Jérémy</v>
      </c>
      <c r="AE17" s="86">
        <f>IF(AF17="",AE16,IF(ISNA(MATCH(AF17,'Planning Bénévoles'!M$3:M$40,0))=TRUE,AE16+1,AE16))</f>
        <v>7</v>
      </c>
      <c r="AF17" s="87" t="str">
        <f>Présence!K15</f>
        <v>COCHOU Philippe</v>
      </c>
      <c r="AG17" s="88" t="str">
        <f t="shared" si="10"/>
        <v>FISSEUX Rosalina</v>
      </c>
      <c r="AH17" s="86">
        <f>IF(AI17="",AH16,IF(ISNA(MATCH(AI17,'Planning Bénévoles'!N$3:N$40,0))=TRUE,AH16+1,AH16))</f>
        <v>4</v>
      </c>
      <c r="AI17" s="87" t="str">
        <f>Présence!L15</f>
        <v/>
      </c>
      <c r="AJ17" s="88" t="str">
        <f t="shared" si="11"/>
        <v>GARCETTE Jade</v>
      </c>
      <c r="AK17" s="86">
        <f>IF(AL17="",AK16,IF(ISNA(MATCH(AL17,'Planning Bénévoles'!O$3:O$40,0))=TRUE,AK16+1,AK16))</f>
        <v>7</v>
      </c>
      <c r="AL17" s="87" t="str">
        <f>Présence!M15</f>
        <v/>
      </c>
      <c r="AM17" s="88" t="str">
        <f t="shared" si="12"/>
        <v>JANOT (K) Laetitia</v>
      </c>
      <c r="AN17" s="86">
        <f>IF(AO17="",AN16,IF(ISNA(MATCH(AO17,'Planning Bénévoles'!P$3:P$40,0))=TRUE,AN16+1,AN16))</f>
        <v>10</v>
      </c>
      <c r="AO17" s="87" t="str">
        <f>Présence!N15</f>
        <v>COCHOU Philippe</v>
      </c>
      <c r="AP17" s="88" t="str">
        <f t="shared" si="13"/>
        <v>DENES Annick</v>
      </c>
      <c r="AQ17" s="86">
        <f>IF(AR17="",AQ16,IF(ISNA(MATCH(AR17,'Planning Bénévoles'!Q$3:Q$40,0))=TRUE,AQ16+1,AQ16))</f>
        <v>2</v>
      </c>
      <c r="AR17" s="87" t="str">
        <f>Présence!O15</f>
        <v/>
      </c>
      <c r="AS17" s="88" t="str">
        <f t="shared" si="14"/>
        <v>LANDOUARD Frédéric</v>
      </c>
      <c r="AT17" s="86">
        <f>IF(AU17="",AT16,IF(ISNA(MATCH(AU17,'Planning Bénévoles'!R$3:R$40,0))=TRUE,AT16+1,AT16))</f>
        <v>1</v>
      </c>
      <c r="AU17" s="87" t="str">
        <f>Présence!P15</f>
        <v/>
      </c>
      <c r="AV17" s="88" t="str">
        <f t="shared" si="15"/>
        <v>LE ROY  Julian</v>
      </c>
      <c r="AW17" s="86">
        <f>IF(AX17="",AW16,IF(ISNA(MATCH(AX17,'Planning Bénévoles'!S$3:S$40,0))=TRUE,AW16+1,AW16))</f>
        <v>6</v>
      </c>
      <c r="AX17" s="87" t="str">
        <f>Présence!Q15</f>
        <v>COCHOU Philippe</v>
      </c>
      <c r="AY17" s="88" t="str">
        <f t="shared" si="16"/>
        <v>DUTERQUE Frédérique</v>
      </c>
      <c r="AZ17" s="86">
        <f>IF(BA17="",AZ16,IF(ISNA(MATCH(BA17,'Planning Bénévoles'!T$3:T$40,0))=TRUE,AZ16+1,AZ16))</f>
        <v>4</v>
      </c>
      <c r="BA17" s="87" t="str">
        <f>Présence!R15</f>
        <v/>
      </c>
      <c r="BB17" s="88" t="str">
        <f t="shared" si="17"/>
        <v>FISSEUX Rosalina</v>
      </c>
    </row>
    <row r="18" spans="1:54">
      <c r="A18" s="86">
        <f>IF(B18="",A17,IF(ISNA(MATCH(B18,'Planning Bénévoles'!C$3:C$40,0))=TRUE,A17+1,A17))</f>
        <v>1</v>
      </c>
      <c r="B18" s="87" t="str">
        <f>Présence!A16</f>
        <v/>
      </c>
      <c r="C18" s="88" t="str">
        <f t="shared" si="0"/>
        <v>STRUILLOU (K) Charlotte</v>
      </c>
      <c r="D18" s="86">
        <f>IF(E18="",D17,IF(ISNA(MATCH(E18,'Planning Bénévoles'!D$3:D$40,0))=TRUE,D17+1,D17))</f>
        <v>6</v>
      </c>
      <c r="E18" s="87" t="str">
        <f>Présence!B16</f>
        <v/>
      </c>
      <c r="F18" s="88" t="str">
        <f t="shared" si="1"/>
        <v>GAONACH (THG) Sarah</v>
      </c>
      <c r="G18" s="86">
        <f>IF(H18="",G17,IF(ISNA(MATCH(H18,'Planning Bénévoles'!E$3:E$40,0))=TRUE,G17+1,G17))</f>
        <v>1</v>
      </c>
      <c r="H18" s="87" t="str">
        <f>Présence!C16</f>
        <v>CORNEC Lucas</v>
      </c>
      <c r="I18" s="88" t="str">
        <f t="shared" si="2"/>
        <v/>
      </c>
      <c r="J18" s="86">
        <f>IF(K18="",J17,IF(ISNA(MATCH(K18,'Planning Bénévoles'!F$3:F$40,0))=TRUE,J17+1,J17))</f>
        <v>0</v>
      </c>
      <c r="K18" s="87" t="str">
        <f>Présence!D16</f>
        <v/>
      </c>
      <c r="L18" s="88" t="str">
        <f t="shared" si="3"/>
        <v/>
      </c>
      <c r="M18" s="86">
        <f>IF(N18="",M17,IF(ISNA(MATCH(N18,'Planning Bénévoles'!G$3:G$40,0))=TRUE,M17+1,M17))</f>
        <v>0</v>
      </c>
      <c r="N18" s="87" t="str">
        <f>Présence!E16</f>
        <v/>
      </c>
      <c r="O18" s="88" t="str">
        <f t="shared" si="4"/>
        <v/>
      </c>
      <c r="P18" s="86">
        <f>IF(Q18="",P17,IF(ISNA(MATCH(Q18,'Planning Bénévoles'!H$3:H$40,0))=TRUE,P17+1,P17))</f>
        <v>0</v>
      </c>
      <c r="Q18" s="87" t="str">
        <f>Présence!F16</f>
        <v>CORNEC Lucas</v>
      </c>
      <c r="R18" s="88" t="str">
        <f t="shared" si="5"/>
        <v/>
      </c>
      <c r="S18" s="86">
        <f>IF(T18="",S17,IF(ISNA(MATCH(T18,'Planning Bénévoles'!I$3:I$40,0))=TRUE,S17+1,S17))</f>
        <v>0</v>
      </c>
      <c r="T18" s="87" t="str">
        <f>Présence!G16</f>
        <v/>
      </c>
      <c r="U18" s="88" t="str">
        <f t="shared" si="6"/>
        <v/>
      </c>
      <c r="V18" s="86">
        <f>IF(W18="",V17,IF(ISNA(MATCH(W18,'Planning Bénévoles'!J$3:J$40,0))=TRUE,V17+1,V17))</f>
        <v>1</v>
      </c>
      <c r="W18" s="87" t="str">
        <f>Présence!H16</f>
        <v/>
      </c>
      <c r="X18" s="88" t="str">
        <f t="shared" si="7"/>
        <v/>
      </c>
      <c r="Y18" s="86">
        <f>IF(Z18="",Y17,IF(ISNA(MATCH(Z18,'Planning Bénévoles'!K$3:K$40,0))=TRUE,Y17+1,Y17))</f>
        <v>1</v>
      </c>
      <c r="Z18" s="87" t="str">
        <f>Présence!I16</f>
        <v>CORNEC Lucas</v>
      </c>
      <c r="AA18" s="88" t="str">
        <f t="shared" si="8"/>
        <v/>
      </c>
      <c r="AB18" s="86">
        <f>IF(AC18="",AB17,IF(ISNA(MATCH(AC18,'Planning Bénévoles'!L$3:L$40,0))=TRUE,AB17+1,AB17))</f>
        <v>5</v>
      </c>
      <c r="AC18" s="87" t="str">
        <f>Présence!J16</f>
        <v/>
      </c>
      <c r="AD18" s="88" t="str">
        <f t="shared" si="9"/>
        <v>MALANDAIN Manuela</v>
      </c>
      <c r="AE18" s="86">
        <f>IF(AF18="",AE17,IF(ISNA(MATCH(AF18,'Planning Bénévoles'!M$3:M$40,0))=TRUE,AE17+1,AE17))</f>
        <v>7</v>
      </c>
      <c r="AF18" s="87" t="str">
        <f>Présence!K16</f>
        <v/>
      </c>
      <c r="AG18" s="88" t="str">
        <f t="shared" si="10"/>
        <v>GUEGUEN (K) Sébastien</v>
      </c>
      <c r="AH18" s="86">
        <f>IF(AI18="",AH17,IF(ISNA(MATCH(AI18,'Planning Bénévoles'!N$3:N$40,0))=TRUE,AH17+1,AH17))</f>
        <v>5</v>
      </c>
      <c r="AI18" s="87" t="str">
        <f>Présence!L16</f>
        <v>CORNEC Lucas</v>
      </c>
      <c r="AJ18" s="88" t="str">
        <f t="shared" si="11"/>
        <v>HADOUZI Yasmine</v>
      </c>
      <c r="AK18" s="86">
        <f>IF(AL18="",AK17,IF(ISNA(MATCH(AL18,'Planning Bénévoles'!O$3:O$40,0))=TRUE,AK17+1,AK17))</f>
        <v>7</v>
      </c>
      <c r="AL18" s="87" t="str">
        <f>Présence!M16</f>
        <v/>
      </c>
      <c r="AM18" s="88" t="str">
        <f t="shared" si="12"/>
        <v>KERVELLA (K) Virginie</v>
      </c>
      <c r="AN18" s="86">
        <f>IF(AO18="",AN17,IF(ISNA(MATCH(AO18,'Planning Bénévoles'!P$3:P$40,0))=TRUE,AN17+1,AN17))</f>
        <v>10</v>
      </c>
      <c r="AO18" s="87" t="str">
        <f>Présence!N16</f>
        <v/>
      </c>
      <c r="AP18" s="88" t="str">
        <f t="shared" si="13"/>
        <v>DESJARDINS Jean Luc</v>
      </c>
      <c r="AQ18" s="86">
        <f>IF(AR18="",AQ17,IF(ISNA(MATCH(AR18,'Planning Bénévoles'!Q$3:Q$40,0))=TRUE,AQ17+1,AQ17))</f>
        <v>3</v>
      </c>
      <c r="AR18" s="87" t="str">
        <f>Présence!O16</f>
        <v>CORNEC Lucas</v>
      </c>
      <c r="AS18" s="88" t="str">
        <f t="shared" si="14"/>
        <v>LE BIHAN Guy</v>
      </c>
      <c r="AT18" s="86">
        <f>IF(AU18="",AT17,IF(ISNA(MATCH(AU18,'Planning Bénévoles'!R$3:R$40,0))=TRUE,AT17+1,AT17))</f>
        <v>1</v>
      </c>
      <c r="AU18" s="87" t="str">
        <f>Présence!P16</f>
        <v/>
      </c>
      <c r="AV18" s="88" t="str">
        <f t="shared" si="15"/>
        <v>MALANDAIN Manuela</v>
      </c>
      <c r="AW18" s="86">
        <f>IF(AX18="",AW17,IF(ISNA(MATCH(AX18,'Planning Bénévoles'!S$3:S$40,0))=TRUE,AW17+1,AW17))</f>
        <v>6</v>
      </c>
      <c r="AX18" s="87" t="str">
        <f>Présence!Q16</f>
        <v/>
      </c>
      <c r="AY18" s="88" t="str">
        <f t="shared" si="16"/>
        <v>GARCETTE Jade</v>
      </c>
      <c r="AZ18" s="86">
        <f>IF(BA18="",AZ17,IF(ISNA(MATCH(BA18,'Planning Bénévoles'!T$3:T$40,0))=TRUE,AZ17+1,AZ17))</f>
        <v>4</v>
      </c>
      <c r="BA18" s="87" t="str">
        <f>Présence!R16</f>
        <v/>
      </c>
      <c r="BB18" s="88" t="str">
        <f t="shared" si="17"/>
        <v>GARCETTE Jade</v>
      </c>
    </row>
    <row r="19" spans="1:54">
      <c r="A19" s="86">
        <f>IF(B19="",A18,IF(ISNA(MATCH(B19,'Planning Bénévoles'!C$3:C$40,0))=TRUE,A18+1,A18))</f>
        <v>1</v>
      </c>
      <c r="B19" s="87" t="str">
        <f>Présence!A17</f>
        <v/>
      </c>
      <c r="C19" s="88" t="str">
        <f t="shared" si="0"/>
        <v/>
      </c>
      <c r="D19" s="86">
        <f>IF(E19="",D18,IF(ISNA(MATCH(E19,'Planning Bénévoles'!D$3:D$40,0))=TRUE,D18+1,D18))</f>
        <v>6</v>
      </c>
      <c r="E19" s="87" t="str">
        <f>Présence!B17</f>
        <v/>
      </c>
      <c r="F19" s="88" t="str">
        <f t="shared" si="1"/>
        <v>GUEGUEN (K) Sébastien</v>
      </c>
      <c r="G19" s="86">
        <f>IF(H19="",G18,IF(ISNA(MATCH(H19,'Planning Bénévoles'!E$3:E$40,0))=TRUE,G18+1,G18))</f>
        <v>1</v>
      </c>
      <c r="H19" s="87" t="str">
        <f>Présence!C17</f>
        <v>DANGÉ Yann</v>
      </c>
      <c r="I19" s="88" t="str">
        <f t="shared" si="2"/>
        <v/>
      </c>
      <c r="J19" s="86">
        <f>IF(K19="",J18,IF(ISNA(MATCH(K19,'Planning Bénévoles'!F$3:F$40,0))=TRUE,J18+1,J18))</f>
        <v>0</v>
      </c>
      <c r="K19" s="87" t="str">
        <f>Présence!D17</f>
        <v/>
      </c>
      <c r="L19" s="88" t="str">
        <f t="shared" si="3"/>
        <v/>
      </c>
      <c r="M19" s="86">
        <f>IF(N19="",M18,IF(ISNA(MATCH(N19,'Planning Bénévoles'!G$3:G$40,0))=TRUE,M18+1,M18))</f>
        <v>0</v>
      </c>
      <c r="N19" s="87" t="str">
        <f>Présence!E17</f>
        <v/>
      </c>
      <c r="O19" s="88" t="str">
        <f t="shared" si="4"/>
        <v/>
      </c>
      <c r="P19" s="86">
        <f>IF(Q19="",P18,IF(ISNA(MATCH(Q19,'Planning Bénévoles'!H$3:H$40,0))=TRUE,P18+1,P18))</f>
        <v>0</v>
      </c>
      <c r="Q19" s="87" t="str">
        <f>Présence!F17</f>
        <v>DANGÉ Yann</v>
      </c>
      <c r="R19" s="88" t="str">
        <f t="shared" si="5"/>
        <v/>
      </c>
      <c r="S19" s="86">
        <f>IF(T19="",S18,IF(ISNA(MATCH(T19,'Planning Bénévoles'!I$3:I$40,0))=TRUE,S18+1,S18))</f>
        <v>0</v>
      </c>
      <c r="T19" s="87" t="str">
        <f>Présence!G17</f>
        <v/>
      </c>
      <c r="U19" s="88" t="str">
        <f t="shared" si="6"/>
        <v/>
      </c>
      <c r="V19" s="86">
        <f>IF(W19="",V18,IF(ISNA(MATCH(W19,'Planning Bénévoles'!J$3:J$40,0))=TRUE,V18+1,V18))</f>
        <v>1</v>
      </c>
      <c r="W19" s="87" t="str">
        <f>Présence!H17</f>
        <v/>
      </c>
      <c r="X19" s="88" t="str">
        <f t="shared" si="7"/>
        <v/>
      </c>
      <c r="Y19" s="86">
        <f>IF(Z19="",Y18,IF(ISNA(MATCH(Z19,'Planning Bénévoles'!K$3:K$40,0))=TRUE,Y18+1,Y18))</f>
        <v>1</v>
      </c>
      <c r="Z19" s="87" t="str">
        <f>Présence!I17</f>
        <v/>
      </c>
      <c r="AA19" s="88" t="str">
        <f t="shared" si="8"/>
        <v/>
      </c>
      <c r="AB19" s="86">
        <f>IF(AC19="",AB18,IF(ISNA(MATCH(AC19,'Planning Bénévoles'!L$3:L$40,0))=TRUE,AB18+1,AB18))</f>
        <v>5</v>
      </c>
      <c r="AC19" s="87" t="str">
        <f>Présence!J17</f>
        <v/>
      </c>
      <c r="AD19" s="88" t="str">
        <f t="shared" si="9"/>
        <v>MARCHE Sophie</v>
      </c>
      <c r="AE19" s="86">
        <f>IF(AF19="",AE18,IF(ISNA(MATCH(AF19,'Planning Bénévoles'!M$3:M$40,0))=TRUE,AE18+1,AE18))</f>
        <v>7</v>
      </c>
      <c r="AF19" s="87" t="str">
        <f>Présence!K17</f>
        <v/>
      </c>
      <c r="AG19" s="88" t="str">
        <f t="shared" si="10"/>
        <v>JANOT (K) Laetitia</v>
      </c>
      <c r="AH19" s="86">
        <f>IF(AI19="",AH18,IF(ISNA(MATCH(AI19,'Planning Bénévoles'!N$3:N$40,0))=TRUE,AH18+1,AH18))</f>
        <v>6</v>
      </c>
      <c r="AI19" s="87" t="str">
        <f>Présence!L17</f>
        <v>DANGÉ Yann</v>
      </c>
      <c r="AJ19" s="88" t="str">
        <f t="shared" si="11"/>
        <v>LANDOUARD Frédéric</v>
      </c>
      <c r="AK19" s="86">
        <f>IF(AL19="",AK18,IF(ISNA(MATCH(AL19,'Planning Bénévoles'!O$3:O$40,0))=TRUE,AK18+1,AK18))</f>
        <v>7</v>
      </c>
      <c r="AL19" s="87" t="str">
        <f>Présence!M17</f>
        <v/>
      </c>
      <c r="AM19" s="88" t="str">
        <f t="shared" si="12"/>
        <v>LANDOUARD Frédéric</v>
      </c>
      <c r="AN19" s="86">
        <f>IF(AO19="",AN18,IF(ISNA(MATCH(AO19,'Planning Bénévoles'!P$3:P$40,0))=TRUE,AN18+1,AN18))</f>
        <v>10</v>
      </c>
      <c r="AO19" s="87" t="str">
        <f>Présence!N17</f>
        <v/>
      </c>
      <c r="AP19" s="88" t="str">
        <f t="shared" si="13"/>
        <v>DUPUY Isabelle</v>
      </c>
      <c r="AQ19" s="86">
        <f>IF(AR19="",AQ18,IF(ISNA(MATCH(AR19,'Planning Bénévoles'!Q$3:Q$40,0))=TRUE,AQ18+1,AQ18))</f>
        <v>4</v>
      </c>
      <c r="AR19" s="87" t="str">
        <f>Présence!O17</f>
        <v>DANGÉ Yann</v>
      </c>
      <c r="AS19" s="88" t="str">
        <f t="shared" si="14"/>
        <v>LE CORRE  Jérémy</v>
      </c>
      <c r="AT19" s="86">
        <f>IF(AU19="",AT18,IF(ISNA(MATCH(AU19,'Planning Bénévoles'!R$3:R$40,0))=TRUE,AT18+1,AT18))</f>
        <v>2</v>
      </c>
      <c r="AU19" s="87" t="str">
        <f>Présence!P17</f>
        <v>DANGÉ Yann</v>
      </c>
      <c r="AV19" s="88" t="str">
        <f t="shared" si="15"/>
        <v>MARCHE Sophie</v>
      </c>
      <c r="AW19" s="86">
        <f>IF(AX19="",AW18,IF(ISNA(MATCH(AX19,'Planning Bénévoles'!S$3:S$40,0))=TRUE,AW18+1,AW18))</f>
        <v>7</v>
      </c>
      <c r="AX19" s="87" t="str">
        <f>Présence!Q17</f>
        <v>DANGÉ Yann</v>
      </c>
      <c r="AY19" s="88" t="str">
        <f t="shared" si="16"/>
        <v>GERNIGON Laurence</v>
      </c>
      <c r="AZ19" s="86">
        <f>IF(BA19="",AZ18,IF(ISNA(MATCH(BA19,'Planning Bénévoles'!T$3:T$40,0))=TRUE,AZ18+1,AZ18))</f>
        <v>5</v>
      </c>
      <c r="BA19" s="87" t="str">
        <f>Présence!R17</f>
        <v>DANGÉ Yann</v>
      </c>
      <c r="BB19" s="88" t="str">
        <f t="shared" si="17"/>
        <v>GERNIGON Laurence</v>
      </c>
    </row>
    <row r="20" spans="1:54">
      <c r="A20" s="86">
        <f>IF(B20="",A19,IF(ISNA(MATCH(B20,'Planning Bénévoles'!C$3:C$40,0))=TRUE,A19+1,A19))</f>
        <v>1</v>
      </c>
      <c r="B20" s="87" t="str">
        <f>Présence!A18</f>
        <v>DANGÉ Jean Pierre</v>
      </c>
      <c r="C20" s="88" t="str">
        <f t="shared" si="0"/>
        <v/>
      </c>
      <c r="D20" s="86">
        <f>IF(E20="",D19,IF(ISNA(MATCH(E20,'Planning Bénévoles'!D$3:D$40,0))=TRUE,D19+1,D19))</f>
        <v>6</v>
      </c>
      <c r="E20" s="87" t="str">
        <f>Présence!B18</f>
        <v/>
      </c>
      <c r="F20" s="88" t="str">
        <f t="shared" si="1"/>
        <v>GUERROT (THG) Gildas</v>
      </c>
      <c r="G20" s="86">
        <f>IF(H20="",G19,IF(ISNA(MATCH(H20,'Planning Bénévoles'!E$3:E$40,0))=TRUE,G19+1,G19))</f>
        <v>1</v>
      </c>
      <c r="H20" s="87" t="str">
        <f>Présence!C18</f>
        <v/>
      </c>
      <c r="I20" s="88" t="str">
        <f t="shared" si="2"/>
        <v/>
      </c>
      <c r="J20" s="86">
        <f>IF(K20="",J19,IF(ISNA(MATCH(K20,'Planning Bénévoles'!F$3:F$40,0))=TRUE,J19+1,J19))</f>
        <v>0</v>
      </c>
      <c r="K20" s="87" t="str">
        <f>Présence!D18</f>
        <v>DANGÉ Jean Pierre</v>
      </c>
      <c r="L20" s="88" t="str">
        <f t="shared" si="3"/>
        <v/>
      </c>
      <c r="M20" s="86">
        <f>IF(N20="",M19,IF(ISNA(MATCH(N20,'Planning Bénévoles'!G$3:G$40,0))=TRUE,M19+1,M19))</f>
        <v>0</v>
      </c>
      <c r="N20" s="87" t="str">
        <f>Présence!E18</f>
        <v/>
      </c>
      <c r="O20" s="88" t="str">
        <f t="shared" si="4"/>
        <v/>
      </c>
      <c r="P20" s="86">
        <f>IF(Q20="",P19,IF(ISNA(MATCH(Q20,'Planning Bénévoles'!H$3:H$40,0))=TRUE,P19+1,P19))</f>
        <v>0</v>
      </c>
      <c r="Q20" s="87" t="str">
        <f>Présence!F18</f>
        <v/>
      </c>
      <c r="R20" s="88" t="str">
        <f t="shared" si="5"/>
        <v/>
      </c>
      <c r="S20" s="86">
        <f>IF(T20="",S19,IF(ISNA(MATCH(T20,'Planning Bénévoles'!I$3:I$40,0))=TRUE,S19+1,S19))</f>
        <v>0</v>
      </c>
      <c r="T20" s="87" t="str">
        <f>Présence!G18</f>
        <v>DANGÉ Jean Pierre</v>
      </c>
      <c r="U20" s="88" t="str">
        <f t="shared" si="6"/>
        <v/>
      </c>
      <c r="V20" s="86">
        <f>IF(W20="",V19,IF(ISNA(MATCH(W20,'Planning Bénévoles'!J$3:J$40,0))=TRUE,V19+1,V19))</f>
        <v>1</v>
      </c>
      <c r="W20" s="87" t="str">
        <f>Présence!H18</f>
        <v/>
      </c>
      <c r="X20" s="88" t="str">
        <f t="shared" si="7"/>
        <v/>
      </c>
      <c r="Y20" s="86">
        <f>IF(Z20="",Y19,IF(ISNA(MATCH(Z20,'Planning Bénévoles'!K$3:K$40,0))=TRUE,Y19+1,Y19))</f>
        <v>1</v>
      </c>
      <c r="Z20" s="87" t="str">
        <f>Présence!I18</f>
        <v/>
      </c>
      <c r="AA20" s="88" t="str">
        <f t="shared" si="8"/>
        <v/>
      </c>
      <c r="AB20" s="86">
        <f>IF(AC20="",AB19,IF(ISNA(MATCH(AC20,'Planning Bénévoles'!L$3:L$40,0))=TRUE,AB19+1,AB19))</f>
        <v>6</v>
      </c>
      <c r="AC20" s="87" t="str">
        <f>Présence!J18</f>
        <v>DANGÉ Jean Pierre</v>
      </c>
      <c r="AD20" s="88" t="str">
        <f t="shared" si="9"/>
        <v>MOAL Alain</v>
      </c>
      <c r="AE20" s="86">
        <f>IF(AF20="",AE19,IF(ISNA(MATCH(AF20,'Planning Bénévoles'!M$3:M$40,0))=TRUE,AE19+1,AE19))</f>
        <v>7</v>
      </c>
      <c r="AF20" s="87" t="str">
        <f>Présence!K18</f>
        <v/>
      </c>
      <c r="AG20" s="88" t="str">
        <f t="shared" si="10"/>
        <v>KERVELLA (K) Virginie</v>
      </c>
      <c r="AH20" s="86">
        <f>IF(AI20="",AH19,IF(ISNA(MATCH(AI20,'Planning Bénévoles'!N$3:N$40,0))=TRUE,AH19+1,AH19))</f>
        <v>6</v>
      </c>
      <c r="AI20" s="87" t="str">
        <f>Présence!L18</f>
        <v/>
      </c>
      <c r="AJ20" s="88" t="str">
        <f t="shared" si="11"/>
        <v>LE BIHAN Guy</v>
      </c>
      <c r="AK20" s="86">
        <f>IF(AL20="",AK19,IF(ISNA(MATCH(AL20,'Planning Bénévoles'!O$3:O$40,0))=TRUE,AK19+1,AK19))</f>
        <v>8</v>
      </c>
      <c r="AL20" s="87" t="str">
        <f>Présence!M18</f>
        <v>DANGÉ Jean Pierre</v>
      </c>
      <c r="AM20" s="88" t="str">
        <f t="shared" si="12"/>
        <v>LE CORRE  Jérémy</v>
      </c>
      <c r="AN20" s="86">
        <f>IF(AO20="",AN19,IF(ISNA(MATCH(AO20,'Planning Bénévoles'!P$3:P$40,0))=TRUE,AN19+1,AN19))</f>
        <v>10</v>
      </c>
      <c r="AO20" s="87" t="str">
        <f>Présence!N18</f>
        <v/>
      </c>
      <c r="AP20" s="88" t="str">
        <f t="shared" si="13"/>
        <v>GUEGUEN (K) Sébastien</v>
      </c>
      <c r="AQ20" s="86">
        <f>IF(AR20="",AQ19,IF(ISNA(MATCH(AR20,'Planning Bénévoles'!Q$3:Q$40,0))=TRUE,AQ19+1,AQ19))</f>
        <v>4</v>
      </c>
      <c r="AR20" s="87" t="str">
        <f>Présence!O18</f>
        <v/>
      </c>
      <c r="AS20" s="88" t="str">
        <f t="shared" si="14"/>
        <v>LE ROUX Stéphanie</v>
      </c>
      <c r="AT20" s="86">
        <f>IF(AU20="",AT19,IF(ISNA(MATCH(AU20,'Planning Bénévoles'!R$3:R$40,0))=TRUE,AT19+1,AT19))</f>
        <v>3</v>
      </c>
      <c r="AU20" s="87" t="str">
        <f>Présence!P18</f>
        <v>DANGÉ Jean Pierre</v>
      </c>
      <c r="AV20" s="88" t="str">
        <f t="shared" si="15"/>
        <v>MOAL Alain</v>
      </c>
      <c r="AW20" s="86">
        <f>IF(AX20="",AW19,IF(ISNA(MATCH(AX20,'Planning Bénévoles'!S$3:S$40,0))=TRUE,AW19+1,AW19))</f>
        <v>7</v>
      </c>
      <c r="AX20" s="87" t="str">
        <f>Présence!Q18</f>
        <v/>
      </c>
      <c r="AY20" s="88" t="str">
        <f t="shared" si="16"/>
        <v>HADOUZI Yasmine</v>
      </c>
      <c r="AZ20" s="86">
        <f>IF(BA20="",AZ19,IF(ISNA(MATCH(BA20,'Planning Bénévoles'!T$3:T$40,0))=TRUE,AZ19+1,AZ19))</f>
        <v>5</v>
      </c>
      <c r="BA20" s="87" t="str">
        <f>Présence!R18</f>
        <v/>
      </c>
      <c r="BB20" s="88" t="str">
        <f t="shared" si="17"/>
        <v>HADOUZI Yasmine</v>
      </c>
    </row>
    <row r="21" spans="1:54">
      <c r="A21" s="86">
        <f>IF(B21="",A20,IF(ISNA(MATCH(B21,'Planning Bénévoles'!C$3:C$40,0))=TRUE,A20+1,A20))</f>
        <v>1</v>
      </c>
      <c r="B21" s="87" t="str">
        <f>Présence!A19</f>
        <v/>
      </c>
      <c r="C21" s="88" t="str">
        <f t="shared" si="0"/>
        <v/>
      </c>
      <c r="D21" s="86">
        <f>IF(E21="",D20,IF(ISNA(MATCH(E21,'Planning Bénévoles'!D$3:D$40,0))=TRUE,D20+1,D20))</f>
        <v>7</v>
      </c>
      <c r="E21" s="87" t="str">
        <f>Présence!B19</f>
        <v>DANIEL Alain</v>
      </c>
      <c r="F21" s="88" t="str">
        <f t="shared" si="1"/>
        <v>GUEZENNEC (K) Bruno</v>
      </c>
      <c r="G21" s="86">
        <f>IF(H21="",G20,IF(ISNA(MATCH(H21,'Planning Bénévoles'!E$3:E$40,0))=TRUE,G20+1,G20))</f>
        <v>2</v>
      </c>
      <c r="H21" s="87" t="str">
        <f>Présence!C19</f>
        <v>DANIEL Alain</v>
      </c>
      <c r="I21" s="88" t="str">
        <f t="shared" si="2"/>
        <v/>
      </c>
      <c r="J21" s="86">
        <f>IF(K21="",J20,IF(ISNA(MATCH(K21,'Planning Bénévoles'!F$3:F$40,0))=TRUE,J20+1,J20))</f>
        <v>0</v>
      </c>
      <c r="K21" s="87" t="str">
        <f>Présence!D19</f>
        <v/>
      </c>
      <c r="L21" s="88" t="str">
        <f t="shared" si="3"/>
        <v/>
      </c>
      <c r="M21" s="86">
        <f>IF(N21="",M20,IF(ISNA(MATCH(N21,'Planning Bénévoles'!G$3:G$40,0))=TRUE,M20+1,M20))</f>
        <v>0</v>
      </c>
      <c r="N21" s="87" t="str">
        <f>Présence!E19</f>
        <v>DANIEL Alain</v>
      </c>
      <c r="O21" s="88" t="str">
        <f t="shared" si="4"/>
        <v/>
      </c>
      <c r="P21" s="86">
        <f>IF(Q21="",P20,IF(ISNA(MATCH(Q21,'Planning Bénévoles'!H$3:H$40,0))=TRUE,P20+1,P20))</f>
        <v>0</v>
      </c>
      <c r="Q21" s="87" t="str">
        <f>Présence!F19</f>
        <v>DANIEL Alain</v>
      </c>
      <c r="R21" s="88" t="str">
        <f t="shared" si="5"/>
        <v/>
      </c>
      <c r="S21" s="86">
        <f>IF(T21="",S20,IF(ISNA(MATCH(T21,'Planning Bénévoles'!I$3:I$40,0))=TRUE,S20+1,S20))</f>
        <v>0</v>
      </c>
      <c r="T21" s="87" t="str">
        <f>Présence!G19</f>
        <v/>
      </c>
      <c r="U21" s="88" t="str">
        <f t="shared" si="6"/>
        <v/>
      </c>
      <c r="V21" s="86">
        <f>IF(W21="",V20,IF(ISNA(MATCH(W21,'Planning Bénévoles'!J$3:J$40,0))=TRUE,V20+1,V20))</f>
        <v>2</v>
      </c>
      <c r="W21" s="87" t="str">
        <f>Présence!H19</f>
        <v>DANIEL Alain</v>
      </c>
      <c r="X21" s="88" t="str">
        <f t="shared" si="7"/>
        <v/>
      </c>
      <c r="Y21" s="86">
        <f>IF(Z21="",Y20,IF(ISNA(MATCH(Z21,'Planning Bénévoles'!K$3:K$40,0))=TRUE,Y20+1,Y20))</f>
        <v>1</v>
      </c>
      <c r="Z21" s="87" t="str">
        <f>Présence!I19</f>
        <v/>
      </c>
      <c r="AA21" s="88" t="str">
        <f t="shared" si="8"/>
        <v/>
      </c>
      <c r="AB21" s="86">
        <f>IF(AC21="",AB20,IF(ISNA(MATCH(AC21,'Planning Bénévoles'!L$3:L$40,0))=TRUE,AB20+1,AB20))</f>
        <v>6</v>
      </c>
      <c r="AC21" s="87" t="str">
        <f>Présence!J19</f>
        <v/>
      </c>
      <c r="AD21" s="88" t="str">
        <f t="shared" si="9"/>
        <v>NHEK (K) Alexandrine</v>
      </c>
      <c r="AE21" s="86">
        <f>IF(AF21="",AE20,IF(ISNA(MATCH(AF21,'Planning Bénévoles'!M$3:M$40,0))=TRUE,AE20+1,AE20))</f>
        <v>7</v>
      </c>
      <c r="AF21" s="87" t="str">
        <f>Présence!K19</f>
        <v/>
      </c>
      <c r="AG21" s="88" t="str">
        <f t="shared" si="10"/>
        <v>LANDOUARD Frédéric</v>
      </c>
      <c r="AH21" s="86">
        <f>IF(AI21="",AH20,IF(ISNA(MATCH(AI21,'Planning Bénévoles'!N$3:N$40,0))=TRUE,AH20+1,AH20))</f>
        <v>7</v>
      </c>
      <c r="AI21" s="87" t="str">
        <f>Présence!L19</f>
        <v>DANIEL Alain</v>
      </c>
      <c r="AJ21" s="88" t="str">
        <f t="shared" si="11"/>
        <v>LE BOSSER Jean René</v>
      </c>
      <c r="AK21" s="86">
        <f>IF(AL21="",AK20,IF(ISNA(MATCH(AL21,'Planning Bénévoles'!O$3:O$40,0))=TRUE,AK20+1,AK20))</f>
        <v>8</v>
      </c>
      <c r="AL21" s="87" t="str">
        <f>Présence!M19</f>
        <v/>
      </c>
      <c r="AM21" s="88" t="str">
        <f t="shared" si="12"/>
        <v>LE GALL Yves</v>
      </c>
      <c r="AN21" s="86">
        <f>IF(AO21="",AN20,IF(ISNA(MATCH(AO21,'Planning Bénévoles'!P$3:P$40,0))=TRUE,AN20+1,AN20))</f>
        <v>11</v>
      </c>
      <c r="AO21" s="87" t="str">
        <f>Présence!N19</f>
        <v>DANIEL Alain</v>
      </c>
      <c r="AP21" s="88" t="str">
        <f t="shared" si="13"/>
        <v>JANOT (K) Laetitia</v>
      </c>
      <c r="AQ21" s="86">
        <f>IF(AR21="",AQ20,IF(ISNA(MATCH(AR21,'Planning Bénévoles'!Q$3:Q$40,0))=TRUE,AQ20+1,AQ20))</f>
        <v>5</v>
      </c>
      <c r="AR21" s="87" t="str">
        <f>Présence!O19</f>
        <v>DANIEL Alain</v>
      </c>
      <c r="AS21" s="88" t="str">
        <f t="shared" si="14"/>
        <v>LE ROY  Julian</v>
      </c>
      <c r="AT21" s="86">
        <f>IF(AU21="",AT20,IF(ISNA(MATCH(AU21,'Planning Bénévoles'!R$3:R$40,0))=TRUE,AT20+1,AT20))</f>
        <v>4</v>
      </c>
      <c r="AU21" s="87" t="str">
        <f>Présence!P19</f>
        <v>DANIEL Alain</v>
      </c>
      <c r="AV21" s="88" t="str">
        <f t="shared" si="15"/>
        <v>RAFFO Carine</v>
      </c>
      <c r="AW21" s="86">
        <f>IF(AX21="",AW20,IF(ISNA(MATCH(AX21,'Planning Bénévoles'!S$3:S$40,0))=TRUE,AW20+1,AW20))</f>
        <v>8</v>
      </c>
      <c r="AX21" s="87" t="str">
        <f>Présence!Q19</f>
        <v>DANIEL Alain</v>
      </c>
      <c r="AY21" s="88" t="str">
        <f t="shared" si="16"/>
        <v>HELAC Adélie</v>
      </c>
      <c r="AZ21" s="86">
        <f>IF(BA21="",AZ20,IF(ISNA(MATCH(BA21,'Planning Bénévoles'!T$3:T$40,0))=TRUE,AZ20+1,AZ20))</f>
        <v>6</v>
      </c>
      <c r="BA21" s="87" t="str">
        <f>Présence!R19</f>
        <v>DANIEL Alain</v>
      </c>
      <c r="BB21" s="88" t="str">
        <f t="shared" si="17"/>
        <v>LANDOUARD Frédéric</v>
      </c>
    </row>
    <row r="22" spans="1:54">
      <c r="A22" s="86">
        <f>IF(B22="",A21,IF(ISNA(MATCH(B22,'Planning Bénévoles'!C$3:C$40,0))=TRUE,A21+1,A21))</f>
        <v>1</v>
      </c>
      <c r="B22" s="87" t="str">
        <f>Présence!A20</f>
        <v/>
      </c>
      <c r="C22" s="88" t="str">
        <f t="shared" si="0"/>
        <v/>
      </c>
      <c r="D22" s="86">
        <f>IF(E22="",D21,IF(ISNA(MATCH(E22,'Planning Bénévoles'!D$3:D$40,0))=TRUE,D21+1,D21))</f>
        <v>7</v>
      </c>
      <c r="E22" s="87" t="str">
        <f>Présence!B20</f>
        <v/>
      </c>
      <c r="F22" s="88" t="str">
        <f t="shared" si="1"/>
        <v>JANOT (K) Laetitia</v>
      </c>
      <c r="G22" s="86">
        <f>IF(H22="",G21,IF(ISNA(MATCH(H22,'Planning Bénévoles'!E$3:E$40,0))=TRUE,G21+1,G21))</f>
        <v>3</v>
      </c>
      <c r="H22" s="87" t="str">
        <f>Présence!C20</f>
        <v>DANIEL Annie France</v>
      </c>
      <c r="I22" s="88" t="str">
        <f t="shared" si="2"/>
        <v/>
      </c>
      <c r="J22" s="86">
        <f>IF(K22="",J21,IF(ISNA(MATCH(K22,'Planning Bénévoles'!F$3:F$40,0))=TRUE,J21+1,J21))</f>
        <v>0</v>
      </c>
      <c r="K22" s="87" t="str">
        <f>Présence!D20</f>
        <v/>
      </c>
      <c r="L22" s="88" t="str">
        <f t="shared" si="3"/>
        <v/>
      </c>
      <c r="M22" s="86">
        <f>IF(N22="",M21,IF(ISNA(MATCH(N22,'Planning Bénévoles'!G$3:G$40,0))=TRUE,M21+1,M21))</f>
        <v>0</v>
      </c>
      <c r="N22" s="87" t="str">
        <f>Présence!E20</f>
        <v>DANIEL Annie France</v>
      </c>
      <c r="O22" s="88" t="str">
        <f t="shared" si="4"/>
        <v/>
      </c>
      <c r="P22" s="86">
        <f>IF(Q22="",P21,IF(ISNA(MATCH(Q22,'Planning Bénévoles'!H$3:H$40,0))=TRUE,P21+1,P21))</f>
        <v>0</v>
      </c>
      <c r="Q22" s="87" t="str">
        <f>Présence!F20</f>
        <v>DANIEL Annie France</v>
      </c>
      <c r="R22" s="88" t="str">
        <f t="shared" si="5"/>
        <v/>
      </c>
      <c r="S22" s="86">
        <f>IF(T22="",S21,IF(ISNA(MATCH(T22,'Planning Bénévoles'!I$3:I$40,0))=TRUE,S21+1,S21))</f>
        <v>0</v>
      </c>
      <c r="T22" s="87" t="str">
        <f>Présence!G20</f>
        <v/>
      </c>
      <c r="U22" s="88" t="str">
        <f t="shared" si="6"/>
        <v/>
      </c>
      <c r="V22" s="86">
        <f>IF(W22="",V21,IF(ISNA(MATCH(W22,'Planning Bénévoles'!J$3:J$40,0))=TRUE,V21+1,V21))</f>
        <v>2</v>
      </c>
      <c r="W22" s="87" t="str">
        <f>Présence!H20</f>
        <v/>
      </c>
      <c r="X22" s="88" t="str">
        <f t="shared" si="7"/>
        <v/>
      </c>
      <c r="Y22" s="86">
        <f>IF(Z22="",Y21,IF(ISNA(MATCH(Z22,'Planning Bénévoles'!K$3:K$40,0))=TRUE,Y21+1,Y21))</f>
        <v>1</v>
      </c>
      <c r="Z22" s="87" t="str">
        <f>Présence!I20</f>
        <v/>
      </c>
      <c r="AA22" s="88" t="str">
        <f t="shared" si="8"/>
        <v/>
      </c>
      <c r="AB22" s="86">
        <f>IF(AC22="",AB21,IF(ISNA(MATCH(AC22,'Planning Bénévoles'!L$3:L$40,0))=TRUE,AB21+1,AB21))</f>
        <v>6</v>
      </c>
      <c r="AC22" s="87" t="str">
        <f>Présence!J20</f>
        <v/>
      </c>
      <c r="AD22" s="88" t="str">
        <f t="shared" si="9"/>
        <v>PARISSE (THG) Amélie</v>
      </c>
      <c r="AE22" s="86">
        <f>IF(AF22="",AE21,IF(ISNA(MATCH(AF22,'Planning Bénévoles'!M$3:M$40,0))=TRUE,AE21+1,AE21))</f>
        <v>7</v>
      </c>
      <c r="AF22" s="87" t="str">
        <f>Présence!K20</f>
        <v/>
      </c>
      <c r="AG22" s="88" t="str">
        <f t="shared" si="10"/>
        <v>LE BIHAN Guy</v>
      </c>
      <c r="AH22" s="86">
        <f>IF(AI22="",AH21,IF(ISNA(MATCH(AI22,'Planning Bénévoles'!N$3:N$40,0))=TRUE,AH21+1,AH21))</f>
        <v>8</v>
      </c>
      <c r="AI22" s="87" t="str">
        <f>Présence!L20</f>
        <v>DANIEL Annie France</v>
      </c>
      <c r="AJ22" s="88" t="str">
        <f t="shared" si="11"/>
        <v>LE BOSSER Liliane</v>
      </c>
      <c r="AK22" s="86">
        <f>IF(AL22="",AK21,IF(ISNA(MATCH(AL22,'Planning Bénévoles'!O$3:O$40,0))=TRUE,AK21+1,AK21))</f>
        <v>8</v>
      </c>
      <c r="AL22" s="87" t="str">
        <f>Présence!M20</f>
        <v/>
      </c>
      <c r="AM22" s="88" t="str">
        <f t="shared" si="12"/>
        <v>LE ROY (THG) Christelle</v>
      </c>
      <c r="AN22" s="86">
        <f>IF(AO22="",AN21,IF(ISNA(MATCH(AO22,'Planning Bénévoles'!P$3:P$40,0))=TRUE,AN21+1,AN21))</f>
        <v>12</v>
      </c>
      <c r="AO22" s="87" t="str">
        <f>Présence!N20</f>
        <v>DANIEL Annie France</v>
      </c>
      <c r="AP22" s="88" t="str">
        <f t="shared" si="13"/>
        <v>KERLEO Anne Marie</v>
      </c>
      <c r="AQ22" s="86">
        <f>IF(AR22="",AQ21,IF(ISNA(MATCH(AR22,'Planning Bénévoles'!Q$3:Q$40,0))=TRUE,AQ21+1,AQ21))</f>
        <v>6</v>
      </c>
      <c r="AR22" s="87" t="str">
        <f>Présence!O20</f>
        <v>DANIEL Annie France</v>
      </c>
      <c r="AS22" s="88" t="str">
        <f t="shared" si="14"/>
        <v>MARCHE Sophie</v>
      </c>
      <c r="AT22" s="86">
        <f>IF(AU22="",AT21,IF(ISNA(MATCH(AU22,'Planning Bénévoles'!R$3:R$40,0))=TRUE,AT21+1,AT21))</f>
        <v>5</v>
      </c>
      <c r="AU22" s="87" t="str">
        <f>Présence!P20</f>
        <v>DANIEL Annie France</v>
      </c>
      <c r="AV22" s="88" t="str">
        <f t="shared" si="15"/>
        <v>ROBERT Mireille</v>
      </c>
      <c r="AW22" s="86">
        <f>IF(AX22="",AW21,IF(ISNA(MATCH(AX22,'Planning Bénévoles'!S$3:S$40,0))=TRUE,AW21+1,AW21))</f>
        <v>9</v>
      </c>
      <c r="AX22" s="87" t="str">
        <f>Présence!Q20</f>
        <v>DANIEL Annie France</v>
      </c>
      <c r="AY22" s="88" t="str">
        <f t="shared" si="16"/>
        <v>KERLEO Anne Marie</v>
      </c>
      <c r="AZ22" s="86">
        <f>IF(BA22="",AZ21,IF(ISNA(MATCH(BA22,'Planning Bénévoles'!T$3:T$40,0))=TRUE,AZ21+1,AZ21))</f>
        <v>7</v>
      </c>
      <c r="BA22" s="87" t="str">
        <f>Présence!R20</f>
        <v>DANIEL Annie France</v>
      </c>
      <c r="BB22" s="88" t="str">
        <f t="shared" si="17"/>
        <v>LE BOSSER Jean René</v>
      </c>
    </row>
    <row r="23" spans="1:54">
      <c r="A23" s="86">
        <f>IF(B23="",A22,IF(ISNA(MATCH(B23,'Planning Bénévoles'!C$3:C$40,0))=TRUE,A22+1,A22))</f>
        <v>1</v>
      </c>
      <c r="B23" s="87" t="str">
        <f>Présence!A21</f>
        <v/>
      </c>
      <c r="C23" s="88" t="str">
        <f t="shared" si="0"/>
        <v/>
      </c>
      <c r="D23" s="86">
        <f>IF(E23="",D22,IF(ISNA(MATCH(E23,'Planning Bénévoles'!D$3:D$40,0))=TRUE,D22+1,D22))</f>
        <v>8</v>
      </c>
      <c r="E23" s="87" t="str">
        <f>Présence!B21</f>
        <v>DENES Annick</v>
      </c>
      <c r="F23" s="88" t="str">
        <f t="shared" si="1"/>
        <v>LANDOUARD Frédéric</v>
      </c>
      <c r="G23" s="86">
        <f>IF(H23="",G22,IF(ISNA(MATCH(H23,'Planning Bénévoles'!E$3:E$40,0))=TRUE,G22+1,G22))</f>
        <v>3</v>
      </c>
      <c r="H23" s="87" t="str">
        <f>Présence!C21</f>
        <v/>
      </c>
      <c r="I23" s="88" t="str">
        <f t="shared" si="2"/>
        <v/>
      </c>
      <c r="J23" s="86">
        <f>IF(K23="",J22,IF(ISNA(MATCH(K23,'Planning Bénévoles'!F$3:F$40,0))=TRUE,J22+1,J22))</f>
        <v>0</v>
      </c>
      <c r="K23" s="87" t="str">
        <f>Présence!D21</f>
        <v/>
      </c>
      <c r="L23" s="88" t="str">
        <f t="shared" si="3"/>
        <v/>
      </c>
      <c r="M23" s="86">
        <f>IF(N23="",M22,IF(ISNA(MATCH(N23,'Planning Bénévoles'!G$3:G$40,0))=TRUE,M22+1,M22))</f>
        <v>0</v>
      </c>
      <c r="N23" s="87" t="str">
        <f>Présence!E21</f>
        <v/>
      </c>
      <c r="O23" s="88" t="str">
        <f t="shared" si="4"/>
        <v/>
      </c>
      <c r="P23" s="86">
        <f>IF(Q23="",P22,IF(ISNA(MATCH(Q23,'Planning Bénévoles'!H$3:H$40,0))=TRUE,P22+1,P22))</f>
        <v>0</v>
      </c>
      <c r="Q23" s="87" t="str">
        <f>Présence!F21</f>
        <v>DENES Annick</v>
      </c>
      <c r="R23" s="88" t="str">
        <f t="shared" si="5"/>
        <v/>
      </c>
      <c r="S23" s="86">
        <f>IF(T23="",S22,IF(ISNA(MATCH(T23,'Planning Bénévoles'!I$3:I$40,0))=TRUE,S22+1,S22))</f>
        <v>0</v>
      </c>
      <c r="T23" s="87" t="str">
        <f>Présence!G21</f>
        <v/>
      </c>
      <c r="U23" s="88" t="str">
        <f t="shared" si="6"/>
        <v/>
      </c>
      <c r="V23" s="86">
        <f>IF(W23="",V22,IF(ISNA(MATCH(W23,'Planning Bénévoles'!J$3:J$40,0))=TRUE,V22+1,V22))</f>
        <v>2</v>
      </c>
      <c r="W23" s="87" t="str">
        <f>Présence!H21</f>
        <v>DENES Annick</v>
      </c>
      <c r="X23" s="88" t="str">
        <f t="shared" si="7"/>
        <v/>
      </c>
      <c r="Y23" s="86">
        <f>IF(Z23="",Y22,IF(ISNA(MATCH(Z23,'Planning Bénévoles'!K$3:K$40,0))=TRUE,Y22+1,Y22))</f>
        <v>1</v>
      </c>
      <c r="Z23" s="87" t="str">
        <f>Présence!I21</f>
        <v/>
      </c>
      <c r="AA23" s="88" t="str">
        <f t="shared" si="8"/>
        <v/>
      </c>
      <c r="AB23" s="86">
        <f>IF(AC23="",AB22,IF(ISNA(MATCH(AC23,'Planning Bénévoles'!L$3:L$40,0))=TRUE,AB22+1,AB22))</f>
        <v>6</v>
      </c>
      <c r="AC23" s="87" t="str">
        <f>Présence!J21</f>
        <v/>
      </c>
      <c r="AD23" s="88" t="str">
        <f t="shared" si="9"/>
        <v>RAFFO Carine</v>
      </c>
      <c r="AE23" s="86">
        <f>IF(AF23="",AE22,IF(ISNA(MATCH(AF23,'Planning Bénévoles'!M$3:M$40,0))=TRUE,AE22+1,AE22))</f>
        <v>8</v>
      </c>
      <c r="AF23" s="87" t="str">
        <f>Présence!K21</f>
        <v>DENES Annick</v>
      </c>
      <c r="AG23" s="88" t="str">
        <f t="shared" si="10"/>
        <v>LE CORRE  Jérémy</v>
      </c>
      <c r="AH23" s="86">
        <f>IF(AI23="",AH22,IF(ISNA(MATCH(AI23,'Planning Bénévoles'!N$3:N$40,0))=TRUE,AH22+1,AH22))</f>
        <v>9</v>
      </c>
      <c r="AI23" s="87" t="str">
        <f>Présence!L21</f>
        <v>DENES Annick</v>
      </c>
      <c r="AJ23" s="88" t="str">
        <f t="shared" si="11"/>
        <v>LE CORRE  Jérémy</v>
      </c>
      <c r="AK23" s="86">
        <f>IF(AL23="",AK22,IF(ISNA(MATCH(AL23,'Planning Bénévoles'!O$3:O$40,0))=TRUE,AK22+1,AK22))</f>
        <v>8</v>
      </c>
      <c r="AL23" s="87" t="str">
        <f>Présence!M21</f>
        <v/>
      </c>
      <c r="AM23" s="88" t="str">
        <f t="shared" si="12"/>
        <v>MARCHE Sophie</v>
      </c>
      <c r="AN23" s="86">
        <f>IF(AO23="",AN22,IF(ISNA(MATCH(AO23,'Planning Bénévoles'!P$3:P$40,0))=TRUE,AN22+1,AN22))</f>
        <v>13</v>
      </c>
      <c r="AO23" s="87" t="str">
        <f>Présence!N21</f>
        <v>DENES Annick</v>
      </c>
      <c r="AP23" s="88" t="str">
        <f t="shared" si="13"/>
        <v>KERVELLA (K) Virginie</v>
      </c>
      <c r="AQ23" s="86">
        <f>IF(AR23="",AQ22,IF(ISNA(MATCH(AR23,'Planning Bénévoles'!Q$3:Q$40,0))=TRUE,AQ22+1,AQ22))</f>
        <v>7</v>
      </c>
      <c r="AR23" s="87" t="str">
        <f>Présence!O21</f>
        <v>DENES Annick</v>
      </c>
      <c r="AS23" s="88" t="str">
        <f t="shared" si="14"/>
        <v>MIGLIACCIO Claire</v>
      </c>
      <c r="AT23" s="86">
        <f>IF(AU23="",AT22,IF(ISNA(MATCH(AU23,'Planning Bénévoles'!R$3:R$40,0))=TRUE,AT22+1,AT22))</f>
        <v>5</v>
      </c>
      <c r="AU23" s="87" t="str">
        <f>Présence!P21</f>
        <v/>
      </c>
      <c r="AV23" s="88" t="str">
        <f t="shared" si="15"/>
        <v>ROUGER Olga</v>
      </c>
      <c r="AW23" s="86">
        <f>IF(AX23="",AW22,IF(ISNA(MATCH(AX23,'Planning Bénévoles'!S$3:S$40,0))=TRUE,AW22+1,AW22))</f>
        <v>10</v>
      </c>
      <c r="AX23" s="87" t="str">
        <f>Présence!Q21</f>
        <v>DENES Annick</v>
      </c>
      <c r="AY23" s="88" t="str">
        <f t="shared" si="16"/>
        <v>LANDOUARD Frédéric</v>
      </c>
      <c r="AZ23" s="86">
        <f>IF(BA23="",AZ22,IF(ISNA(MATCH(BA23,'Planning Bénévoles'!T$3:T$40,0))=TRUE,AZ22+1,AZ22))</f>
        <v>8</v>
      </c>
      <c r="BA23" s="87" t="str">
        <f>Présence!R21</f>
        <v>DENES Annick</v>
      </c>
      <c r="BB23" s="88" t="str">
        <f t="shared" si="17"/>
        <v>LE BOSSER Liliane</v>
      </c>
    </row>
    <row r="24" spans="1:54">
      <c r="A24" s="86">
        <f>IF(B24="",A23,IF(ISNA(MATCH(B24,'Planning Bénévoles'!C$3:C$40,0))=TRUE,A23+1,A23))</f>
        <v>1</v>
      </c>
      <c r="B24" s="87" t="str">
        <f>Présence!A22</f>
        <v/>
      </c>
      <c r="C24" s="88" t="str">
        <f t="shared" si="0"/>
        <v/>
      </c>
      <c r="D24" s="86">
        <f>IF(E24="",D23,IF(ISNA(MATCH(E24,'Planning Bénévoles'!D$3:D$40,0))=TRUE,D23+1,D23))</f>
        <v>9</v>
      </c>
      <c r="E24" s="87" t="str">
        <f>Présence!B22</f>
        <v>DESECHALLIERS Carole</v>
      </c>
      <c r="F24" s="88" t="str">
        <f t="shared" si="1"/>
        <v>LE BOSSER Jean René</v>
      </c>
      <c r="G24" s="86">
        <f>IF(H24="",G23,IF(ISNA(MATCH(H24,'Planning Bénévoles'!E$3:E$40,0))=TRUE,G23+1,G23))</f>
        <v>3</v>
      </c>
      <c r="H24" s="87" t="str">
        <f>Présence!C22</f>
        <v/>
      </c>
      <c r="I24" s="88" t="str">
        <f t="shared" si="2"/>
        <v/>
      </c>
      <c r="J24" s="86">
        <f>IF(K24="",J23,IF(ISNA(MATCH(K24,'Planning Bénévoles'!F$3:F$40,0))=TRUE,J23+1,J23))</f>
        <v>0</v>
      </c>
      <c r="K24" s="87" t="str">
        <f>Présence!D22</f>
        <v/>
      </c>
      <c r="L24" s="88" t="str">
        <f t="shared" si="3"/>
        <v/>
      </c>
      <c r="M24" s="86">
        <f>IF(N24="",M23,IF(ISNA(MATCH(N24,'Planning Bénévoles'!G$3:G$40,0))=TRUE,M23+1,M23))</f>
        <v>0</v>
      </c>
      <c r="N24" s="87" t="str">
        <f>Présence!E22</f>
        <v>DESECHALLIERS Carole</v>
      </c>
      <c r="O24" s="88" t="str">
        <f t="shared" si="4"/>
        <v/>
      </c>
      <c r="P24" s="86">
        <f>IF(Q24="",P23,IF(ISNA(MATCH(Q24,'Planning Bénévoles'!H$3:H$40,0))=TRUE,P23+1,P23))</f>
        <v>0</v>
      </c>
      <c r="Q24" s="87" t="str">
        <f>Présence!F22</f>
        <v/>
      </c>
      <c r="R24" s="88" t="str">
        <f t="shared" si="5"/>
        <v/>
      </c>
      <c r="S24" s="86">
        <f>IF(T24="",S23,IF(ISNA(MATCH(T24,'Planning Bénévoles'!I$3:I$40,0))=TRUE,S23+1,S23))</f>
        <v>0</v>
      </c>
      <c r="T24" s="87" t="str">
        <f>Présence!G22</f>
        <v/>
      </c>
      <c r="U24" s="88" t="str">
        <f t="shared" si="6"/>
        <v/>
      </c>
      <c r="V24" s="86">
        <f>IF(W24="",V23,IF(ISNA(MATCH(W24,'Planning Bénévoles'!J$3:J$40,0))=TRUE,V23+1,V23))</f>
        <v>2</v>
      </c>
      <c r="W24" s="87" t="str">
        <f>Présence!H22</f>
        <v/>
      </c>
      <c r="X24" s="88" t="str">
        <f t="shared" si="7"/>
        <v/>
      </c>
      <c r="Y24" s="86">
        <f>IF(Z24="",Y23,IF(ISNA(MATCH(Z24,'Planning Bénévoles'!K$3:K$40,0))=TRUE,Y23+1,Y23))</f>
        <v>1</v>
      </c>
      <c r="Z24" s="87" t="str">
        <f>Présence!I22</f>
        <v/>
      </c>
      <c r="AA24" s="88" t="str">
        <f t="shared" si="8"/>
        <v/>
      </c>
      <c r="AB24" s="86">
        <f>IF(AC24="",AB23,IF(ISNA(MATCH(AC24,'Planning Bénévoles'!L$3:L$40,0))=TRUE,AB23+1,AB23))</f>
        <v>6</v>
      </c>
      <c r="AC24" s="87" t="str">
        <f>Présence!J22</f>
        <v/>
      </c>
      <c r="AD24" s="88" t="str">
        <f t="shared" si="9"/>
        <v>RIHANI Mohamed</v>
      </c>
      <c r="AE24" s="86">
        <f>IF(AF24="",AE23,IF(ISNA(MATCH(AF24,'Planning Bénévoles'!M$3:M$40,0))=TRUE,AE23+1,AE23))</f>
        <v>8</v>
      </c>
      <c r="AF24" s="87" t="str">
        <f>Présence!K22</f>
        <v/>
      </c>
      <c r="AG24" s="88" t="str">
        <f t="shared" si="10"/>
        <v>LE ROY  Julian</v>
      </c>
      <c r="AH24" s="86">
        <f>IF(AI24="",AH23,IF(ISNA(MATCH(AI24,'Planning Bénévoles'!N$3:N$40,0))=TRUE,AH23+1,AH23))</f>
        <v>10</v>
      </c>
      <c r="AI24" s="87" t="str">
        <f>Présence!L22</f>
        <v>DESECHALLIERS Carole</v>
      </c>
      <c r="AJ24" s="88" t="str">
        <f t="shared" si="11"/>
        <v>LE ROY  Julian</v>
      </c>
      <c r="AK24" s="86">
        <f>IF(AL24="",AK23,IF(ISNA(MATCH(AL24,'Planning Bénévoles'!O$3:O$40,0))=TRUE,AK23+1,AK23))</f>
        <v>8</v>
      </c>
      <c r="AL24" s="87" t="str">
        <f>Présence!M22</f>
        <v/>
      </c>
      <c r="AM24" s="88" t="str">
        <f t="shared" si="12"/>
        <v>MOAL Alain</v>
      </c>
      <c r="AN24" s="86">
        <f>IF(AO24="",AN23,IF(ISNA(MATCH(AO24,'Planning Bénévoles'!P$3:P$40,0))=TRUE,AN23+1,AN23))</f>
        <v>13</v>
      </c>
      <c r="AO24" s="87" t="str">
        <f>Présence!N22</f>
        <v/>
      </c>
      <c r="AP24" s="88" t="str">
        <f t="shared" si="13"/>
        <v>LANDOUARD Frédéric</v>
      </c>
      <c r="AQ24" s="86">
        <f>IF(AR24="",AQ23,IF(ISNA(MATCH(AR24,'Planning Bénévoles'!Q$3:Q$40,0))=TRUE,AQ23+1,AQ23))</f>
        <v>8</v>
      </c>
      <c r="AR24" s="87" t="str">
        <f>Présence!O22</f>
        <v>DESECHALLIERS Carole</v>
      </c>
      <c r="AS24" s="88" t="str">
        <f t="shared" si="14"/>
        <v>MOAL Alain</v>
      </c>
      <c r="AT24" s="86">
        <f>IF(AU24="",AT23,IF(ISNA(MATCH(AU24,'Planning Bénévoles'!R$3:R$40,0))=TRUE,AT23+1,AT23))</f>
        <v>6</v>
      </c>
      <c r="AU24" s="87" t="str">
        <f>Présence!P22</f>
        <v>DESECHALLIERS Carole</v>
      </c>
      <c r="AV24" s="88" t="str">
        <f t="shared" si="15"/>
        <v>TALLEC-GORAGUER Clara</v>
      </c>
      <c r="AW24" s="86">
        <f>IF(AX24="",AW23,IF(ISNA(MATCH(AX24,'Planning Bénévoles'!S$3:S$40,0))=TRUE,AW23+1,AW23))</f>
        <v>11</v>
      </c>
      <c r="AX24" s="87" t="str">
        <f>Présence!Q22</f>
        <v>DESECHALLIERS Carole</v>
      </c>
      <c r="AY24" s="88" t="str">
        <f t="shared" si="16"/>
        <v>LE BOSSER Jean René</v>
      </c>
      <c r="AZ24" s="86">
        <f>IF(BA24="",AZ23,IF(ISNA(MATCH(BA24,'Planning Bénévoles'!T$3:T$40,0))=TRUE,AZ23+1,AZ23))</f>
        <v>9</v>
      </c>
      <c r="BA24" s="87" t="str">
        <f>Présence!R22</f>
        <v>DESECHALLIERS Carole</v>
      </c>
      <c r="BB24" s="88" t="str">
        <f t="shared" si="17"/>
        <v>LE CORRE  Jérémy</v>
      </c>
    </row>
    <row r="25" spans="1:54">
      <c r="A25" s="86">
        <f>IF(B25="",A24,IF(ISNA(MATCH(B25,'Planning Bénévoles'!C$3:C$40,0))=TRUE,A24+1,A24))</f>
        <v>1</v>
      </c>
      <c r="B25" s="87" t="str">
        <f>Présence!A23</f>
        <v>DESJARDINS Jean Luc</v>
      </c>
      <c r="C25" s="88" t="str">
        <f t="shared" si="0"/>
        <v/>
      </c>
      <c r="D25" s="86">
        <f>IF(E25="",D24,IF(ISNA(MATCH(E25,'Planning Bénévoles'!D$3:D$40,0))=TRUE,D24+1,D24))</f>
        <v>10</v>
      </c>
      <c r="E25" s="87" t="str">
        <f>Présence!B23</f>
        <v>DESJARDINS Jean Luc</v>
      </c>
      <c r="F25" s="88" t="str">
        <f t="shared" si="1"/>
        <v>LE BOSSER Liliane</v>
      </c>
      <c r="G25" s="86">
        <f>IF(H25="",G24,IF(ISNA(MATCH(H25,'Planning Bénévoles'!E$3:E$40,0))=TRUE,G24+1,G24))</f>
        <v>3</v>
      </c>
      <c r="H25" s="87" t="str">
        <f>Présence!C23</f>
        <v/>
      </c>
      <c r="I25" s="88" t="str">
        <f t="shared" si="2"/>
        <v/>
      </c>
      <c r="J25" s="86">
        <f>IF(K25="",J24,IF(ISNA(MATCH(K25,'Planning Bénévoles'!F$3:F$40,0))=TRUE,J24+1,J24))</f>
        <v>1</v>
      </c>
      <c r="K25" s="87" t="str">
        <f>Présence!D23</f>
        <v>DESJARDINS Jean Luc</v>
      </c>
      <c r="L25" s="88" t="str">
        <f t="shared" si="3"/>
        <v/>
      </c>
      <c r="M25" s="86">
        <f>IF(N25="",M24,IF(ISNA(MATCH(N25,'Planning Bénévoles'!G$3:G$40,0))=TRUE,M24+1,M24))</f>
        <v>0</v>
      </c>
      <c r="N25" s="87" t="str">
        <f>Présence!E23</f>
        <v>DESJARDINS Jean Luc</v>
      </c>
      <c r="O25" s="88" t="str">
        <f t="shared" si="4"/>
        <v/>
      </c>
      <c r="P25" s="86">
        <f>IF(Q25="",P24,IF(ISNA(MATCH(Q25,'Planning Bénévoles'!H$3:H$40,0))=TRUE,P24+1,P24))</f>
        <v>0</v>
      </c>
      <c r="Q25" s="87" t="str">
        <f>Présence!F23</f>
        <v/>
      </c>
      <c r="R25" s="88" t="str">
        <f t="shared" si="5"/>
        <v/>
      </c>
      <c r="S25" s="86">
        <f>IF(T25="",S24,IF(ISNA(MATCH(T25,'Planning Bénévoles'!I$3:I$40,0))=TRUE,S24+1,S24))</f>
        <v>0</v>
      </c>
      <c r="T25" s="87" t="str">
        <f>Présence!G23</f>
        <v>DESJARDINS Jean Luc</v>
      </c>
      <c r="U25" s="88" t="str">
        <f t="shared" si="6"/>
        <v/>
      </c>
      <c r="V25" s="86">
        <f>IF(W25="",V24,IF(ISNA(MATCH(W25,'Planning Bénévoles'!J$3:J$40,0))=TRUE,V24+1,V24))</f>
        <v>2</v>
      </c>
      <c r="W25" s="87" t="str">
        <f>Présence!H23</f>
        <v>DESJARDINS Jean Luc</v>
      </c>
      <c r="X25" s="88" t="str">
        <f t="shared" si="7"/>
        <v/>
      </c>
      <c r="Y25" s="86">
        <f>IF(Z25="",Y24,IF(ISNA(MATCH(Z25,'Planning Bénévoles'!K$3:K$40,0))=TRUE,Y24+1,Y24))</f>
        <v>1</v>
      </c>
      <c r="Z25" s="87" t="str">
        <f>Présence!I23</f>
        <v/>
      </c>
      <c r="AA25" s="88" t="str">
        <f t="shared" si="8"/>
        <v/>
      </c>
      <c r="AB25" s="86">
        <f>IF(AC25="",AB24,IF(ISNA(MATCH(AC25,'Planning Bénévoles'!L$3:L$40,0))=TRUE,AB24+1,AB24))</f>
        <v>6</v>
      </c>
      <c r="AC25" s="87" t="str">
        <f>Présence!J23</f>
        <v/>
      </c>
      <c r="AD25" s="88" t="str">
        <f t="shared" si="9"/>
        <v>ROBERT Mireille</v>
      </c>
      <c r="AE25" s="86">
        <f>IF(AF25="",AE24,IF(ISNA(MATCH(AF25,'Planning Bénévoles'!M$3:M$40,0))=TRUE,AE24+1,AE24))</f>
        <v>9</v>
      </c>
      <c r="AF25" s="87" t="str">
        <f>Présence!K23</f>
        <v>DESJARDINS Jean Luc</v>
      </c>
      <c r="AG25" s="88" t="str">
        <f t="shared" si="10"/>
        <v>MALANDAIN Manuela</v>
      </c>
      <c r="AH25" s="86">
        <f>IF(AI25="",AH24,IF(ISNA(MATCH(AI25,'Planning Bénévoles'!N$3:N$40,0))=TRUE,AH24+1,AH24))</f>
        <v>10</v>
      </c>
      <c r="AI25" s="87" t="str">
        <f>Présence!L23</f>
        <v/>
      </c>
      <c r="AJ25" s="88" t="str">
        <f t="shared" si="11"/>
        <v>LECHAT Loïc</v>
      </c>
      <c r="AK25" s="86">
        <f>IF(AL25="",AK24,IF(ISNA(MATCH(AL25,'Planning Bénévoles'!O$3:O$40,0))=TRUE,AK24+1,AK24))</f>
        <v>9</v>
      </c>
      <c r="AL25" s="87" t="str">
        <f>Présence!M23</f>
        <v>DESJARDINS Jean Luc</v>
      </c>
      <c r="AM25" s="88" t="str">
        <f t="shared" si="12"/>
        <v>NHEK (K) Alexandrine</v>
      </c>
      <c r="AN25" s="86">
        <f>IF(AO25="",AN24,IF(ISNA(MATCH(AO25,'Planning Bénévoles'!P$3:P$40,0))=TRUE,AN24+1,AN24))</f>
        <v>14</v>
      </c>
      <c r="AO25" s="87" t="str">
        <f>Présence!N23</f>
        <v>DESJARDINS Jean Luc</v>
      </c>
      <c r="AP25" s="88" t="str">
        <f t="shared" si="13"/>
        <v>LE BOSSER Jean René</v>
      </c>
      <c r="AQ25" s="86">
        <f>IF(AR25="",AQ24,IF(ISNA(MATCH(AR25,'Planning Bénévoles'!Q$3:Q$40,0))=TRUE,AQ24+1,AQ24))</f>
        <v>8</v>
      </c>
      <c r="AR25" s="87" t="str">
        <f>Présence!O23</f>
        <v/>
      </c>
      <c r="AS25" s="88" t="str">
        <f t="shared" si="14"/>
        <v>PLOUZENNEC Nadine</v>
      </c>
      <c r="AT25" s="86">
        <f>IF(AU25="",AT24,IF(ISNA(MATCH(AU25,'Planning Bénévoles'!R$3:R$40,0))=TRUE,AT24+1,AT24))</f>
        <v>7</v>
      </c>
      <c r="AU25" s="87" t="str">
        <f>Présence!P23</f>
        <v>DESJARDINS Jean Luc</v>
      </c>
      <c r="AV25" s="88" t="str">
        <f t="shared" si="15"/>
        <v>TROBOE Marcel</v>
      </c>
      <c r="AW25" s="86">
        <f>IF(AX25="",AW24,IF(ISNA(MATCH(AX25,'Planning Bénévoles'!S$3:S$40,0))=TRUE,AW24+1,AW24))</f>
        <v>11</v>
      </c>
      <c r="AX25" s="87" t="str">
        <f>Présence!Q23</f>
        <v/>
      </c>
      <c r="AY25" s="88" t="str">
        <f t="shared" si="16"/>
        <v>LE BOSSER Liliane</v>
      </c>
      <c r="AZ25" s="86">
        <f>IF(BA25="",AZ24,IF(ISNA(MATCH(BA25,'Planning Bénévoles'!T$3:T$40,0))=TRUE,AZ24+1,AZ24))</f>
        <v>10</v>
      </c>
      <c r="BA25" s="87" t="str">
        <f>Présence!R23</f>
        <v>DESJARDINS Jean Luc</v>
      </c>
      <c r="BB25" s="88" t="str">
        <f t="shared" si="17"/>
        <v>LE GALL Yves</v>
      </c>
    </row>
    <row r="26" spans="1:54">
      <c r="A26" s="86">
        <f>IF(B26="",A25,IF(ISNA(MATCH(B26,'Planning Bénévoles'!C$3:C$40,0))=TRUE,A25+1,A25))</f>
        <v>1</v>
      </c>
      <c r="B26" s="87" t="str">
        <f>Présence!A24</f>
        <v>DUPUY Isabelle</v>
      </c>
      <c r="C26" s="88" t="str">
        <f t="shared" si="0"/>
        <v/>
      </c>
      <c r="D26" s="86">
        <f>IF(E26="",D25,IF(ISNA(MATCH(E26,'Planning Bénévoles'!D$3:D$40,0))=TRUE,D25+1,D25))</f>
        <v>11</v>
      </c>
      <c r="E26" s="87" t="str">
        <f>Présence!B24</f>
        <v>DUPUY Isabelle</v>
      </c>
      <c r="F26" s="88" t="str">
        <f t="shared" si="1"/>
        <v>LE CORRE  Jérémy</v>
      </c>
      <c r="G26" s="86">
        <f>IF(H26="",G25,IF(ISNA(MATCH(H26,'Planning Bénévoles'!E$3:E$40,0))=TRUE,G25+1,G25))</f>
        <v>3</v>
      </c>
      <c r="H26" s="87" t="str">
        <f>Présence!C24</f>
        <v>DUPUY Isabelle</v>
      </c>
      <c r="I26" s="88" t="str">
        <f t="shared" si="2"/>
        <v/>
      </c>
      <c r="J26" s="86">
        <f>IF(K26="",J25,IF(ISNA(MATCH(K26,'Planning Bénévoles'!F$3:F$40,0))=TRUE,J25+1,J25))</f>
        <v>1</v>
      </c>
      <c r="K26" s="87" t="str">
        <f>Présence!D24</f>
        <v>DUPUY Isabelle</v>
      </c>
      <c r="L26" s="88" t="str">
        <f t="shared" si="3"/>
        <v/>
      </c>
      <c r="M26" s="86">
        <f>IF(N26="",M25,IF(ISNA(MATCH(N26,'Planning Bénévoles'!G$3:G$40,0))=TRUE,M25+1,M25))</f>
        <v>0</v>
      </c>
      <c r="N26" s="87" t="str">
        <f>Présence!E24</f>
        <v/>
      </c>
      <c r="O26" s="88" t="str">
        <f t="shared" si="4"/>
        <v/>
      </c>
      <c r="P26" s="86">
        <f>IF(Q26="",P25,IF(ISNA(MATCH(Q26,'Planning Bénévoles'!H$3:H$40,0))=TRUE,P25+1,P25))</f>
        <v>0</v>
      </c>
      <c r="Q26" s="87" t="str">
        <f>Présence!F24</f>
        <v/>
      </c>
      <c r="R26" s="88" t="str">
        <f t="shared" si="5"/>
        <v/>
      </c>
      <c r="S26" s="86">
        <f>IF(T26="",S25,IF(ISNA(MATCH(T26,'Planning Bénévoles'!I$3:I$40,0))=TRUE,S25+1,S25))</f>
        <v>0</v>
      </c>
      <c r="T26" s="87" t="str">
        <f>Présence!G24</f>
        <v/>
      </c>
      <c r="U26" s="88" t="str">
        <f t="shared" si="6"/>
        <v/>
      </c>
      <c r="V26" s="86">
        <f>IF(W26="",V25,IF(ISNA(MATCH(W26,'Planning Bénévoles'!J$3:J$40,0))=TRUE,V25+1,V25))</f>
        <v>2</v>
      </c>
      <c r="W26" s="87" t="str">
        <f>Présence!H24</f>
        <v/>
      </c>
      <c r="X26" s="88" t="str">
        <f t="shared" si="7"/>
        <v/>
      </c>
      <c r="Y26" s="86">
        <f>IF(Z26="",Y25,IF(ISNA(MATCH(Z26,'Planning Bénévoles'!K$3:K$40,0))=TRUE,Y25+1,Y25))</f>
        <v>1</v>
      </c>
      <c r="Z26" s="87" t="str">
        <f>Présence!I24</f>
        <v/>
      </c>
      <c r="AA26" s="88" t="str">
        <f t="shared" si="8"/>
        <v/>
      </c>
      <c r="AB26" s="86">
        <f>IF(AC26="",AB25,IF(ISNA(MATCH(AC26,'Planning Bénévoles'!L$3:L$40,0))=TRUE,AB25+1,AB25))</f>
        <v>7</v>
      </c>
      <c r="AC26" s="87" t="str">
        <f>Présence!J24</f>
        <v>DUPUY Isabelle</v>
      </c>
      <c r="AD26" s="88" t="str">
        <f t="shared" si="9"/>
        <v>ROUGER Olga</v>
      </c>
      <c r="AE26" s="86">
        <f>IF(AF26="",AE25,IF(ISNA(MATCH(AF26,'Planning Bénévoles'!M$3:M$40,0))=TRUE,AE25+1,AE25))</f>
        <v>10</v>
      </c>
      <c r="AF26" s="87" t="str">
        <f>Présence!K24</f>
        <v>DUPUY Isabelle</v>
      </c>
      <c r="AG26" s="88" t="str">
        <f t="shared" si="10"/>
        <v>MARCHE Sophie</v>
      </c>
      <c r="AH26" s="86">
        <f>IF(AI26="",AH25,IF(ISNA(MATCH(AI26,'Planning Bénévoles'!N$3:N$40,0))=TRUE,AH25+1,AH25))</f>
        <v>11</v>
      </c>
      <c r="AI26" s="87" t="str">
        <f>Présence!L24</f>
        <v>DUPUY Isabelle</v>
      </c>
      <c r="AJ26" s="88" t="str">
        <f t="shared" si="11"/>
        <v>MALANDAIN Manuela</v>
      </c>
      <c r="AK26" s="86">
        <f>IF(AL26="",AK25,IF(ISNA(MATCH(AL26,'Planning Bénévoles'!O$3:O$40,0))=TRUE,AK25+1,AK25))</f>
        <v>10</v>
      </c>
      <c r="AL26" s="87" t="str">
        <f>Présence!M24</f>
        <v>DUPUY Isabelle</v>
      </c>
      <c r="AM26" s="88" t="str">
        <f t="shared" si="12"/>
        <v>RAFFO Carine</v>
      </c>
      <c r="AN26" s="86">
        <f>IF(AO26="",AN25,IF(ISNA(MATCH(AO26,'Planning Bénévoles'!P$3:P$40,0))=TRUE,AN25+1,AN25))</f>
        <v>15</v>
      </c>
      <c r="AO26" s="87" t="str">
        <f>Présence!N24</f>
        <v>DUPUY Isabelle</v>
      </c>
      <c r="AP26" s="88" t="str">
        <f t="shared" si="13"/>
        <v>LE BOSSER Liliane</v>
      </c>
      <c r="AQ26" s="86">
        <f>IF(AR26="",AQ25,IF(ISNA(MATCH(AR26,'Planning Bénévoles'!Q$3:Q$40,0))=TRUE,AQ25+1,AQ25))</f>
        <v>9</v>
      </c>
      <c r="AR26" s="87" t="str">
        <f>Présence!O24</f>
        <v>DUPUY Isabelle</v>
      </c>
      <c r="AS26" s="88" t="str">
        <f t="shared" si="14"/>
        <v>RAFFO Carine</v>
      </c>
      <c r="AT26" s="86">
        <f>IF(AU26="",AT25,IF(ISNA(MATCH(AU26,'Planning Bénévoles'!R$3:R$40,0))=TRUE,AT25+1,AT25))</f>
        <v>8</v>
      </c>
      <c r="AU26" s="87" t="str">
        <f>Présence!P24</f>
        <v>DUPUY Isabelle</v>
      </c>
      <c r="AV26" s="88" t="str">
        <f t="shared" si="15"/>
        <v/>
      </c>
      <c r="AW26" s="86">
        <f>IF(AX26="",AW25,IF(ISNA(MATCH(AX26,'Planning Bénévoles'!S$3:S$40,0))=TRUE,AW25+1,AW25))</f>
        <v>12</v>
      </c>
      <c r="AX26" s="87" t="str">
        <f>Présence!Q24</f>
        <v>DUPUY Isabelle</v>
      </c>
      <c r="AY26" s="88" t="str">
        <f t="shared" si="16"/>
        <v>LE CORRE  Jérémy</v>
      </c>
      <c r="AZ26" s="86">
        <f>IF(BA26="",AZ25,IF(ISNA(MATCH(BA26,'Planning Bénévoles'!T$3:T$40,0))=TRUE,AZ25+1,AZ25))</f>
        <v>11</v>
      </c>
      <c r="BA26" s="87" t="str">
        <f>Présence!R24</f>
        <v>DUPUY Isabelle</v>
      </c>
      <c r="BB26" s="88" t="str">
        <f t="shared" si="17"/>
        <v>LE ROY  Julian</v>
      </c>
    </row>
    <row r="27" spans="1:54">
      <c r="A27" s="86">
        <f>IF(B27="",A26,IF(ISNA(MATCH(B27,'Planning Bénévoles'!C$3:C$40,0))=TRUE,A26+1,A26))</f>
        <v>1</v>
      </c>
      <c r="B27" s="87" t="str">
        <f>Présence!A25</f>
        <v/>
      </c>
      <c r="C27" s="88" t="str">
        <f t="shared" si="0"/>
        <v/>
      </c>
      <c r="D27" s="86">
        <f>IF(E27="",D26,IF(ISNA(MATCH(E27,'Planning Bénévoles'!D$3:D$40,0))=TRUE,D26+1,D26))</f>
        <v>12</v>
      </c>
      <c r="E27" s="87" t="str">
        <f>Présence!B25</f>
        <v>DUTERQUE Frédérique</v>
      </c>
      <c r="F27" s="88" t="str">
        <f t="shared" si="1"/>
        <v>LE GALL Yves</v>
      </c>
      <c r="G27" s="86">
        <f>IF(H27="",G26,IF(ISNA(MATCH(H27,'Planning Bénévoles'!E$3:E$40,0))=TRUE,G26+1,G26))</f>
        <v>4</v>
      </c>
      <c r="H27" s="87" t="str">
        <f>Présence!C25</f>
        <v>DUTERQUE Frédérique</v>
      </c>
      <c r="I27" s="88" t="str">
        <f t="shared" si="2"/>
        <v/>
      </c>
      <c r="J27" s="86">
        <f>IF(K27="",J26,IF(ISNA(MATCH(K27,'Planning Bénévoles'!F$3:F$40,0))=TRUE,J26+1,J26))</f>
        <v>1</v>
      </c>
      <c r="K27" s="87" t="str">
        <f>Présence!D25</f>
        <v/>
      </c>
      <c r="L27" s="88" t="str">
        <f t="shared" si="3"/>
        <v/>
      </c>
      <c r="M27" s="86">
        <f>IF(N27="",M26,IF(ISNA(MATCH(N27,'Planning Bénévoles'!G$3:G$40,0))=TRUE,M26+1,M26))</f>
        <v>1</v>
      </c>
      <c r="N27" s="87" t="str">
        <f>Présence!E25</f>
        <v>DUTERQUE Frédérique</v>
      </c>
      <c r="O27" s="88" t="str">
        <f t="shared" si="4"/>
        <v/>
      </c>
      <c r="P27" s="86">
        <f>IF(Q27="",P26,IF(ISNA(MATCH(Q27,'Planning Bénévoles'!H$3:H$40,0))=TRUE,P26+1,P26))</f>
        <v>0</v>
      </c>
      <c r="Q27" s="87" t="str">
        <f>Présence!F25</f>
        <v>DUTERQUE Frédérique</v>
      </c>
      <c r="R27" s="88" t="str">
        <f t="shared" si="5"/>
        <v/>
      </c>
      <c r="S27" s="86">
        <f>IF(T27="",S26,IF(ISNA(MATCH(T27,'Planning Bénévoles'!I$3:I$40,0))=TRUE,S26+1,S26))</f>
        <v>0</v>
      </c>
      <c r="T27" s="87" t="str">
        <f>Présence!G25</f>
        <v/>
      </c>
      <c r="U27" s="88" t="str">
        <f t="shared" si="6"/>
        <v/>
      </c>
      <c r="V27" s="86">
        <f>IF(W27="",V26,IF(ISNA(MATCH(W27,'Planning Bénévoles'!J$3:J$40,0))=TRUE,V26+1,V26))</f>
        <v>2</v>
      </c>
      <c r="W27" s="87" t="str">
        <f>Présence!H25</f>
        <v/>
      </c>
      <c r="X27" s="88" t="str">
        <f t="shared" si="7"/>
        <v/>
      </c>
      <c r="Y27" s="86">
        <f>IF(Z27="",Y26,IF(ISNA(MATCH(Z27,'Planning Bénévoles'!K$3:K$40,0))=TRUE,Y26+1,Y26))</f>
        <v>1</v>
      </c>
      <c r="Z27" s="87" t="str">
        <f>Présence!I25</f>
        <v/>
      </c>
      <c r="AA27" s="88" t="str">
        <f t="shared" si="8"/>
        <v/>
      </c>
      <c r="AB27" s="86">
        <f>IF(AC27="",AB26,IF(ISNA(MATCH(AC27,'Planning Bénévoles'!L$3:L$40,0))=TRUE,AB26+1,AB26))</f>
        <v>7</v>
      </c>
      <c r="AC27" s="87" t="str">
        <f>Présence!J25</f>
        <v/>
      </c>
      <c r="AD27" s="88" t="str">
        <f t="shared" si="9"/>
        <v>TANGUY Bob</v>
      </c>
      <c r="AE27" s="86">
        <f>IF(AF27="",AE26,IF(ISNA(MATCH(AF27,'Planning Bénévoles'!M$3:M$40,0))=TRUE,AE26+1,AE26))</f>
        <v>11</v>
      </c>
      <c r="AF27" s="87" t="str">
        <f>Présence!K25</f>
        <v>DUTERQUE Frédérique</v>
      </c>
      <c r="AG27" s="88" t="str">
        <f t="shared" si="10"/>
        <v>MOAL Alain</v>
      </c>
      <c r="AH27" s="86">
        <f>IF(AI27="",AH26,IF(ISNA(MATCH(AI27,'Planning Bénévoles'!N$3:N$40,0))=TRUE,AH26+1,AH26))</f>
        <v>12</v>
      </c>
      <c r="AI27" s="87" t="str">
        <f>Présence!L25</f>
        <v>DUTERQUE Frédérique</v>
      </c>
      <c r="AJ27" s="88" t="str">
        <f t="shared" si="11"/>
        <v>MARCHE Sophie</v>
      </c>
      <c r="AK27" s="86">
        <f>IF(AL27="",AK26,IF(ISNA(MATCH(AL27,'Planning Bénévoles'!O$3:O$40,0))=TRUE,AK26+1,AK26))</f>
        <v>10</v>
      </c>
      <c r="AL27" s="87" t="str">
        <f>Présence!M25</f>
        <v/>
      </c>
      <c r="AM27" s="88" t="str">
        <f t="shared" si="12"/>
        <v>ROBERT Mireille</v>
      </c>
      <c r="AN27" s="86">
        <f>IF(AO27="",AN26,IF(ISNA(MATCH(AO27,'Planning Bénévoles'!P$3:P$40,0))=TRUE,AN26+1,AN26))</f>
        <v>15</v>
      </c>
      <c r="AO27" s="87" t="str">
        <f>Présence!N25</f>
        <v/>
      </c>
      <c r="AP27" s="88" t="str">
        <f t="shared" si="13"/>
        <v>LE CORRE  Jérémy</v>
      </c>
      <c r="AQ27" s="86">
        <f>IF(AR27="",AQ26,IF(ISNA(MATCH(AR27,'Planning Bénévoles'!Q$3:Q$40,0))=TRUE,AQ26+1,AQ26))</f>
        <v>9</v>
      </c>
      <c r="AR27" s="87" t="str">
        <f>Présence!O25</f>
        <v/>
      </c>
      <c r="AS27" s="88" t="str">
        <f t="shared" si="14"/>
        <v>RIHANI Mohamed</v>
      </c>
      <c r="AT27" s="86">
        <f>IF(AU27="",AT26,IF(ISNA(MATCH(AU27,'Planning Bénévoles'!R$3:R$40,0))=TRUE,AT26+1,AT26))</f>
        <v>9</v>
      </c>
      <c r="AU27" s="87" t="str">
        <f>Présence!P25</f>
        <v>DUTERQUE Frédérique</v>
      </c>
      <c r="AV27" s="88" t="str">
        <f t="shared" si="15"/>
        <v/>
      </c>
      <c r="AW27" s="86">
        <f>IF(AX27="",AW26,IF(ISNA(MATCH(AX27,'Planning Bénévoles'!S$3:S$40,0))=TRUE,AW26+1,AW26))</f>
        <v>13</v>
      </c>
      <c r="AX27" s="87" t="str">
        <f>Présence!Q25</f>
        <v>DUTERQUE Frédérique</v>
      </c>
      <c r="AY27" s="88" t="str">
        <f t="shared" si="16"/>
        <v>LE GALL Yves</v>
      </c>
      <c r="AZ27" s="86">
        <f>IF(BA27="",AZ26,IF(ISNA(MATCH(BA27,'Planning Bénévoles'!T$3:T$40,0))=TRUE,AZ26+1,AZ26))</f>
        <v>12</v>
      </c>
      <c r="BA27" s="87" t="str">
        <f>Présence!R25</f>
        <v>DUTERQUE Frédérique</v>
      </c>
      <c r="BB27" s="88" t="str">
        <f t="shared" si="17"/>
        <v>MALANDAIN Manuela</v>
      </c>
    </row>
    <row r="28" spans="1:54">
      <c r="A28" s="86">
        <f>IF(B28="",A27,IF(ISNA(MATCH(B28,'Planning Bénévoles'!C$3:C$40,0))=TRUE,A27+1,A27))</f>
        <v>1</v>
      </c>
      <c r="B28" s="87" t="str">
        <f>Présence!A26</f>
        <v/>
      </c>
      <c r="C28" s="88" t="str">
        <f t="shared" si="0"/>
        <v/>
      </c>
      <c r="D28" s="86">
        <f>IF(E28="",D27,IF(ISNA(MATCH(E28,'Planning Bénévoles'!D$3:D$40,0))=TRUE,D27+1,D27))</f>
        <v>12</v>
      </c>
      <c r="E28" s="87" t="str">
        <f>Présence!B26</f>
        <v/>
      </c>
      <c r="F28" s="88" t="str">
        <f t="shared" si="1"/>
        <v>LE ROY  Julian</v>
      </c>
      <c r="G28" s="86">
        <f>IF(H28="",G27,IF(ISNA(MATCH(H28,'Planning Bénévoles'!E$3:E$40,0))=TRUE,G27+1,G27))</f>
        <v>4</v>
      </c>
      <c r="H28" s="87" t="str">
        <f>Présence!C26</f>
        <v/>
      </c>
      <c r="I28" s="88" t="str">
        <f t="shared" si="2"/>
        <v/>
      </c>
      <c r="J28" s="86">
        <f>IF(K28="",J27,IF(ISNA(MATCH(K28,'Planning Bénévoles'!F$3:F$40,0))=TRUE,J27+1,J27))</f>
        <v>1</v>
      </c>
      <c r="K28" s="87" t="str">
        <f>Présence!D26</f>
        <v/>
      </c>
      <c r="L28" s="88" t="str">
        <f t="shared" si="3"/>
        <v/>
      </c>
      <c r="M28" s="86">
        <f>IF(N28="",M27,IF(ISNA(MATCH(N28,'Planning Bénévoles'!G$3:G$40,0))=TRUE,M27+1,M27))</f>
        <v>1</v>
      </c>
      <c r="N28" s="87" t="str">
        <f>Présence!E26</f>
        <v/>
      </c>
      <c r="O28" s="88" t="str">
        <f t="shared" si="4"/>
        <v/>
      </c>
      <c r="P28" s="86">
        <f>IF(Q28="",P27,IF(ISNA(MATCH(Q28,'Planning Bénévoles'!H$3:H$40,0))=TRUE,P27+1,P27))</f>
        <v>0</v>
      </c>
      <c r="Q28" s="87" t="str">
        <f>Présence!F26</f>
        <v/>
      </c>
      <c r="R28" s="88" t="str">
        <f t="shared" si="5"/>
        <v/>
      </c>
      <c r="S28" s="86">
        <f>IF(T28="",S27,IF(ISNA(MATCH(T28,'Planning Bénévoles'!I$3:I$40,0))=TRUE,S27+1,S27))</f>
        <v>0</v>
      </c>
      <c r="T28" s="87" t="str">
        <f>Présence!G26</f>
        <v>FER (THG) Mélissa</v>
      </c>
      <c r="U28" s="88" t="str">
        <f t="shared" si="6"/>
        <v/>
      </c>
      <c r="V28" s="86">
        <f>IF(W28="",V27,IF(ISNA(MATCH(W28,'Planning Bénévoles'!J$3:J$40,0))=TRUE,V27+1,V27))</f>
        <v>2</v>
      </c>
      <c r="W28" s="87" t="str">
        <f>Présence!H26</f>
        <v>FER (THG) Mélissa</v>
      </c>
      <c r="X28" s="88" t="str">
        <f t="shared" si="7"/>
        <v/>
      </c>
      <c r="Y28" s="86">
        <f>IF(Z28="",Y27,IF(ISNA(MATCH(Z28,'Planning Bénévoles'!K$3:K$40,0))=TRUE,Y27+1,Y27))</f>
        <v>1</v>
      </c>
      <c r="Z28" s="87" t="str">
        <f>Présence!I26</f>
        <v/>
      </c>
      <c r="AA28" s="88" t="str">
        <f t="shared" si="8"/>
        <v/>
      </c>
      <c r="AB28" s="86">
        <f>IF(AC28="",AB27,IF(ISNA(MATCH(AC28,'Planning Bénévoles'!L$3:L$40,0))=TRUE,AB27+1,AB27))</f>
        <v>8</v>
      </c>
      <c r="AC28" s="87" t="str">
        <f>Présence!J26</f>
        <v>FER (THG) Mélissa</v>
      </c>
      <c r="AD28" s="88" t="str">
        <f t="shared" si="9"/>
        <v>TROBOE Marcel</v>
      </c>
      <c r="AE28" s="86">
        <f>IF(AF28="",AE27,IF(ISNA(MATCH(AF28,'Planning Bénévoles'!M$3:M$40,0))=TRUE,AE27+1,AE27))</f>
        <v>12</v>
      </c>
      <c r="AF28" s="87" t="str">
        <f>Présence!K26</f>
        <v>FER (THG) Mélissa</v>
      </c>
      <c r="AG28" s="88" t="str">
        <f t="shared" si="10"/>
        <v>NHEK (K) Alexandrine</v>
      </c>
      <c r="AH28" s="86">
        <f>IF(AI28="",AH27,IF(ISNA(MATCH(AI28,'Planning Bénévoles'!N$3:N$40,0))=TRUE,AH27+1,AH27))</f>
        <v>12</v>
      </c>
      <c r="AI28" s="87" t="str">
        <f>Présence!L26</f>
        <v/>
      </c>
      <c r="AJ28" s="88" t="str">
        <f t="shared" si="11"/>
        <v>MIGLIACCIO Claire</v>
      </c>
      <c r="AK28" s="86">
        <f>IF(AL28="",AK27,IF(ISNA(MATCH(AL28,'Planning Bénévoles'!O$3:O$40,0))=TRUE,AK27+1,AK27))</f>
        <v>10</v>
      </c>
      <c r="AL28" s="87" t="str">
        <f>Présence!M26</f>
        <v/>
      </c>
      <c r="AM28" s="88" t="str">
        <f t="shared" si="12"/>
        <v>ROUGER Olga</v>
      </c>
      <c r="AN28" s="86">
        <f>IF(AO28="",AN27,IF(ISNA(MATCH(AO28,'Planning Bénévoles'!P$3:P$40,0))=TRUE,AN27+1,AN27))</f>
        <v>15</v>
      </c>
      <c r="AO28" s="87" t="str">
        <f>Présence!N26</f>
        <v/>
      </c>
      <c r="AP28" s="88" t="str">
        <f t="shared" si="13"/>
        <v>LE GALL Yves</v>
      </c>
      <c r="AQ28" s="86">
        <f>IF(AR28="",AQ27,IF(ISNA(MATCH(AR28,'Planning Bénévoles'!Q$3:Q$40,0))=TRUE,AQ27+1,AQ27))</f>
        <v>9</v>
      </c>
      <c r="AR28" s="87" t="str">
        <f>Présence!O26</f>
        <v/>
      </c>
      <c r="AS28" s="88" t="str">
        <f t="shared" si="14"/>
        <v>ROBERT Mireille</v>
      </c>
      <c r="AT28" s="86">
        <f>IF(AU28="",AT27,IF(ISNA(MATCH(AU28,'Planning Bénévoles'!R$3:R$40,0))=TRUE,AT27+1,AT27))</f>
        <v>9</v>
      </c>
      <c r="AU28" s="87" t="str">
        <f>Présence!P26</f>
        <v/>
      </c>
      <c r="AV28" s="88" t="str">
        <f t="shared" si="15"/>
        <v/>
      </c>
      <c r="AW28" s="86">
        <f>IF(AX28="",AW27,IF(ISNA(MATCH(AX28,'Planning Bénévoles'!S$3:S$40,0))=TRUE,AW27+1,AW27))</f>
        <v>13</v>
      </c>
      <c r="AX28" s="87" t="str">
        <f>Présence!Q26</f>
        <v/>
      </c>
      <c r="AY28" s="88" t="str">
        <f t="shared" si="16"/>
        <v>LE ROY  Julian</v>
      </c>
      <c r="AZ28" s="86">
        <f>IF(BA28="",AZ27,IF(ISNA(MATCH(BA28,'Planning Bénévoles'!T$3:T$40,0))=TRUE,AZ27+1,AZ27))</f>
        <v>12</v>
      </c>
      <c r="BA28" s="87" t="str">
        <f>Présence!R26</f>
        <v/>
      </c>
      <c r="BB28" s="88" t="str">
        <f t="shared" si="17"/>
        <v>MARCHE Sophie</v>
      </c>
    </row>
    <row r="29" spans="1:54">
      <c r="A29" s="86">
        <f>IF(B29="",A28,IF(ISNA(MATCH(B29,'Planning Bénévoles'!C$3:C$40,0))=TRUE,A28+1,A28))</f>
        <v>1</v>
      </c>
      <c r="B29" s="87" t="str">
        <f>Présence!A27</f>
        <v/>
      </c>
      <c r="C29" s="88" t="str">
        <f t="shared" si="0"/>
        <v/>
      </c>
      <c r="D29" s="86">
        <f>IF(E29="",D28,IF(ISNA(MATCH(E29,'Planning Bénévoles'!D$3:D$40,0))=TRUE,D28+1,D28))</f>
        <v>13</v>
      </c>
      <c r="E29" s="87" t="str">
        <f>Présence!B27</f>
        <v>FISSEUX Rosalina</v>
      </c>
      <c r="F29" s="88" t="str">
        <f t="shared" si="1"/>
        <v>MALANDAIN Manuela</v>
      </c>
      <c r="G29" s="86">
        <f>IF(H29="",G28,IF(ISNA(MATCH(H29,'Planning Bénévoles'!E$3:E$40,0))=TRUE,G28+1,G28))</f>
        <v>4</v>
      </c>
      <c r="H29" s="87" t="str">
        <f>Présence!C27</f>
        <v/>
      </c>
      <c r="I29" s="88" t="str">
        <f t="shared" si="2"/>
        <v/>
      </c>
      <c r="J29" s="86">
        <f>IF(K29="",J28,IF(ISNA(MATCH(K29,'Planning Bénévoles'!F$3:F$40,0))=TRUE,J28+1,J28))</f>
        <v>1</v>
      </c>
      <c r="K29" s="87" t="str">
        <f>Présence!D27</f>
        <v/>
      </c>
      <c r="L29" s="88" t="str">
        <f t="shared" si="3"/>
        <v/>
      </c>
      <c r="M29" s="86">
        <f>IF(N29="",M28,IF(ISNA(MATCH(N29,'Planning Bénévoles'!G$3:G$40,0))=TRUE,M28+1,M28))</f>
        <v>1</v>
      </c>
      <c r="N29" s="87" t="str">
        <f>Présence!E27</f>
        <v/>
      </c>
      <c r="O29" s="88" t="str">
        <f t="shared" si="4"/>
        <v/>
      </c>
      <c r="P29" s="86">
        <f>IF(Q29="",P28,IF(ISNA(MATCH(Q29,'Planning Bénévoles'!H$3:H$40,0))=TRUE,P28+1,P28))</f>
        <v>0</v>
      </c>
      <c r="Q29" s="87" t="str">
        <f>Présence!F27</f>
        <v/>
      </c>
      <c r="R29" s="88" t="str">
        <f t="shared" si="5"/>
        <v/>
      </c>
      <c r="S29" s="86">
        <f>IF(T29="",S28,IF(ISNA(MATCH(T29,'Planning Bénévoles'!I$3:I$40,0))=TRUE,S28+1,S28))</f>
        <v>0</v>
      </c>
      <c r="T29" s="87" t="str">
        <f>Présence!G27</f>
        <v>FISSEUX Rosalina</v>
      </c>
      <c r="U29" s="88" t="str">
        <f t="shared" si="6"/>
        <v/>
      </c>
      <c r="V29" s="86">
        <f>IF(W29="",V28,IF(ISNA(MATCH(W29,'Planning Bénévoles'!J$3:J$40,0))=TRUE,V28+1,V28))</f>
        <v>2</v>
      </c>
      <c r="W29" s="87" t="str">
        <f>Présence!H27</f>
        <v/>
      </c>
      <c r="X29" s="88" t="str">
        <f t="shared" si="7"/>
        <v/>
      </c>
      <c r="Y29" s="86">
        <f>IF(Z29="",Y28,IF(ISNA(MATCH(Z29,'Planning Bénévoles'!K$3:K$40,0))=TRUE,Y28+1,Y28))</f>
        <v>1</v>
      </c>
      <c r="Z29" s="87" t="str">
        <f>Présence!I27</f>
        <v/>
      </c>
      <c r="AA29" s="88" t="str">
        <f t="shared" si="8"/>
        <v/>
      </c>
      <c r="AB29" s="86">
        <f>IF(AC29="",AB28,IF(ISNA(MATCH(AC29,'Planning Bénévoles'!L$3:L$40,0))=TRUE,AB28+1,AB28))</f>
        <v>8</v>
      </c>
      <c r="AC29" s="87" t="str">
        <f>Présence!J27</f>
        <v/>
      </c>
      <c r="AD29" s="88" t="str">
        <f t="shared" si="9"/>
        <v/>
      </c>
      <c r="AE29" s="86">
        <f>IF(AF29="",AE28,IF(ISNA(MATCH(AF29,'Planning Bénévoles'!M$3:M$40,0))=TRUE,AE28+1,AE28))</f>
        <v>13</v>
      </c>
      <c r="AF29" s="87" t="str">
        <f>Présence!K27</f>
        <v>FISSEUX Rosalina</v>
      </c>
      <c r="AG29" s="88" t="str">
        <f t="shared" si="10"/>
        <v>PARISSE (THG) Amélie</v>
      </c>
      <c r="AH29" s="86">
        <f>IF(AI29="",AH28,IF(ISNA(MATCH(AI29,'Planning Bénévoles'!N$3:N$40,0))=TRUE,AH28+1,AH28))</f>
        <v>12</v>
      </c>
      <c r="AI29" s="87" t="str">
        <f>Présence!L27</f>
        <v/>
      </c>
      <c r="AJ29" s="88" t="str">
        <f t="shared" si="11"/>
        <v>MOAL Alain</v>
      </c>
      <c r="AK29" s="86">
        <f>IF(AL29="",AK28,IF(ISNA(MATCH(AL29,'Planning Bénévoles'!O$3:O$40,0))=TRUE,AK28+1,AK28))</f>
        <v>10</v>
      </c>
      <c r="AL29" s="87" t="str">
        <f>Présence!M27</f>
        <v/>
      </c>
      <c r="AM29" s="88" t="str">
        <f t="shared" si="12"/>
        <v>TROBOE Marcel</v>
      </c>
      <c r="AN29" s="86">
        <f>IF(AO29="",AN28,IF(ISNA(MATCH(AO29,'Planning Bénévoles'!P$3:P$40,0))=TRUE,AN28+1,AN28))</f>
        <v>15</v>
      </c>
      <c r="AO29" s="87" t="str">
        <f>Présence!N27</f>
        <v/>
      </c>
      <c r="AP29" s="88" t="str">
        <f t="shared" si="13"/>
        <v>LE ROUX Stéphanie</v>
      </c>
      <c r="AQ29" s="86">
        <f>IF(AR29="",AQ28,IF(ISNA(MATCH(AR29,'Planning Bénévoles'!Q$3:Q$40,0))=TRUE,AQ28+1,AQ28))</f>
        <v>10</v>
      </c>
      <c r="AR29" s="87" t="str">
        <f>Présence!O27</f>
        <v>FISSEUX Rosalina</v>
      </c>
      <c r="AS29" s="88" t="str">
        <f t="shared" si="14"/>
        <v>ROUAT Manon</v>
      </c>
      <c r="AT29" s="86">
        <f>IF(AU29="",AT28,IF(ISNA(MATCH(AU29,'Planning Bénévoles'!R$3:R$40,0))=TRUE,AT28+1,AT28))</f>
        <v>9</v>
      </c>
      <c r="AU29" s="87" t="str">
        <f>Présence!P27</f>
        <v/>
      </c>
      <c r="AV29" s="88" t="str">
        <f t="shared" si="15"/>
        <v/>
      </c>
      <c r="AW29" s="86">
        <f>IF(AX29="",AW28,IF(ISNA(MATCH(AX29,'Planning Bénévoles'!S$3:S$40,0))=TRUE,AW28+1,AW28))</f>
        <v>13</v>
      </c>
      <c r="AX29" s="87" t="str">
        <f>Présence!Q27</f>
        <v/>
      </c>
      <c r="AY29" s="88" t="str">
        <f t="shared" si="16"/>
        <v>LECHAT Loïc</v>
      </c>
      <c r="AZ29" s="86">
        <f>IF(BA29="",AZ28,IF(ISNA(MATCH(BA29,'Planning Bénévoles'!T$3:T$40,0))=TRUE,AZ28+1,AZ28))</f>
        <v>13</v>
      </c>
      <c r="BA29" s="87" t="str">
        <f>Présence!R27</f>
        <v>FISSEUX Rosalina</v>
      </c>
      <c r="BB29" s="88" t="str">
        <f t="shared" si="17"/>
        <v>MIGLIACCIO Claire</v>
      </c>
    </row>
    <row r="30" spans="1:54">
      <c r="A30" s="86">
        <f>IF(B30="",A29,IF(ISNA(MATCH(B30,'Planning Bénévoles'!C$3:C$40,0))=TRUE,A29+1,A29))</f>
        <v>1</v>
      </c>
      <c r="B30" s="87" t="str">
        <f>Présence!A28</f>
        <v>FLOCH Philippe</v>
      </c>
      <c r="C30" s="88" t="str">
        <f t="shared" si="0"/>
        <v/>
      </c>
      <c r="D30" s="86">
        <f>IF(E30="",D29,IF(ISNA(MATCH(E30,'Planning Bénévoles'!D$3:D$40,0))=TRUE,D29+1,D29))</f>
        <v>13</v>
      </c>
      <c r="E30" s="87" t="str">
        <f>Présence!B28</f>
        <v/>
      </c>
      <c r="F30" s="88" t="str">
        <f t="shared" si="1"/>
        <v>MARCHE Sophie</v>
      </c>
      <c r="G30" s="86">
        <f>IF(H30="",G29,IF(ISNA(MATCH(H30,'Planning Bénévoles'!E$3:E$40,0))=TRUE,G29+1,G29))</f>
        <v>4</v>
      </c>
      <c r="H30" s="87" t="str">
        <f>Présence!C28</f>
        <v/>
      </c>
      <c r="I30" s="88" t="str">
        <f t="shared" si="2"/>
        <v/>
      </c>
      <c r="J30" s="86">
        <f>IF(K30="",J29,IF(ISNA(MATCH(K30,'Planning Bénévoles'!F$3:F$40,0))=TRUE,J29+1,J29))</f>
        <v>1</v>
      </c>
      <c r="K30" s="87" t="str">
        <f>Présence!D28</f>
        <v>FLOCH Philippe</v>
      </c>
      <c r="L30" s="88" t="str">
        <f t="shared" si="3"/>
        <v/>
      </c>
      <c r="M30" s="86">
        <f>IF(N30="",M29,IF(ISNA(MATCH(N30,'Planning Bénévoles'!G$3:G$40,0))=TRUE,M29+1,M29))</f>
        <v>1</v>
      </c>
      <c r="N30" s="87" t="str">
        <f>Présence!E28</f>
        <v/>
      </c>
      <c r="O30" s="88" t="str">
        <f t="shared" si="4"/>
        <v/>
      </c>
      <c r="P30" s="86">
        <f>IF(Q30="",P29,IF(ISNA(MATCH(Q30,'Planning Bénévoles'!H$3:H$40,0))=TRUE,P29+1,P29))</f>
        <v>0</v>
      </c>
      <c r="Q30" s="87" t="str">
        <f>Présence!F28</f>
        <v/>
      </c>
      <c r="R30" s="88" t="str">
        <f t="shared" si="5"/>
        <v/>
      </c>
      <c r="S30" s="86">
        <f>IF(T30="",S29,IF(ISNA(MATCH(T30,'Planning Bénévoles'!I$3:I$40,0))=TRUE,S29+1,S29))</f>
        <v>0</v>
      </c>
      <c r="T30" s="87" t="str">
        <f>Présence!G28</f>
        <v>FLOCH Philippe</v>
      </c>
      <c r="U30" s="88" t="str">
        <f t="shared" si="6"/>
        <v/>
      </c>
      <c r="V30" s="86">
        <f>IF(W30="",V29,IF(ISNA(MATCH(W30,'Planning Bénévoles'!J$3:J$40,0))=TRUE,V29+1,V29))</f>
        <v>2</v>
      </c>
      <c r="W30" s="87" t="str">
        <f>Présence!H28</f>
        <v/>
      </c>
      <c r="X30" s="88" t="str">
        <f t="shared" si="7"/>
        <v/>
      </c>
      <c r="Y30" s="86">
        <f>IF(Z30="",Y29,IF(ISNA(MATCH(Z30,'Planning Bénévoles'!K$3:K$40,0))=TRUE,Y29+1,Y29))</f>
        <v>1</v>
      </c>
      <c r="Z30" s="87" t="str">
        <f>Présence!I28</f>
        <v/>
      </c>
      <c r="AA30" s="88" t="str">
        <f t="shared" si="8"/>
        <v/>
      </c>
      <c r="AB30" s="86">
        <f>IF(AC30="",AB29,IF(ISNA(MATCH(AC30,'Planning Bénévoles'!L$3:L$40,0))=TRUE,AB29+1,AB29))</f>
        <v>8</v>
      </c>
      <c r="AC30" s="87" t="str">
        <f>Présence!J28</f>
        <v>FLOCH Philippe</v>
      </c>
      <c r="AD30" s="88" t="str">
        <f t="shared" si="9"/>
        <v/>
      </c>
      <c r="AE30" s="86">
        <f>IF(AF30="",AE29,IF(ISNA(MATCH(AF30,'Planning Bénévoles'!M$3:M$40,0))=TRUE,AE29+1,AE29))</f>
        <v>13</v>
      </c>
      <c r="AF30" s="87" t="str">
        <f>Présence!K28</f>
        <v/>
      </c>
      <c r="AG30" s="88" t="str">
        <f t="shared" si="10"/>
        <v>PLOUZENNEC Nadine</v>
      </c>
      <c r="AH30" s="86">
        <f>IF(AI30="",AH29,IF(ISNA(MATCH(AI30,'Planning Bénévoles'!N$3:N$40,0))=TRUE,AH29+1,AH29))</f>
        <v>12</v>
      </c>
      <c r="AI30" s="87" t="str">
        <f>Présence!L28</f>
        <v/>
      </c>
      <c r="AJ30" s="88" t="str">
        <f t="shared" si="11"/>
        <v>PLOUZENNEC Nadine</v>
      </c>
      <c r="AK30" s="86">
        <f>IF(AL30="",AK29,IF(ISNA(MATCH(AL30,'Planning Bénévoles'!O$3:O$40,0))=TRUE,AK29+1,AK29))</f>
        <v>11</v>
      </c>
      <c r="AL30" s="87" t="str">
        <f>Présence!M28</f>
        <v>FLOCH Philippe</v>
      </c>
      <c r="AM30" s="88" t="str">
        <f t="shared" si="12"/>
        <v/>
      </c>
      <c r="AN30" s="86">
        <f>IF(AO30="",AN29,IF(ISNA(MATCH(AO30,'Planning Bénévoles'!P$3:P$40,0))=TRUE,AN29+1,AN29))</f>
        <v>15</v>
      </c>
      <c r="AO30" s="87" t="str">
        <f>Présence!N28</f>
        <v/>
      </c>
      <c r="AP30" s="88" t="str">
        <f t="shared" si="13"/>
        <v>LE ROY  Julian</v>
      </c>
      <c r="AQ30" s="86">
        <f>IF(AR30="",AQ29,IF(ISNA(MATCH(AR30,'Planning Bénévoles'!Q$3:Q$40,0))=TRUE,AQ29+1,AQ29))</f>
        <v>10</v>
      </c>
      <c r="AR30" s="87" t="str">
        <f>Présence!O28</f>
        <v/>
      </c>
      <c r="AS30" s="88" t="str">
        <f t="shared" si="14"/>
        <v>ROUGER Olga</v>
      </c>
      <c r="AT30" s="86">
        <f>IF(AU30="",AT29,IF(ISNA(MATCH(AU30,'Planning Bénévoles'!R$3:R$40,0))=TRUE,AT29+1,AT29))</f>
        <v>9</v>
      </c>
      <c r="AU30" s="87" t="str">
        <f>Présence!P28</f>
        <v/>
      </c>
      <c r="AV30" s="88" t="str">
        <f t="shared" si="15"/>
        <v/>
      </c>
      <c r="AW30" s="86">
        <f>IF(AX30="",AW29,IF(ISNA(MATCH(AX30,'Planning Bénévoles'!S$3:S$40,0))=TRUE,AW29+1,AW29))</f>
        <v>13</v>
      </c>
      <c r="AX30" s="87" t="str">
        <f>Présence!Q28</f>
        <v/>
      </c>
      <c r="AY30" s="88" t="str">
        <f t="shared" si="16"/>
        <v>MALANDAIN Manuela</v>
      </c>
      <c r="AZ30" s="86">
        <f>IF(BA30="",AZ29,IF(ISNA(MATCH(BA30,'Planning Bénévoles'!T$3:T$40,0))=TRUE,AZ29+1,AZ29))</f>
        <v>13</v>
      </c>
      <c r="BA30" s="87" t="str">
        <f>Présence!R28</f>
        <v/>
      </c>
      <c r="BB30" s="88" t="str">
        <f t="shared" si="17"/>
        <v>MOAL Alain</v>
      </c>
    </row>
    <row r="31" spans="1:54">
      <c r="A31" s="86">
        <f>IF(B31="",A30,IF(ISNA(MATCH(B31,'Planning Bénévoles'!C$3:C$40,0))=TRUE,A30+1,A30))</f>
        <v>2</v>
      </c>
      <c r="B31" s="87" t="str">
        <f>Présence!A29</f>
        <v>GAONACH (THG) Sarah</v>
      </c>
      <c r="C31" s="88" t="str">
        <f t="shared" si="0"/>
        <v/>
      </c>
      <c r="D31" s="86">
        <f>IF(E31="",D30,IF(ISNA(MATCH(E31,'Planning Bénévoles'!D$3:D$40,0))=TRUE,D30+1,D30))</f>
        <v>14</v>
      </c>
      <c r="E31" s="87" t="str">
        <f>Présence!B29</f>
        <v>GAONACH (THG) Sarah</v>
      </c>
      <c r="F31" s="88" t="str">
        <f t="shared" si="1"/>
        <v>MIGLIACCIO Claire</v>
      </c>
      <c r="G31" s="86">
        <f>IF(H31="",G30,IF(ISNA(MATCH(H31,'Planning Bénévoles'!E$3:E$40,0))=TRUE,G30+1,G30))</f>
        <v>4</v>
      </c>
      <c r="H31" s="87" t="str">
        <f>Présence!C29</f>
        <v/>
      </c>
      <c r="I31" s="88" t="str">
        <f t="shared" si="2"/>
        <v/>
      </c>
      <c r="J31" s="86">
        <f>IF(K31="",J30,IF(ISNA(MATCH(K31,'Planning Bénévoles'!F$3:F$40,0))=TRUE,J30+1,J30))</f>
        <v>1</v>
      </c>
      <c r="K31" s="87" t="str">
        <f>Présence!D29</f>
        <v>GAONACH (THG) Sarah</v>
      </c>
      <c r="L31" s="88" t="str">
        <f t="shared" si="3"/>
        <v/>
      </c>
      <c r="M31" s="86">
        <f>IF(N31="",M30,IF(ISNA(MATCH(N31,'Planning Bénévoles'!G$3:G$40,0))=TRUE,M30+1,M30))</f>
        <v>2</v>
      </c>
      <c r="N31" s="87" t="str">
        <f>Présence!E29</f>
        <v>GAONACH (THG) Sarah</v>
      </c>
      <c r="O31" s="88" t="str">
        <f t="shared" si="4"/>
        <v/>
      </c>
      <c r="P31" s="86">
        <f>IF(Q31="",P30,IF(ISNA(MATCH(Q31,'Planning Bénévoles'!H$3:H$40,0))=TRUE,P30+1,P30))</f>
        <v>0</v>
      </c>
      <c r="Q31" s="87" t="str">
        <f>Présence!F29</f>
        <v/>
      </c>
      <c r="R31" s="88" t="str">
        <f t="shared" si="5"/>
        <v/>
      </c>
      <c r="S31" s="86">
        <f>IF(T31="",S30,IF(ISNA(MATCH(T31,'Planning Bénévoles'!I$3:I$40,0))=TRUE,S30+1,S30))</f>
        <v>0</v>
      </c>
      <c r="T31" s="87" t="str">
        <f>Présence!G29</f>
        <v/>
      </c>
      <c r="U31" s="88" t="str">
        <f t="shared" si="6"/>
        <v/>
      </c>
      <c r="V31" s="86">
        <f>IF(W31="",V30,IF(ISNA(MATCH(W31,'Planning Bénévoles'!J$3:J$40,0))=TRUE,V30+1,V30))</f>
        <v>2</v>
      </c>
      <c r="W31" s="87" t="str">
        <f>Présence!H29</f>
        <v/>
      </c>
      <c r="X31" s="88" t="str">
        <f t="shared" si="7"/>
        <v/>
      </c>
      <c r="Y31" s="86">
        <f>IF(Z31="",Y30,IF(ISNA(MATCH(Z31,'Planning Bénévoles'!K$3:K$40,0))=TRUE,Y30+1,Y30))</f>
        <v>1</v>
      </c>
      <c r="Z31" s="87" t="str">
        <f>Présence!I29</f>
        <v/>
      </c>
      <c r="AA31" s="88" t="str">
        <f t="shared" si="8"/>
        <v/>
      </c>
      <c r="AB31" s="86">
        <f>IF(AC31="",AB30,IF(ISNA(MATCH(AC31,'Planning Bénévoles'!L$3:L$40,0))=TRUE,AB30+1,AB30))</f>
        <v>8</v>
      </c>
      <c r="AC31" s="87" t="str">
        <f>Présence!J29</f>
        <v/>
      </c>
      <c r="AD31" s="88" t="str">
        <f t="shared" si="9"/>
        <v/>
      </c>
      <c r="AE31" s="86">
        <f>IF(AF31="",AE30,IF(ISNA(MATCH(AF31,'Planning Bénévoles'!M$3:M$40,0))=TRUE,AE30+1,AE30))</f>
        <v>13</v>
      </c>
      <c r="AF31" s="87" t="str">
        <f>Présence!K29</f>
        <v/>
      </c>
      <c r="AG31" s="88" t="str">
        <f t="shared" si="10"/>
        <v>RAFFO Carine</v>
      </c>
      <c r="AH31" s="86">
        <f>IF(AI31="",AH30,IF(ISNA(MATCH(AI31,'Planning Bénévoles'!N$3:N$40,0))=TRUE,AH30+1,AH30))</f>
        <v>12</v>
      </c>
      <c r="AI31" s="87" t="str">
        <f>Présence!L29</f>
        <v/>
      </c>
      <c r="AJ31" s="88" t="str">
        <f t="shared" si="11"/>
        <v>RAFFO Carine</v>
      </c>
      <c r="AK31" s="86">
        <f>IF(AL31="",AK30,IF(ISNA(MATCH(AL31,'Planning Bénévoles'!O$3:O$40,0))=TRUE,AK30+1,AK30))</f>
        <v>11</v>
      </c>
      <c r="AL31" s="87" t="str">
        <f>Présence!M29</f>
        <v/>
      </c>
      <c r="AM31" s="88" t="str">
        <f t="shared" si="12"/>
        <v/>
      </c>
      <c r="AN31" s="86">
        <f>IF(AO31="",AN30,IF(ISNA(MATCH(AO31,'Planning Bénévoles'!P$3:P$40,0))=TRUE,AN30+1,AN30))</f>
        <v>15</v>
      </c>
      <c r="AO31" s="87" t="str">
        <f>Présence!N29</f>
        <v/>
      </c>
      <c r="AP31" s="88" t="str">
        <f t="shared" si="13"/>
        <v>LE ROY (THG) Christelle</v>
      </c>
      <c r="AQ31" s="86">
        <f>IF(AR31="",AQ30,IF(ISNA(MATCH(AR31,'Planning Bénévoles'!Q$3:Q$40,0))=TRUE,AQ30+1,AQ30))</f>
        <v>10</v>
      </c>
      <c r="AR31" s="87" t="str">
        <f>Présence!O29</f>
        <v/>
      </c>
      <c r="AS31" s="88" t="str">
        <f t="shared" si="14"/>
        <v>SANS Loïs</v>
      </c>
      <c r="AT31" s="86">
        <f>IF(AU31="",AT30,IF(ISNA(MATCH(AU31,'Planning Bénévoles'!R$3:R$40,0))=TRUE,AT30+1,AT30))</f>
        <v>9</v>
      </c>
      <c r="AU31" s="87" t="str">
        <f>Présence!P29</f>
        <v/>
      </c>
      <c r="AV31" s="88" t="str">
        <f t="shared" si="15"/>
        <v/>
      </c>
      <c r="AW31" s="86">
        <f>IF(AX31="",AW30,IF(ISNA(MATCH(AX31,'Planning Bénévoles'!S$3:S$40,0))=TRUE,AW30+1,AW30))</f>
        <v>13</v>
      </c>
      <c r="AX31" s="87" t="str">
        <f>Présence!Q29</f>
        <v/>
      </c>
      <c r="AY31" s="88" t="str">
        <f t="shared" si="16"/>
        <v>MARCHE Sophie</v>
      </c>
      <c r="AZ31" s="86">
        <f>IF(BA31="",AZ30,IF(ISNA(MATCH(BA31,'Planning Bénévoles'!T$3:T$40,0))=TRUE,AZ30+1,AZ30))</f>
        <v>13</v>
      </c>
      <c r="BA31" s="87" t="str">
        <f>Présence!R29</f>
        <v/>
      </c>
      <c r="BB31" s="88" t="str">
        <f t="shared" si="17"/>
        <v>PLOUZENNEC Nadine</v>
      </c>
    </row>
    <row r="32" spans="1:54">
      <c r="A32" s="86">
        <f>IF(B32="",A31,IF(ISNA(MATCH(B32,'Planning Bénévoles'!C$3:C$40,0))=TRUE,A31+1,A31))</f>
        <v>2</v>
      </c>
      <c r="B32" s="87" t="str">
        <f>Présence!A30</f>
        <v/>
      </c>
      <c r="C32" s="88" t="str">
        <f t="shared" si="0"/>
        <v/>
      </c>
      <c r="D32" s="86">
        <f>IF(E32="",D31,IF(ISNA(MATCH(E32,'Planning Bénévoles'!D$3:D$40,0))=TRUE,D31+1,D31))</f>
        <v>14</v>
      </c>
      <c r="E32" s="87" t="str">
        <f>Présence!B30</f>
        <v/>
      </c>
      <c r="F32" s="88" t="str">
        <f t="shared" si="1"/>
        <v>MOAL Alain</v>
      </c>
      <c r="G32" s="86">
        <f>IF(H32="",G31,IF(ISNA(MATCH(H32,'Planning Bénévoles'!E$3:E$40,0))=TRUE,G31+1,G31))</f>
        <v>4</v>
      </c>
      <c r="H32" s="87" t="str">
        <f>Présence!C30</f>
        <v>GARCETTE Jade</v>
      </c>
      <c r="I32" s="88" t="str">
        <f t="shared" si="2"/>
        <v/>
      </c>
      <c r="J32" s="86">
        <f>IF(K32="",J31,IF(ISNA(MATCH(K32,'Planning Bénévoles'!F$3:F$40,0))=TRUE,J31+1,J31))</f>
        <v>1</v>
      </c>
      <c r="K32" s="87" t="str">
        <f>Présence!D30</f>
        <v/>
      </c>
      <c r="L32" s="88" t="str">
        <f t="shared" si="3"/>
        <v/>
      </c>
      <c r="M32" s="86">
        <f>IF(N32="",M31,IF(ISNA(MATCH(N32,'Planning Bénévoles'!G$3:G$40,0))=TRUE,M31+1,M31))</f>
        <v>2</v>
      </c>
      <c r="N32" s="87" t="str">
        <f>Présence!E30</f>
        <v/>
      </c>
      <c r="O32" s="88" t="str">
        <f t="shared" si="4"/>
        <v/>
      </c>
      <c r="P32" s="86">
        <f>IF(Q32="",P31,IF(ISNA(MATCH(Q32,'Planning Bénévoles'!H$3:H$40,0))=TRUE,P31+1,P31))</f>
        <v>0</v>
      </c>
      <c r="Q32" s="87" t="str">
        <f>Présence!F30</f>
        <v>GARCETTE Jade</v>
      </c>
      <c r="R32" s="88" t="str">
        <f t="shared" si="5"/>
        <v/>
      </c>
      <c r="S32" s="86">
        <f>IF(T32="",S31,IF(ISNA(MATCH(T32,'Planning Bénévoles'!I$3:I$40,0))=TRUE,S31+1,S31))</f>
        <v>0</v>
      </c>
      <c r="T32" s="87" t="str">
        <f>Présence!G30</f>
        <v/>
      </c>
      <c r="U32" s="88" t="str">
        <f t="shared" si="6"/>
        <v/>
      </c>
      <c r="V32" s="86">
        <f>IF(W32="",V31,IF(ISNA(MATCH(W32,'Planning Bénévoles'!J$3:J$40,0))=TRUE,V31+1,V31))</f>
        <v>2</v>
      </c>
      <c r="W32" s="87" t="str">
        <f>Présence!H30</f>
        <v/>
      </c>
      <c r="X32" s="88" t="str">
        <f t="shared" si="7"/>
        <v/>
      </c>
      <c r="Y32" s="86">
        <f>IF(Z32="",Y31,IF(ISNA(MATCH(Z32,'Planning Bénévoles'!K$3:K$40,0))=TRUE,Y31+1,Y31))</f>
        <v>1</v>
      </c>
      <c r="Z32" s="87" t="str">
        <f>Présence!I30</f>
        <v>GARCETTE Jade</v>
      </c>
      <c r="AA32" s="88" t="str">
        <f t="shared" si="8"/>
        <v/>
      </c>
      <c r="AB32" s="86">
        <f>IF(AC32="",AB31,IF(ISNA(MATCH(AC32,'Planning Bénévoles'!L$3:L$40,0))=TRUE,AB31+1,AB31))</f>
        <v>8</v>
      </c>
      <c r="AC32" s="87" t="str">
        <f>Présence!J30</f>
        <v/>
      </c>
      <c r="AD32" s="88" t="str">
        <f t="shared" si="9"/>
        <v/>
      </c>
      <c r="AE32" s="86">
        <f>IF(AF32="",AE31,IF(ISNA(MATCH(AF32,'Planning Bénévoles'!M$3:M$40,0))=TRUE,AE31+1,AE31))</f>
        <v>13</v>
      </c>
      <c r="AF32" s="87" t="str">
        <f>Présence!K30</f>
        <v/>
      </c>
      <c r="AG32" s="88" t="str">
        <f t="shared" si="10"/>
        <v>ROBERT Mireille</v>
      </c>
      <c r="AH32" s="86">
        <f>IF(AI32="",AH31,IF(ISNA(MATCH(AI32,'Planning Bénévoles'!N$3:N$40,0))=TRUE,AH31+1,AH31))</f>
        <v>13</v>
      </c>
      <c r="AI32" s="87" t="str">
        <f>Présence!L30</f>
        <v>GARCETTE Jade</v>
      </c>
      <c r="AJ32" s="88" t="str">
        <f t="shared" si="11"/>
        <v>ROBERT Mireille</v>
      </c>
      <c r="AK32" s="86">
        <f>IF(AL32="",AK31,IF(ISNA(MATCH(AL32,'Planning Bénévoles'!O$3:O$40,0))=TRUE,AK31+1,AK31))</f>
        <v>11</v>
      </c>
      <c r="AL32" s="87" t="str">
        <f>Présence!M30</f>
        <v/>
      </c>
      <c r="AM32" s="88" t="str">
        <f t="shared" si="12"/>
        <v/>
      </c>
      <c r="AN32" s="86">
        <f>IF(AO32="",AN31,IF(ISNA(MATCH(AO32,'Planning Bénévoles'!P$3:P$40,0))=TRUE,AN31+1,AN31))</f>
        <v>15</v>
      </c>
      <c r="AO32" s="87" t="str">
        <f>Présence!N30</f>
        <v/>
      </c>
      <c r="AP32" s="88" t="str">
        <f t="shared" si="13"/>
        <v>MARCHE Sophie</v>
      </c>
      <c r="AQ32" s="86">
        <f>IF(AR32="",AQ31,IF(ISNA(MATCH(AR32,'Planning Bénévoles'!Q$3:Q$40,0))=TRUE,AQ31+1,AQ31))</f>
        <v>11</v>
      </c>
      <c r="AR32" s="87" t="str">
        <f>Présence!O30</f>
        <v>GARCETTE Jade</v>
      </c>
      <c r="AS32" s="88" t="str">
        <f t="shared" si="14"/>
        <v>TALLEC-GORAGUER Clara</v>
      </c>
      <c r="AT32" s="86">
        <f>IF(AU32="",AT31,IF(ISNA(MATCH(AU32,'Planning Bénévoles'!R$3:R$40,0))=TRUE,AT31+1,AT31))</f>
        <v>9</v>
      </c>
      <c r="AU32" s="87" t="str">
        <f>Présence!P30</f>
        <v/>
      </c>
      <c r="AV32" s="88" t="str">
        <f t="shared" si="15"/>
        <v/>
      </c>
      <c r="AW32" s="86">
        <f>IF(AX32="",AW31,IF(ISNA(MATCH(AX32,'Planning Bénévoles'!S$3:S$40,0))=TRUE,AW31+1,AW31))</f>
        <v>14</v>
      </c>
      <c r="AX32" s="87" t="str">
        <f>Présence!Q30</f>
        <v>GARCETTE Jade</v>
      </c>
      <c r="AY32" s="88" t="str">
        <f t="shared" si="16"/>
        <v>MIGLIACCIO Claire</v>
      </c>
      <c r="AZ32" s="86">
        <f>IF(BA32="",AZ31,IF(ISNA(MATCH(BA32,'Planning Bénévoles'!T$3:T$40,0))=TRUE,AZ31+1,AZ31))</f>
        <v>14</v>
      </c>
      <c r="BA32" s="87" t="str">
        <f>Présence!R30</f>
        <v>GARCETTE Jade</v>
      </c>
      <c r="BB32" s="88" t="str">
        <f t="shared" si="17"/>
        <v>RAFFO Carine</v>
      </c>
    </row>
    <row r="33" spans="1:54">
      <c r="A33" s="86">
        <f>IF(B33="",A32,IF(ISNA(MATCH(B33,'Planning Bénévoles'!C$3:C$40,0))=TRUE,A32+1,A32))</f>
        <v>2</v>
      </c>
      <c r="B33" s="87" t="str">
        <f>Présence!A31</f>
        <v/>
      </c>
      <c r="C33" s="88" t="str">
        <f t="shared" si="0"/>
        <v/>
      </c>
      <c r="D33" s="86">
        <f>IF(E33="",D32,IF(ISNA(MATCH(E33,'Planning Bénévoles'!D$3:D$40,0))=TRUE,D32+1,D32))</f>
        <v>14</v>
      </c>
      <c r="E33" s="87" t="str">
        <f>Présence!B31</f>
        <v/>
      </c>
      <c r="F33" s="88" t="str">
        <f t="shared" si="1"/>
        <v>NHEK (K) Alexandrine</v>
      </c>
      <c r="G33" s="86">
        <f>IF(H33="",G32,IF(ISNA(MATCH(H33,'Planning Bénévoles'!E$3:E$40,0))=TRUE,G32+1,G32))</f>
        <v>4</v>
      </c>
      <c r="H33" s="87" t="str">
        <f>Présence!C31</f>
        <v/>
      </c>
      <c r="I33" s="88" t="str">
        <f t="shared" si="2"/>
        <v/>
      </c>
      <c r="J33" s="86">
        <f>IF(K33="",J32,IF(ISNA(MATCH(K33,'Planning Bénévoles'!F$3:F$40,0))=TRUE,J32+1,J32))</f>
        <v>1</v>
      </c>
      <c r="K33" s="87" t="str">
        <f>Présence!D31</f>
        <v/>
      </c>
      <c r="L33" s="88" t="str">
        <f t="shared" si="3"/>
        <v/>
      </c>
      <c r="M33" s="86">
        <f>IF(N33="",M32,IF(ISNA(MATCH(N33,'Planning Bénévoles'!G$3:G$40,0))=TRUE,M32+1,M32))</f>
        <v>2</v>
      </c>
      <c r="N33" s="87" t="str">
        <f>Présence!E31</f>
        <v/>
      </c>
      <c r="O33" s="88" t="str">
        <f t="shared" si="4"/>
        <v/>
      </c>
      <c r="P33" s="86">
        <f>IF(Q33="",P32,IF(ISNA(MATCH(Q33,'Planning Bénévoles'!H$3:H$40,0))=TRUE,P32+1,P32))</f>
        <v>0</v>
      </c>
      <c r="Q33" s="87" t="str">
        <f>Présence!F31</f>
        <v/>
      </c>
      <c r="R33" s="88" t="str">
        <f t="shared" si="5"/>
        <v/>
      </c>
      <c r="S33" s="86">
        <f>IF(T33="",S32,IF(ISNA(MATCH(T33,'Planning Bénévoles'!I$3:I$40,0))=TRUE,S32+1,S32))</f>
        <v>0</v>
      </c>
      <c r="T33" s="87" t="str">
        <f>Présence!G31</f>
        <v/>
      </c>
      <c r="U33" s="88" t="str">
        <f t="shared" si="6"/>
        <v/>
      </c>
      <c r="V33" s="86">
        <f>IF(W33="",V32,IF(ISNA(MATCH(W33,'Planning Bénévoles'!J$3:J$40,0))=TRUE,V32+1,V32))</f>
        <v>2</v>
      </c>
      <c r="W33" s="87" t="str">
        <f>Présence!H31</f>
        <v/>
      </c>
      <c r="X33" s="88" t="str">
        <f t="shared" si="7"/>
        <v/>
      </c>
      <c r="Y33" s="86">
        <f>IF(Z33="",Y32,IF(ISNA(MATCH(Z33,'Planning Bénévoles'!K$3:K$40,0))=TRUE,Y32+1,Y32))</f>
        <v>1</v>
      </c>
      <c r="Z33" s="87" t="str">
        <f>Présence!I31</f>
        <v/>
      </c>
      <c r="AA33" s="88" t="str">
        <f t="shared" si="8"/>
        <v/>
      </c>
      <c r="AB33" s="86">
        <f>IF(AC33="",AB32,IF(ISNA(MATCH(AC33,'Planning Bénévoles'!L$3:L$40,0))=TRUE,AB32+1,AB32))</f>
        <v>8</v>
      </c>
      <c r="AC33" s="87" t="str">
        <f>Présence!J31</f>
        <v/>
      </c>
      <c r="AD33" s="88" t="str">
        <f t="shared" si="9"/>
        <v/>
      </c>
      <c r="AE33" s="86">
        <f>IF(AF33="",AE32,IF(ISNA(MATCH(AF33,'Planning Bénévoles'!M$3:M$40,0))=TRUE,AE32+1,AE32))</f>
        <v>13</v>
      </c>
      <c r="AF33" s="87" t="str">
        <f>Présence!K31</f>
        <v/>
      </c>
      <c r="AG33" s="88" t="str">
        <f t="shared" si="10"/>
        <v>ROUGER Olga</v>
      </c>
      <c r="AH33" s="86">
        <f>IF(AI33="",AH32,IF(ISNA(MATCH(AI33,'Planning Bénévoles'!N$3:N$40,0))=TRUE,AH32+1,AH32))</f>
        <v>13</v>
      </c>
      <c r="AI33" s="87" t="str">
        <f>Présence!L31</f>
        <v/>
      </c>
      <c r="AJ33" s="88" t="str">
        <f t="shared" si="11"/>
        <v>ROUAT Manon</v>
      </c>
      <c r="AK33" s="86">
        <f>IF(AL33="",AK32,IF(ISNA(MATCH(AL33,'Planning Bénévoles'!O$3:O$40,0))=TRUE,AK32+1,AK32))</f>
        <v>11</v>
      </c>
      <c r="AL33" s="87" t="str">
        <f>Présence!M31</f>
        <v/>
      </c>
      <c r="AM33" s="88" t="str">
        <f t="shared" si="12"/>
        <v/>
      </c>
      <c r="AN33" s="86">
        <f>IF(AO33="",AN32,IF(ISNA(MATCH(AO33,'Planning Bénévoles'!P$3:P$40,0))=TRUE,AN32+1,AN32))</f>
        <v>15</v>
      </c>
      <c r="AO33" s="87" t="str">
        <f>Présence!N31</f>
        <v/>
      </c>
      <c r="AP33" s="88" t="str">
        <f t="shared" si="13"/>
        <v>MOAL Alain</v>
      </c>
      <c r="AQ33" s="86">
        <f>IF(AR33="",AQ32,IF(ISNA(MATCH(AR33,'Planning Bénévoles'!Q$3:Q$40,0))=TRUE,AQ32+1,AQ32))</f>
        <v>11</v>
      </c>
      <c r="AR33" s="87" t="str">
        <f>Présence!O31</f>
        <v/>
      </c>
      <c r="AS33" s="88" t="str">
        <f t="shared" si="14"/>
        <v>TANGUY Bob</v>
      </c>
      <c r="AT33" s="86">
        <f>IF(AU33="",AT32,IF(ISNA(MATCH(AU33,'Planning Bénévoles'!R$3:R$40,0))=TRUE,AT32+1,AT32))</f>
        <v>9</v>
      </c>
      <c r="AU33" s="87" t="str">
        <f>Présence!P31</f>
        <v/>
      </c>
      <c r="AV33" s="88" t="str">
        <f t="shared" si="15"/>
        <v/>
      </c>
      <c r="AW33" s="86">
        <f>IF(AX33="",AW32,IF(ISNA(MATCH(AX33,'Planning Bénévoles'!S$3:S$40,0))=TRUE,AW32+1,AW32))</f>
        <v>15</v>
      </c>
      <c r="AX33" s="87" t="str">
        <f>Présence!Q31</f>
        <v>GERNIGON Laurence</v>
      </c>
      <c r="AY33" s="88" t="str">
        <f t="shared" si="16"/>
        <v>MOAL Alain</v>
      </c>
      <c r="AZ33" s="86">
        <f>IF(BA33="",AZ32,IF(ISNA(MATCH(BA33,'Planning Bénévoles'!T$3:T$40,0))=TRUE,AZ32+1,AZ32))</f>
        <v>15</v>
      </c>
      <c r="BA33" s="87" t="str">
        <f>Présence!R31</f>
        <v>GERNIGON Laurence</v>
      </c>
      <c r="BB33" s="88" t="str">
        <f t="shared" si="17"/>
        <v>RIHANI Mohamed</v>
      </c>
    </row>
    <row r="34" spans="1:54">
      <c r="A34" s="86">
        <f>IF(B34="",A33,IF(ISNA(MATCH(B34,'Planning Bénévoles'!C$3:C$40,0))=TRUE,A33+1,A33))</f>
        <v>3</v>
      </c>
      <c r="B34" s="87" t="str">
        <f>Présence!A32</f>
        <v>GUEGUEN (K) Sébastien</v>
      </c>
      <c r="C34" s="88" t="str">
        <f t="shared" si="0"/>
        <v/>
      </c>
      <c r="D34" s="86">
        <f>IF(E34="",D33,IF(ISNA(MATCH(E34,'Planning Bénévoles'!D$3:D$40,0))=TRUE,D33+1,D33))</f>
        <v>15</v>
      </c>
      <c r="E34" s="87" t="str">
        <f>Présence!B32</f>
        <v>GUEGUEN (K) Sébastien</v>
      </c>
      <c r="F34" s="88" t="str">
        <f t="shared" si="1"/>
        <v>PLOUZENNEC Nadine</v>
      </c>
      <c r="G34" s="86">
        <f>IF(H34="",G33,IF(ISNA(MATCH(H34,'Planning Bénévoles'!E$3:E$40,0))=TRUE,G33+1,G33))</f>
        <v>4</v>
      </c>
      <c r="H34" s="87" t="str">
        <f>Présence!C32</f>
        <v/>
      </c>
      <c r="I34" s="88" t="str">
        <f t="shared" si="2"/>
        <v/>
      </c>
      <c r="J34" s="86">
        <f>IF(K34="",J33,IF(ISNA(MATCH(K34,'Planning Bénévoles'!F$3:F$40,0))=TRUE,J33+1,J33))</f>
        <v>1</v>
      </c>
      <c r="K34" s="87" t="str">
        <f>Présence!D32</f>
        <v>GUEGUEN (K) Sébastien</v>
      </c>
      <c r="L34" s="88" t="str">
        <f t="shared" si="3"/>
        <v/>
      </c>
      <c r="M34" s="86">
        <f>IF(N34="",M33,IF(ISNA(MATCH(N34,'Planning Bénévoles'!G$3:G$40,0))=TRUE,M33+1,M33))</f>
        <v>3</v>
      </c>
      <c r="N34" s="87" t="str">
        <f>Présence!E32</f>
        <v>GUEGUEN (K) Sébastien</v>
      </c>
      <c r="O34" s="88" t="str">
        <f t="shared" si="4"/>
        <v/>
      </c>
      <c r="P34" s="86">
        <f>IF(Q34="",P33,IF(ISNA(MATCH(Q34,'Planning Bénévoles'!H$3:H$40,0))=TRUE,P33+1,P33))</f>
        <v>0</v>
      </c>
      <c r="Q34" s="87" t="str">
        <f>Présence!F32</f>
        <v/>
      </c>
      <c r="R34" s="88" t="str">
        <f t="shared" si="5"/>
        <v/>
      </c>
      <c r="S34" s="86">
        <f>IF(T34="",S33,IF(ISNA(MATCH(T34,'Planning Bénévoles'!I$3:I$40,0))=TRUE,S33+1,S33))</f>
        <v>0</v>
      </c>
      <c r="T34" s="87" t="str">
        <f>Présence!G32</f>
        <v/>
      </c>
      <c r="U34" s="88" t="str">
        <f t="shared" si="6"/>
        <v/>
      </c>
      <c r="V34" s="86">
        <f>IF(W34="",V33,IF(ISNA(MATCH(W34,'Planning Bénévoles'!J$3:J$40,0))=TRUE,V33+1,V33))</f>
        <v>2</v>
      </c>
      <c r="W34" s="87" t="str">
        <f>Présence!H32</f>
        <v/>
      </c>
      <c r="X34" s="88" t="str">
        <f t="shared" si="7"/>
        <v/>
      </c>
      <c r="Y34" s="86">
        <f>IF(Z34="",Y33,IF(ISNA(MATCH(Z34,'Planning Bénévoles'!K$3:K$40,0))=TRUE,Y33+1,Y33))</f>
        <v>1</v>
      </c>
      <c r="Z34" s="87" t="str">
        <f>Présence!I32</f>
        <v/>
      </c>
      <c r="AA34" s="88" t="str">
        <f t="shared" si="8"/>
        <v/>
      </c>
      <c r="AB34" s="86">
        <f>IF(AC34="",AB33,IF(ISNA(MATCH(AC34,'Planning Bénévoles'!L$3:L$40,0))=TRUE,AB33+1,AB33))</f>
        <v>9</v>
      </c>
      <c r="AC34" s="87" t="str">
        <f>Présence!J32</f>
        <v>GUEGUEN (K) Sébastien</v>
      </c>
      <c r="AD34" s="88" t="str">
        <f t="shared" si="9"/>
        <v/>
      </c>
      <c r="AE34" s="86">
        <f>IF(AF34="",AE33,IF(ISNA(MATCH(AF34,'Planning Bénévoles'!M$3:M$40,0))=TRUE,AE33+1,AE33))</f>
        <v>14</v>
      </c>
      <c r="AF34" s="87" t="str">
        <f>Présence!K32</f>
        <v>GUEGUEN (K) Sébastien</v>
      </c>
      <c r="AG34" s="88" t="str">
        <f t="shared" si="10"/>
        <v>TANGUY Bob</v>
      </c>
      <c r="AH34" s="86">
        <f>IF(AI34="",AH33,IF(ISNA(MATCH(AI34,'Planning Bénévoles'!N$3:N$40,0))=TRUE,AH33+1,AH33))</f>
        <v>13</v>
      </c>
      <c r="AI34" s="87" t="str">
        <f>Présence!L32</f>
        <v/>
      </c>
      <c r="AJ34" s="88" t="str">
        <f t="shared" si="11"/>
        <v>ROUGER Olga</v>
      </c>
      <c r="AK34" s="86">
        <f>IF(AL34="",AK33,IF(ISNA(MATCH(AL34,'Planning Bénévoles'!O$3:O$40,0))=TRUE,AK33+1,AK33))</f>
        <v>12</v>
      </c>
      <c r="AL34" s="87" t="str">
        <f>Présence!M32</f>
        <v>GUEGUEN (K) Sébastien</v>
      </c>
      <c r="AM34" s="88" t="str">
        <f t="shared" si="12"/>
        <v/>
      </c>
      <c r="AN34" s="86">
        <f>IF(AO34="",AN33,IF(ISNA(MATCH(AO34,'Planning Bénévoles'!P$3:P$40,0))=TRUE,AN33+1,AN33))</f>
        <v>16</v>
      </c>
      <c r="AO34" s="87" t="str">
        <f>Présence!N32</f>
        <v>GUEGUEN (K) Sébastien</v>
      </c>
      <c r="AP34" s="88" t="str">
        <f t="shared" si="13"/>
        <v>NHEK (K) Alexandrine</v>
      </c>
      <c r="AQ34" s="86">
        <f>IF(AR34="",AQ33,IF(ISNA(MATCH(AR34,'Planning Bénévoles'!Q$3:Q$40,0))=TRUE,AQ33+1,AQ33))</f>
        <v>11</v>
      </c>
      <c r="AR34" s="87" t="str">
        <f>Présence!O32</f>
        <v/>
      </c>
      <c r="AS34" s="88" t="str">
        <f t="shared" si="14"/>
        <v>THEME Sophie</v>
      </c>
      <c r="AT34" s="86">
        <f>IF(AU34="",AT33,IF(ISNA(MATCH(AU34,'Planning Bénévoles'!R$3:R$40,0))=TRUE,AT33+1,AT33))</f>
        <v>9</v>
      </c>
      <c r="AU34" s="87" t="str">
        <f>Présence!P32</f>
        <v/>
      </c>
      <c r="AV34" s="88" t="str">
        <f t="shared" si="15"/>
        <v/>
      </c>
      <c r="AW34" s="86">
        <f>IF(AX34="",AW33,IF(ISNA(MATCH(AX34,'Planning Bénévoles'!S$3:S$40,0))=TRUE,AW33+1,AW33))</f>
        <v>15</v>
      </c>
      <c r="AX34" s="87" t="str">
        <f>Présence!Q32</f>
        <v/>
      </c>
      <c r="AY34" s="88" t="str">
        <f t="shared" si="16"/>
        <v>PLOUZENNEC Nadine</v>
      </c>
      <c r="AZ34" s="86">
        <f>IF(BA34="",AZ33,IF(ISNA(MATCH(BA34,'Planning Bénévoles'!T$3:T$40,0))=TRUE,AZ33+1,AZ33))</f>
        <v>15</v>
      </c>
      <c r="BA34" s="87" t="str">
        <f>Présence!R32</f>
        <v/>
      </c>
      <c r="BB34" s="88" t="str">
        <f t="shared" si="17"/>
        <v>ROBERT Mireille</v>
      </c>
    </row>
    <row r="35" spans="1:54">
      <c r="A35" s="86">
        <f>IF(B35="",A34,IF(ISNA(MATCH(B35,'Planning Bénévoles'!C$3:C$40,0))=TRUE,A34+1,A34))</f>
        <v>4</v>
      </c>
      <c r="B35" s="87" t="str">
        <f>Présence!A33</f>
        <v>GUERROT (THG) Gildas</v>
      </c>
      <c r="C35" s="88" t="str">
        <f t="shared" si="0"/>
        <v/>
      </c>
      <c r="D35" s="86">
        <f>IF(E35="",D34,IF(ISNA(MATCH(E35,'Planning Bénévoles'!D$3:D$40,0))=TRUE,D34+1,D34))</f>
        <v>16</v>
      </c>
      <c r="E35" s="87" t="str">
        <f>Présence!B33</f>
        <v>GUERROT (THG) Gildas</v>
      </c>
      <c r="F35" s="88" t="str">
        <f t="shared" si="1"/>
        <v>RAFFO Carine</v>
      </c>
      <c r="G35" s="86">
        <f>IF(H35="",G34,IF(ISNA(MATCH(H35,'Planning Bénévoles'!E$3:E$40,0))=TRUE,G34+1,G34))</f>
        <v>4</v>
      </c>
      <c r="H35" s="87" t="str">
        <f>Présence!C33</f>
        <v/>
      </c>
      <c r="I35" s="88" t="str">
        <f t="shared" si="2"/>
        <v/>
      </c>
      <c r="J35" s="86">
        <f>IF(K35="",J34,IF(ISNA(MATCH(K35,'Planning Bénévoles'!F$3:F$40,0))=TRUE,J34+1,J34))</f>
        <v>1</v>
      </c>
      <c r="K35" s="87" t="str">
        <f>Présence!D33</f>
        <v>GUERROT (THG) Gildas</v>
      </c>
      <c r="L35" s="88" t="str">
        <f t="shared" si="3"/>
        <v/>
      </c>
      <c r="M35" s="86">
        <f>IF(N35="",M34,IF(ISNA(MATCH(N35,'Planning Bénévoles'!G$3:G$40,0))=TRUE,M34+1,M34))</f>
        <v>3</v>
      </c>
      <c r="N35" s="87" t="str">
        <f>Présence!E33</f>
        <v>GUERROT (THG) Gildas</v>
      </c>
      <c r="O35" s="88" t="str">
        <f t="shared" si="4"/>
        <v/>
      </c>
      <c r="P35" s="86">
        <f>IF(Q35="",P34,IF(ISNA(MATCH(Q35,'Planning Bénévoles'!H$3:H$40,0))=TRUE,P34+1,P34))</f>
        <v>0</v>
      </c>
      <c r="Q35" s="87" t="str">
        <f>Présence!F33</f>
        <v/>
      </c>
      <c r="R35" s="88" t="str">
        <f t="shared" si="5"/>
        <v/>
      </c>
      <c r="S35" s="86">
        <f>IF(T35="",S34,IF(ISNA(MATCH(T35,'Planning Bénévoles'!I$3:I$40,0))=TRUE,S34+1,S34))</f>
        <v>0</v>
      </c>
      <c r="T35" s="87" t="str">
        <f>Présence!G33</f>
        <v/>
      </c>
      <c r="U35" s="88" t="str">
        <f t="shared" si="6"/>
        <v/>
      </c>
      <c r="V35" s="86">
        <f>IF(W35="",V34,IF(ISNA(MATCH(W35,'Planning Bénévoles'!J$3:J$40,0))=TRUE,V34+1,V34))</f>
        <v>2</v>
      </c>
      <c r="W35" s="87" t="str">
        <f>Présence!H33</f>
        <v/>
      </c>
      <c r="X35" s="88" t="str">
        <f t="shared" si="7"/>
        <v/>
      </c>
      <c r="Y35" s="86">
        <f>IF(Z35="",Y34,IF(ISNA(MATCH(Z35,'Planning Bénévoles'!K$3:K$40,0))=TRUE,Y34+1,Y34))</f>
        <v>1</v>
      </c>
      <c r="Z35" s="87" t="str">
        <f>Présence!I33</f>
        <v/>
      </c>
      <c r="AA35" s="88" t="str">
        <f t="shared" si="8"/>
        <v/>
      </c>
      <c r="AB35" s="86">
        <f>IF(AC35="",AB34,IF(ISNA(MATCH(AC35,'Planning Bénévoles'!L$3:L$40,0))=TRUE,AB34+1,AB34))</f>
        <v>9</v>
      </c>
      <c r="AC35" s="87" t="str">
        <f>Présence!J33</f>
        <v/>
      </c>
      <c r="AD35" s="88" t="str">
        <f t="shared" si="9"/>
        <v/>
      </c>
      <c r="AE35" s="86">
        <f>IF(AF35="",AE34,IF(ISNA(MATCH(AF35,'Planning Bénévoles'!M$3:M$40,0))=TRUE,AE34+1,AE34))</f>
        <v>14</v>
      </c>
      <c r="AF35" s="87" t="str">
        <f>Présence!K33</f>
        <v/>
      </c>
      <c r="AG35" s="88" t="str">
        <f t="shared" si="10"/>
        <v>TROBOE Marcel</v>
      </c>
      <c r="AH35" s="86">
        <f>IF(AI35="",AH34,IF(ISNA(MATCH(AI35,'Planning Bénévoles'!N$3:N$40,0))=TRUE,AH34+1,AH34))</f>
        <v>13</v>
      </c>
      <c r="AI35" s="87" t="str">
        <f>Présence!L33</f>
        <v/>
      </c>
      <c r="AJ35" s="88" t="str">
        <f t="shared" si="11"/>
        <v>TANGUY Bob</v>
      </c>
      <c r="AK35" s="86">
        <f>IF(AL35="",AK34,IF(ISNA(MATCH(AL35,'Planning Bénévoles'!O$3:O$40,0))=TRUE,AK34+1,AK34))</f>
        <v>12</v>
      </c>
      <c r="AL35" s="87" t="str">
        <f>Présence!M33</f>
        <v/>
      </c>
      <c r="AM35" s="88" t="str">
        <f t="shared" si="12"/>
        <v/>
      </c>
      <c r="AN35" s="86">
        <f>IF(AO35="",AN34,IF(ISNA(MATCH(AO35,'Planning Bénévoles'!P$3:P$40,0))=TRUE,AN34+1,AN34))</f>
        <v>16</v>
      </c>
      <c r="AO35" s="87" t="str">
        <f>Présence!N33</f>
        <v/>
      </c>
      <c r="AP35" s="88" t="str">
        <f t="shared" si="13"/>
        <v>PLOUZENNEC Nadine</v>
      </c>
      <c r="AQ35" s="86">
        <f>IF(AR35="",AQ34,IF(ISNA(MATCH(AR35,'Planning Bénévoles'!Q$3:Q$40,0))=TRUE,AQ34+1,AQ34))</f>
        <v>11</v>
      </c>
      <c r="AR35" s="87" t="str">
        <f>Présence!O33</f>
        <v/>
      </c>
      <c r="AS35" s="88" t="str">
        <f t="shared" si="14"/>
        <v>WOJCIK Eulalie</v>
      </c>
      <c r="AT35" s="86">
        <f>IF(AU35="",AT34,IF(ISNA(MATCH(AU35,'Planning Bénévoles'!R$3:R$40,0))=TRUE,AT34+1,AT34))</f>
        <v>9</v>
      </c>
      <c r="AU35" s="87" t="str">
        <f>Présence!P33</f>
        <v/>
      </c>
      <c r="AV35" s="88" t="str">
        <f t="shared" si="15"/>
        <v/>
      </c>
      <c r="AW35" s="86">
        <f>IF(AX35="",AW34,IF(ISNA(MATCH(AX35,'Planning Bénévoles'!S$3:S$40,0))=TRUE,AW34+1,AW34))</f>
        <v>15</v>
      </c>
      <c r="AX35" s="87" t="str">
        <f>Présence!Q33</f>
        <v/>
      </c>
      <c r="AY35" s="88" t="str">
        <f t="shared" si="16"/>
        <v>RAFFO Carine</v>
      </c>
      <c r="AZ35" s="86">
        <f>IF(BA35="",AZ34,IF(ISNA(MATCH(BA35,'Planning Bénévoles'!T$3:T$40,0))=TRUE,AZ34+1,AZ34))</f>
        <v>15</v>
      </c>
      <c r="BA35" s="87" t="str">
        <f>Présence!R33</f>
        <v/>
      </c>
      <c r="BB35" s="88" t="str">
        <f t="shared" si="17"/>
        <v>ROCHCONGAR Christelle</v>
      </c>
    </row>
    <row r="36" spans="1:54">
      <c r="A36" s="86">
        <f>IF(B36="",A35,IF(ISNA(MATCH(B36,'Planning Bénévoles'!C$3:C$40,0))=TRUE,A35+1,A35))</f>
        <v>5</v>
      </c>
      <c r="B36" s="87" t="str">
        <f>Présence!A34</f>
        <v>GUEZENNEC (K) Bruno</v>
      </c>
      <c r="C36" s="88" t="str">
        <f t="shared" si="0"/>
        <v/>
      </c>
      <c r="D36" s="86">
        <f>IF(E36="",D35,IF(ISNA(MATCH(E36,'Planning Bénévoles'!D$3:D$40,0))=TRUE,D35+1,D35))</f>
        <v>17</v>
      </c>
      <c r="E36" s="87" t="str">
        <f>Présence!B34</f>
        <v>GUEZENNEC (K) Bruno</v>
      </c>
      <c r="F36" s="88" t="str">
        <f t="shared" si="1"/>
        <v>RAMA (THG) Jurgen</v>
      </c>
      <c r="G36" s="86">
        <f>IF(H36="",G35,IF(ISNA(MATCH(H36,'Planning Bénévoles'!E$3:E$40,0))=TRUE,G35+1,G35))</f>
        <v>4</v>
      </c>
      <c r="H36" s="87" t="str">
        <f>Présence!C34</f>
        <v/>
      </c>
      <c r="I36" s="88" t="str">
        <f t="shared" si="2"/>
        <v/>
      </c>
      <c r="J36" s="86">
        <f>IF(K36="",J35,IF(ISNA(MATCH(K36,'Planning Bénévoles'!F$3:F$40,0))=TRUE,J35+1,J35))</f>
        <v>1</v>
      </c>
      <c r="K36" s="87" t="str">
        <f>Présence!D34</f>
        <v>GUEZENNEC (K) Bruno</v>
      </c>
      <c r="L36" s="88" t="str">
        <f t="shared" si="3"/>
        <v/>
      </c>
      <c r="M36" s="86">
        <f>IF(N36="",M35,IF(ISNA(MATCH(N36,'Planning Bénévoles'!G$3:G$40,0))=TRUE,M35+1,M35))</f>
        <v>4</v>
      </c>
      <c r="N36" s="87" t="str">
        <f>Présence!E34</f>
        <v>GUEZENNEC (K) Bruno</v>
      </c>
      <c r="O36" s="88" t="str">
        <f t="shared" si="4"/>
        <v/>
      </c>
      <c r="P36" s="86">
        <f>IF(Q36="",P35,IF(ISNA(MATCH(Q36,'Planning Bénévoles'!H$3:H$40,0))=TRUE,P35+1,P35))</f>
        <v>0</v>
      </c>
      <c r="Q36" s="87" t="str">
        <f>Présence!F34</f>
        <v/>
      </c>
      <c r="R36" s="88" t="str">
        <f t="shared" si="5"/>
        <v/>
      </c>
      <c r="S36" s="86">
        <f>IF(T36="",S35,IF(ISNA(MATCH(T36,'Planning Bénévoles'!I$3:I$40,0))=TRUE,S35+1,S35))</f>
        <v>0</v>
      </c>
      <c r="T36" s="87" t="str">
        <f>Présence!G34</f>
        <v/>
      </c>
      <c r="U36" s="88" t="str">
        <f t="shared" si="6"/>
        <v/>
      </c>
      <c r="V36" s="86">
        <f>IF(W36="",V35,IF(ISNA(MATCH(W36,'Planning Bénévoles'!J$3:J$40,0))=TRUE,V35+1,V35))</f>
        <v>2</v>
      </c>
      <c r="W36" s="87" t="str">
        <f>Présence!H34</f>
        <v/>
      </c>
      <c r="X36" s="88" t="str">
        <f t="shared" si="7"/>
        <v/>
      </c>
      <c r="Y36" s="86">
        <f>IF(Z36="",Y35,IF(ISNA(MATCH(Z36,'Planning Bénévoles'!K$3:K$40,0))=TRUE,Y35+1,Y35))</f>
        <v>1</v>
      </c>
      <c r="Z36" s="87" t="str">
        <f>Présence!I34</f>
        <v/>
      </c>
      <c r="AA36" s="88" t="str">
        <f t="shared" si="8"/>
        <v/>
      </c>
      <c r="AB36" s="86">
        <f>IF(AC36="",AB35,IF(ISNA(MATCH(AC36,'Planning Bénévoles'!L$3:L$40,0))=TRUE,AB35+1,AB35))</f>
        <v>9</v>
      </c>
      <c r="AC36" s="87" t="str">
        <f>Présence!J34</f>
        <v/>
      </c>
      <c r="AD36" s="88" t="str">
        <f t="shared" si="9"/>
        <v/>
      </c>
      <c r="AE36" s="86">
        <f>IF(AF36="",AE35,IF(ISNA(MATCH(AF36,'Planning Bénévoles'!M$3:M$40,0))=TRUE,AE35+1,AE35))</f>
        <v>14</v>
      </c>
      <c r="AF36" s="87" t="str">
        <f>Présence!K34</f>
        <v/>
      </c>
      <c r="AG36" s="88" t="str">
        <f t="shared" si="10"/>
        <v/>
      </c>
      <c r="AH36" s="86">
        <f>IF(AI36="",AH35,IF(ISNA(MATCH(AI36,'Planning Bénévoles'!N$3:N$40,0))=TRUE,AH35+1,AH35))</f>
        <v>13</v>
      </c>
      <c r="AI36" s="87" t="str">
        <f>Présence!L34</f>
        <v/>
      </c>
      <c r="AJ36" s="88" t="str">
        <f t="shared" si="11"/>
        <v>THEME Sophie</v>
      </c>
      <c r="AK36" s="86">
        <f>IF(AL36="",AK35,IF(ISNA(MATCH(AL36,'Planning Bénévoles'!O$3:O$40,0))=TRUE,AK35+1,AK35))</f>
        <v>12</v>
      </c>
      <c r="AL36" s="87" t="str">
        <f>Présence!M34</f>
        <v/>
      </c>
      <c r="AM36" s="88" t="str">
        <f t="shared" si="12"/>
        <v/>
      </c>
      <c r="AN36" s="86">
        <f>IF(AO36="",AN35,IF(ISNA(MATCH(AO36,'Planning Bénévoles'!P$3:P$40,0))=TRUE,AN35+1,AN35))</f>
        <v>16</v>
      </c>
      <c r="AO36" s="87" t="str">
        <f>Présence!N34</f>
        <v/>
      </c>
      <c r="AP36" s="88" t="str">
        <f t="shared" si="13"/>
        <v>RAFFO Carine</v>
      </c>
      <c r="AQ36" s="86">
        <f>IF(AR36="",AQ35,IF(ISNA(MATCH(AR36,'Planning Bénévoles'!Q$3:Q$40,0))=TRUE,AQ35+1,AQ35))</f>
        <v>11</v>
      </c>
      <c r="AR36" s="87" t="str">
        <f>Présence!O34</f>
        <v/>
      </c>
      <c r="AS36" s="88" t="str">
        <f t="shared" si="14"/>
        <v>YANG Johanne</v>
      </c>
      <c r="AT36" s="86">
        <f>IF(AU36="",AT35,IF(ISNA(MATCH(AU36,'Planning Bénévoles'!R$3:R$40,0))=TRUE,AT35+1,AT35))</f>
        <v>9</v>
      </c>
      <c r="AU36" s="87" t="str">
        <f>Présence!P34</f>
        <v/>
      </c>
      <c r="AV36" s="88" t="str">
        <f t="shared" si="15"/>
        <v/>
      </c>
      <c r="AW36" s="86">
        <f>IF(AX36="",AW35,IF(ISNA(MATCH(AX36,'Planning Bénévoles'!S$3:S$40,0))=TRUE,AW35+1,AW35))</f>
        <v>15</v>
      </c>
      <c r="AX36" s="87" t="str">
        <f>Présence!Q34</f>
        <v/>
      </c>
      <c r="AY36" s="88" t="str">
        <f t="shared" si="16"/>
        <v>RIHANI Mohamed</v>
      </c>
      <c r="AZ36" s="86">
        <f>IF(BA36="",AZ35,IF(ISNA(MATCH(BA36,'Planning Bénévoles'!T$3:T$40,0))=TRUE,AZ35+1,AZ35))</f>
        <v>15</v>
      </c>
      <c r="BA36" s="87" t="str">
        <f>Présence!R34</f>
        <v/>
      </c>
      <c r="BB36" s="88" t="str">
        <f t="shared" si="17"/>
        <v>ROUGER Olga</v>
      </c>
    </row>
    <row r="37" spans="1:54">
      <c r="A37" s="86">
        <f>IF(B37="",A36,IF(ISNA(MATCH(B37,'Planning Bénévoles'!C$3:C$40,0))=TRUE,A36+1,A36))</f>
        <v>5</v>
      </c>
      <c r="B37" s="87" t="str">
        <f>Présence!A35</f>
        <v/>
      </c>
      <c r="C37" s="88" t="str">
        <f t="shared" si="0"/>
        <v/>
      </c>
      <c r="D37" s="86">
        <f>IF(E37="",D36,IF(ISNA(MATCH(E37,'Planning Bénévoles'!D$3:D$40,0))=TRUE,D36+1,D36))</f>
        <v>17</v>
      </c>
      <c r="E37" s="87" t="str">
        <f>Présence!B35</f>
        <v/>
      </c>
      <c r="F37" s="88" t="str">
        <f t="shared" si="1"/>
        <v>ROBERT Mireille</v>
      </c>
      <c r="G37" s="86">
        <f>IF(H37="",G36,IF(ISNA(MATCH(H37,'Planning Bénévoles'!E$3:E$40,0))=TRUE,G36+1,G36))</f>
        <v>4</v>
      </c>
      <c r="H37" s="87" t="str">
        <f>Présence!C35</f>
        <v/>
      </c>
      <c r="I37" s="88" t="str">
        <f t="shared" si="2"/>
        <v/>
      </c>
      <c r="J37" s="86">
        <f>IF(K37="",J36,IF(ISNA(MATCH(K37,'Planning Bénévoles'!F$3:F$40,0))=TRUE,J36+1,J36))</f>
        <v>1</v>
      </c>
      <c r="K37" s="87" t="str">
        <f>Présence!D35</f>
        <v/>
      </c>
      <c r="L37" s="88" t="str">
        <f t="shared" si="3"/>
        <v/>
      </c>
      <c r="M37" s="86">
        <f>IF(N37="",M36,IF(ISNA(MATCH(N37,'Planning Bénévoles'!G$3:G$40,0))=TRUE,M36+1,M36))</f>
        <v>4</v>
      </c>
      <c r="N37" s="87" t="str">
        <f>Présence!E35</f>
        <v/>
      </c>
      <c r="O37" s="88" t="str">
        <f t="shared" si="4"/>
        <v/>
      </c>
      <c r="P37" s="86">
        <f>IF(Q37="",P36,IF(ISNA(MATCH(Q37,'Planning Bénévoles'!H$3:H$40,0))=TRUE,P36+1,P36))</f>
        <v>0</v>
      </c>
      <c r="Q37" s="87" t="str">
        <f>Présence!F35</f>
        <v>GUTIERREZ Valentina</v>
      </c>
      <c r="R37" s="88" t="str">
        <f t="shared" si="5"/>
        <v/>
      </c>
      <c r="S37" s="86">
        <f>IF(T37="",S36,IF(ISNA(MATCH(T37,'Planning Bénévoles'!I$3:I$40,0))=TRUE,S36+1,S36))</f>
        <v>0</v>
      </c>
      <c r="T37" s="87" t="str">
        <f>Présence!G35</f>
        <v/>
      </c>
      <c r="U37" s="88" t="str">
        <f t="shared" si="6"/>
        <v/>
      </c>
      <c r="V37" s="86">
        <f>IF(W37="",V36,IF(ISNA(MATCH(W37,'Planning Bénévoles'!J$3:J$40,0))=TRUE,V36+1,V36))</f>
        <v>2</v>
      </c>
      <c r="W37" s="87" t="str">
        <f>Présence!H35</f>
        <v/>
      </c>
      <c r="X37" s="88" t="str">
        <f t="shared" si="7"/>
        <v/>
      </c>
      <c r="Y37" s="86">
        <f>IF(Z37="",Y36,IF(ISNA(MATCH(Z37,'Planning Bénévoles'!K$3:K$40,0))=TRUE,Y36+1,Y36))</f>
        <v>1</v>
      </c>
      <c r="Z37" s="87" t="str">
        <f>Présence!I35</f>
        <v>GUTIERREZ Valentina</v>
      </c>
      <c r="AA37" s="88" t="str">
        <f t="shared" si="8"/>
        <v/>
      </c>
      <c r="AB37" s="86">
        <f>IF(AC37="",AB36,IF(ISNA(MATCH(AC37,'Planning Bénévoles'!L$3:L$40,0))=TRUE,AB36+1,AB36))</f>
        <v>9</v>
      </c>
      <c r="AC37" s="87" t="str">
        <f>Présence!J35</f>
        <v/>
      </c>
      <c r="AD37" s="88" t="str">
        <f t="shared" si="9"/>
        <v/>
      </c>
      <c r="AE37" s="86">
        <f>IF(AF37="",AE36,IF(ISNA(MATCH(AF37,'Planning Bénévoles'!M$3:M$40,0))=TRUE,AE36+1,AE36))</f>
        <v>14</v>
      </c>
      <c r="AF37" s="87" t="str">
        <f>Présence!K35</f>
        <v/>
      </c>
      <c r="AG37" s="88" t="str">
        <f t="shared" si="10"/>
        <v/>
      </c>
      <c r="AH37" s="86">
        <f>IF(AI37="",AH36,IF(ISNA(MATCH(AI37,'Planning Bénévoles'!N$3:N$40,0))=TRUE,AH36+1,AH36))</f>
        <v>13</v>
      </c>
      <c r="AI37" s="87" t="str">
        <f>Présence!L35</f>
        <v/>
      </c>
      <c r="AJ37" s="88" t="str">
        <f t="shared" si="11"/>
        <v>WOJCIK Eulalie</v>
      </c>
      <c r="AK37" s="86">
        <f>IF(AL37="",AK36,IF(ISNA(MATCH(AL37,'Planning Bénévoles'!O$3:O$40,0))=TRUE,AK36+1,AK36))</f>
        <v>12</v>
      </c>
      <c r="AL37" s="87" t="str">
        <f>Présence!M35</f>
        <v/>
      </c>
      <c r="AM37" s="88" t="str">
        <f t="shared" si="12"/>
        <v/>
      </c>
      <c r="AN37" s="86">
        <f>IF(AO37="",AN36,IF(ISNA(MATCH(AO37,'Planning Bénévoles'!P$3:P$40,0))=TRUE,AN36+1,AN36))</f>
        <v>16</v>
      </c>
      <c r="AO37" s="87" t="str">
        <f>Présence!N35</f>
        <v/>
      </c>
      <c r="AP37" s="88" t="str">
        <f t="shared" si="13"/>
        <v>ROBERT Mireille</v>
      </c>
      <c r="AQ37" s="86">
        <f>IF(AR37="",AQ36,IF(ISNA(MATCH(AR37,'Planning Bénévoles'!Q$3:Q$40,0))=TRUE,AQ36+1,AQ36))</f>
        <v>11</v>
      </c>
      <c r="AR37" s="87" t="str">
        <f>Présence!O35</f>
        <v/>
      </c>
      <c r="AS37" s="88" t="str">
        <f t="shared" si="14"/>
        <v/>
      </c>
      <c r="AT37" s="86">
        <f>IF(AU37="",AT36,IF(ISNA(MATCH(AU37,'Planning Bénévoles'!R$3:R$40,0))=TRUE,AT36+1,AT36))</f>
        <v>9</v>
      </c>
      <c r="AU37" s="87" t="str">
        <f>Présence!P35</f>
        <v/>
      </c>
      <c r="AV37" s="88" t="str">
        <f t="shared" si="15"/>
        <v/>
      </c>
      <c r="AW37" s="86">
        <f>IF(AX37="",AW36,IF(ISNA(MATCH(AX37,'Planning Bénévoles'!S$3:S$40,0))=TRUE,AW36+1,AW36))</f>
        <v>15</v>
      </c>
      <c r="AX37" s="87" t="str">
        <f>Présence!Q35</f>
        <v/>
      </c>
      <c r="AY37" s="88" t="str">
        <f t="shared" si="16"/>
        <v>ROBERT Mireille</v>
      </c>
      <c r="AZ37" s="86">
        <f>IF(BA37="",AZ36,IF(ISNA(MATCH(BA37,'Planning Bénévoles'!T$3:T$40,0))=TRUE,AZ36+1,AZ36))</f>
        <v>15</v>
      </c>
      <c r="BA37" s="87" t="str">
        <f>Présence!R35</f>
        <v/>
      </c>
      <c r="BB37" s="88" t="str">
        <f t="shared" si="17"/>
        <v>TALLEC-GORAGUER Clara</v>
      </c>
    </row>
    <row r="38" spans="1:54">
      <c r="A38" s="86">
        <f>IF(B38="",A37,IF(ISNA(MATCH(B38,'Planning Bénévoles'!C$3:C$40,0))=TRUE,A37+1,A37))</f>
        <v>5</v>
      </c>
      <c r="B38" s="87" t="str">
        <f>Présence!A36</f>
        <v/>
      </c>
      <c r="C38" s="88" t="str">
        <f t="shared" si="0"/>
        <v/>
      </c>
      <c r="D38" s="86">
        <f>IF(E38="",D37,IF(ISNA(MATCH(E38,'Planning Bénévoles'!D$3:D$40,0))=TRUE,D37+1,D37))</f>
        <v>17</v>
      </c>
      <c r="E38" s="87" t="str">
        <f>Présence!B36</f>
        <v/>
      </c>
      <c r="F38" s="88" t="str">
        <f t="shared" si="1"/>
        <v>ROUGER Olga</v>
      </c>
      <c r="G38" s="86">
        <f>IF(H38="",G37,IF(ISNA(MATCH(H38,'Planning Bénévoles'!E$3:E$40,0))=TRUE,G37+1,G37))</f>
        <v>4</v>
      </c>
      <c r="H38" s="87" t="str">
        <f>Présence!C36</f>
        <v>HADOUZI Yasmine</v>
      </c>
      <c r="I38" s="88" t="str">
        <f t="shared" si="2"/>
        <v/>
      </c>
      <c r="J38" s="86">
        <f>IF(K38="",J37,IF(ISNA(MATCH(K38,'Planning Bénévoles'!F$3:F$40,0))=TRUE,J37+1,J37))</f>
        <v>1</v>
      </c>
      <c r="K38" s="87" t="str">
        <f>Présence!D36</f>
        <v/>
      </c>
      <c r="L38" s="88" t="str">
        <f t="shared" si="3"/>
        <v/>
      </c>
      <c r="M38" s="86">
        <f>IF(N38="",M37,IF(ISNA(MATCH(N38,'Planning Bénévoles'!G$3:G$40,0))=TRUE,M37+1,M37))</f>
        <v>4</v>
      </c>
      <c r="N38" s="87" t="str">
        <f>Présence!E36</f>
        <v/>
      </c>
      <c r="O38" s="88" t="str">
        <f t="shared" si="4"/>
        <v/>
      </c>
      <c r="P38" s="86">
        <f>IF(Q38="",P37,IF(ISNA(MATCH(Q38,'Planning Bénévoles'!H$3:H$40,0))=TRUE,P37+1,P37))</f>
        <v>1</v>
      </c>
      <c r="Q38" s="87" t="str">
        <f>Présence!F36</f>
        <v>HADOUZI Yasmine</v>
      </c>
      <c r="R38" s="88" t="str">
        <f t="shared" si="5"/>
        <v/>
      </c>
      <c r="S38" s="86">
        <f>IF(T38="",S37,IF(ISNA(MATCH(T38,'Planning Bénévoles'!I$3:I$40,0))=TRUE,S37+1,S37))</f>
        <v>0</v>
      </c>
      <c r="T38" s="87" t="str">
        <f>Présence!G36</f>
        <v/>
      </c>
      <c r="U38" s="88" t="str">
        <f t="shared" si="6"/>
        <v/>
      </c>
      <c r="V38" s="86">
        <f>IF(W38="",V37,IF(ISNA(MATCH(W38,'Planning Bénévoles'!J$3:J$40,0))=TRUE,V37+1,V37))</f>
        <v>2</v>
      </c>
      <c r="W38" s="87" t="str">
        <f>Présence!H36</f>
        <v/>
      </c>
      <c r="X38" s="88" t="str">
        <f t="shared" si="7"/>
        <v/>
      </c>
      <c r="Y38" s="86">
        <f>IF(Z38="",Y37,IF(ISNA(MATCH(Z38,'Planning Bénévoles'!K$3:K$40,0))=TRUE,Y37+1,Y37))</f>
        <v>1</v>
      </c>
      <c r="Z38" s="87" t="str">
        <f>Présence!I36</f>
        <v>HADOUZI Yasmine</v>
      </c>
      <c r="AA38" s="88" t="str">
        <f t="shared" si="8"/>
        <v/>
      </c>
      <c r="AB38" s="86">
        <f>IF(AC38="",AB37,IF(ISNA(MATCH(AC38,'Planning Bénévoles'!L$3:L$40,0))=TRUE,AB37+1,AB37))</f>
        <v>9</v>
      </c>
      <c r="AC38" s="87" t="str">
        <f>Présence!J36</f>
        <v/>
      </c>
      <c r="AD38" s="88" t="str">
        <f t="shared" si="9"/>
        <v/>
      </c>
      <c r="AE38" s="86">
        <f>IF(AF38="",AE37,IF(ISNA(MATCH(AF38,'Planning Bénévoles'!M$3:M$40,0))=TRUE,AE37+1,AE37))</f>
        <v>14</v>
      </c>
      <c r="AF38" s="87" t="str">
        <f>Présence!K36</f>
        <v/>
      </c>
      <c r="AG38" s="88" t="str">
        <f t="shared" si="10"/>
        <v/>
      </c>
      <c r="AH38" s="86">
        <f>IF(AI38="",AH37,IF(ISNA(MATCH(AI38,'Planning Bénévoles'!N$3:N$40,0))=TRUE,AH37+1,AH37))</f>
        <v>14</v>
      </c>
      <c r="AI38" s="87" t="str">
        <f>Présence!L36</f>
        <v>HADOUZI Yasmine</v>
      </c>
      <c r="AJ38" s="88" t="str">
        <f t="shared" si="11"/>
        <v>YANG Johanne</v>
      </c>
      <c r="AK38" s="86">
        <f>IF(AL38="",AK37,IF(ISNA(MATCH(AL38,'Planning Bénévoles'!O$3:O$40,0))=TRUE,AK37+1,AK37))</f>
        <v>12</v>
      </c>
      <c r="AL38" s="87" t="str">
        <f>Présence!M36</f>
        <v/>
      </c>
      <c r="AM38" s="88" t="str">
        <f t="shared" si="12"/>
        <v/>
      </c>
      <c r="AN38" s="86">
        <f>IF(AO38="",AN37,IF(ISNA(MATCH(AO38,'Planning Bénévoles'!P$3:P$40,0))=TRUE,AN37+1,AN37))</f>
        <v>16</v>
      </c>
      <c r="AO38" s="87" t="str">
        <f>Présence!N36</f>
        <v/>
      </c>
      <c r="AP38" s="88" t="str">
        <f t="shared" si="13"/>
        <v>ROUGER Olga</v>
      </c>
      <c r="AQ38" s="86">
        <f>IF(AR38="",AQ37,IF(ISNA(MATCH(AR38,'Planning Bénévoles'!Q$3:Q$40,0))=TRUE,AQ37+1,AQ37))</f>
        <v>12</v>
      </c>
      <c r="AR38" s="87" t="str">
        <f>Présence!O36</f>
        <v>HADOUZI Yasmine</v>
      </c>
      <c r="AS38" s="88" t="str">
        <f t="shared" si="14"/>
        <v/>
      </c>
      <c r="AT38" s="86">
        <f>IF(AU38="",AT37,IF(ISNA(MATCH(AU38,'Planning Bénévoles'!R$3:R$40,0))=TRUE,AT37+1,AT37))</f>
        <v>9</v>
      </c>
      <c r="AU38" s="87" t="str">
        <f>Présence!P36</f>
        <v/>
      </c>
      <c r="AV38" s="88" t="str">
        <f t="shared" si="15"/>
        <v/>
      </c>
      <c r="AW38" s="86">
        <f>IF(AX38="",AW37,IF(ISNA(MATCH(AX38,'Planning Bénévoles'!S$3:S$40,0))=TRUE,AW37+1,AW37))</f>
        <v>16</v>
      </c>
      <c r="AX38" s="87" t="str">
        <f>Présence!Q36</f>
        <v>HADOUZI Yasmine</v>
      </c>
      <c r="AY38" s="88" t="str">
        <f t="shared" si="16"/>
        <v>ROUGER Olga</v>
      </c>
      <c r="AZ38" s="86">
        <f>IF(BA38="",AZ37,IF(ISNA(MATCH(BA38,'Planning Bénévoles'!T$3:T$40,0))=TRUE,AZ37+1,AZ37))</f>
        <v>16</v>
      </c>
      <c r="BA38" s="87" t="str">
        <f>Présence!R36</f>
        <v>HADOUZI Yasmine</v>
      </c>
      <c r="BB38" s="88" t="str">
        <f t="shared" si="17"/>
        <v>TANGUY Bob</v>
      </c>
    </row>
    <row r="39" spans="1:54">
      <c r="A39" s="86">
        <f>IF(B39="",A38,IF(ISNA(MATCH(B39,'Planning Bénévoles'!C$3:C$40,0))=TRUE,A38+1,A38))</f>
        <v>5</v>
      </c>
      <c r="B39" s="87" t="str">
        <f>Présence!A37</f>
        <v/>
      </c>
      <c r="C39" s="88" t="str">
        <f t="shared" si="0"/>
        <v/>
      </c>
      <c r="D39" s="86">
        <f>IF(E39="",D38,IF(ISNA(MATCH(E39,'Planning Bénévoles'!D$3:D$40,0))=TRUE,D38+1,D38))</f>
        <v>17</v>
      </c>
      <c r="E39" s="87" t="str">
        <f>Présence!B37</f>
        <v/>
      </c>
      <c r="F39" s="88" t="str">
        <f t="shared" si="1"/>
        <v>STRUILLOU (K) Charlotte</v>
      </c>
      <c r="G39" s="86">
        <f>IF(H39="",G38,IF(ISNA(MATCH(H39,'Planning Bénévoles'!E$3:E$40,0))=TRUE,G38+1,G38))</f>
        <v>4</v>
      </c>
      <c r="H39" s="87" t="str">
        <f>Présence!C37</f>
        <v/>
      </c>
      <c r="I39" s="88" t="str">
        <f t="shared" si="2"/>
        <v/>
      </c>
      <c r="J39" s="86">
        <f>IF(K39="",J38,IF(ISNA(MATCH(K39,'Planning Bénévoles'!F$3:F$40,0))=TRUE,J38+1,J38))</f>
        <v>1</v>
      </c>
      <c r="K39" s="87" t="str">
        <f>Présence!D37</f>
        <v/>
      </c>
      <c r="L39" s="88" t="str">
        <f t="shared" si="3"/>
        <v/>
      </c>
      <c r="M39" s="86">
        <f>IF(N39="",M38,IF(ISNA(MATCH(N39,'Planning Bénévoles'!G$3:G$40,0))=TRUE,M38+1,M38))</f>
        <v>4</v>
      </c>
      <c r="N39" s="87" t="str">
        <f>Présence!E37</f>
        <v/>
      </c>
      <c r="O39" s="88" t="str">
        <f t="shared" si="4"/>
        <v/>
      </c>
      <c r="P39" s="86">
        <f>IF(Q39="",P38,IF(ISNA(MATCH(Q39,'Planning Bénévoles'!H$3:H$40,0))=TRUE,P38+1,P38))</f>
        <v>1</v>
      </c>
      <c r="Q39" s="87" t="str">
        <f>Présence!F37</f>
        <v>HELAC Adélie</v>
      </c>
      <c r="R39" s="88" t="str">
        <f t="shared" si="5"/>
        <v/>
      </c>
      <c r="S39" s="86">
        <f>IF(T39="",S38,IF(ISNA(MATCH(T39,'Planning Bénévoles'!I$3:I$40,0))=TRUE,S38+1,S38))</f>
        <v>0</v>
      </c>
      <c r="T39" s="87" t="str">
        <f>Présence!G37</f>
        <v/>
      </c>
      <c r="U39" s="88" t="str">
        <f t="shared" si="6"/>
        <v/>
      </c>
      <c r="V39" s="86">
        <f>IF(W39="",V38,IF(ISNA(MATCH(W39,'Planning Bénévoles'!J$3:J$40,0))=TRUE,V38+1,V38))</f>
        <v>2</v>
      </c>
      <c r="W39" s="87" t="str">
        <f>Présence!H37</f>
        <v/>
      </c>
      <c r="X39" s="88" t="str">
        <f t="shared" si="7"/>
        <v/>
      </c>
      <c r="Y39" s="86">
        <f>IF(Z39="",Y38,IF(ISNA(MATCH(Z39,'Planning Bénévoles'!K$3:K$40,0))=TRUE,Y38+1,Y38))</f>
        <v>1</v>
      </c>
      <c r="Z39" s="87" t="str">
        <f>Présence!I37</f>
        <v>HELAC Adélie</v>
      </c>
      <c r="AA39" s="88" t="str">
        <f t="shared" si="8"/>
        <v/>
      </c>
      <c r="AB39" s="86">
        <f>IF(AC39="",AB38,IF(ISNA(MATCH(AC39,'Planning Bénévoles'!L$3:L$40,0))=TRUE,AB38+1,AB38))</f>
        <v>9</v>
      </c>
      <c r="AC39" s="87" t="str">
        <f>Présence!J37</f>
        <v/>
      </c>
      <c r="AD39" s="88" t="str">
        <f t="shared" si="9"/>
        <v/>
      </c>
      <c r="AE39" s="86">
        <f>IF(AF39="",AE38,IF(ISNA(MATCH(AF39,'Planning Bénévoles'!M$3:M$40,0))=TRUE,AE38+1,AE38))</f>
        <v>14</v>
      </c>
      <c r="AF39" s="87" t="str">
        <f>Présence!K37</f>
        <v/>
      </c>
      <c r="AG39" s="88" t="str">
        <f t="shared" si="10"/>
        <v/>
      </c>
      <c r="AH39" s="86">
        <f>IF(AI39="",AH38,IF(ISNA(MATCH(AI39,'Planning Bénévoles'!N$3:N$40,0))=TRUE,AH38+1,AH38))</f>
        <v>14</v>
      </c>
      <c r="AI39" s="87" t="str">
        <f>Présence!L37</f>
        <v/>
      </c>
      <c r="AJ39" s="88" t="str">
        <f t="shared" si="11"/>
        <v/>
      </c>
      <c r="AK39" s="86">
        <f>IF(AL39="",AK38,IF(ISNA(MATCH(AL39,'Planning Bénévoles'!O$3:O$40,0))=TRUE,AK38+1,AK38))</f>
        <v>12</v>
      </c>
      <c r="AL39" s="87" t="str">
        <f>Présence!M37</f>
        <v/>
      </c>
      <c r="AM39" s="88" t="str">
        <f t="shared" si="12"/>
        <v/>
      </c>
      <c r="AN39" s="86">
        <f>IF(AO39="",AN38,IF(ISNA(MATCH(AO39,'Planning Bénévoles'!P$3:P$40,0))=TRUE,AN38+1,AN38))</f>
        <v>16</v>
      </c>
      <c r="AO39" s="87" t="str">
        <f>Présence!N37</f>
        <v/>
      </c>
      <c r="AP39" s="88" t="str">
        <f t="shared" si="13"/>
        <v>TANGUY Bob</v>
      </c>
      <c r="AQ39" s="86">
        <f>IF(AR39="",AQ38,IF(ISNA(MATCH(AR39,'Planning Bénévoles'!Q$3:Q$40,0))=TRUE,AQ38+1,AQ38))</f>
        <v>12</v>
      </c>
      <c r="AR39" s="87" t="str">
        <f>Présence!O37</f>
        <v/>
      </c>
      <c r="AS39" s="88" t="str">
        <f t="shared" si="14"/>
        <v/>
      </c>
      <c r="AT39" s="86">
        <f>IF(AU39="",AT38,IF(ISNA(MATCH(AU39,'Planning Bénévoles'!R$3:R$40,0))=TRUE,AT38+1,AT38))</f>
        <v>9</v>
      </c>
      <c r="AU39" s="87" t="str">
        <f>Présence!P37</f>
        <v/>
      </c>
      <c r="AV39" s="88" t="str">
        <f t="shared" si="15"/>
        <v/>
      </c>
      <c r="AW39" s="86">
        <f>IF(AX39="",AW38,IF(ISNA(MATCH(AX39,'Planning Bénévoles'!S$3:S$40,0))=TRUE,AW38+1,AW38))</f>
        <v>17</v>
      </c>
      <c r="AX39" s="87" t="str">
        <f>Présence!Q37</f>
        <v>HELAC Adélie</v>
      </c>
      <c r="AY39" s="88" t="str">
        <f t="shared" si="16"/>
        <v>TALLEC-GORAGUER Clara</v>
      </c>
      <c r="AZ39" s="86">
        <f>IF(BA39="",AZ38,IF(ISNA(MATCH(BA39,'Planning Bénévoles'!T$3:T$40,0))=TRUE,AZ38+1,AZ38))</f>
        <v>16</v>
      </c>
      <c r="BA39" s="87" t="str">
        <f>Présence!R37</f>
        <v/>
      </c>
      <c r="BB39" s="88" t="str">
        <f t="shared" si="17"/>
        <v>TROBOE Marcel</v>
      </c>
    </row>
    <row r="40" spans="1:54">
      <c r="A40" s="86">
        <f>IF(B40="",A39,IF(ISNA(MATCH(B40,'Planning Bénévoles'!C$3:C$40,0))=TRUE,A39+1,A39))</f>
        <v>6</v>
      </c>
      <c r="B40" s="87" t="str">
        <f>Présence!A38</f>
        <v>JANOT (K) Laetitia</v>
      </c>
      <c r="C40" s="88" t="str">
        <f t="shared" si="0"/>
        <v/>
      </c>
      <c r="D40" s="86">
        <f>IF(E40="",D39,IF(ISNA(MATCH(E40,'Planning Bénévoles'!D$3:D$40,0))=TRUE,D39+1,D39))</f>
        <v>18</v>
      </c>
      <c r="E40" s="87" t="str">
        <f>Présence!B38</f>
        <v>JANOT (K) Laetitia</v>
      </c>
      <c r="F40" s="88" t="str">
        <f t="shared" si="1"/>
        <v>TANGUY Bob</v>
      </c>
      <c r="G40" s="86">
        <f>IF(H40="",G39,IF(ISNA(MATCH(H40,'Planning Bénévoles'!E$3:E$40,0))=TRUE,G39+1,G39))</f>
        <v>4</v>
      </c>
      <c r="H40" s="87" t="str">
        <f>Présence!C38</f>
        <v/>
      </c>
      <c r="I40" s="88" t="str">
        <f t="shared" si="2"/>
        <v/>
      </c>
      <c r="J40" s="86">
        <f>IF(K40="",J39,IF(ISNA(MATCH(K40,'Planning Bénévoles'!F$3:F$40,0))=TRUE,J39+1,J39))</f>
        <v>1</v>
      </c>
      <c r="K40" s="87" t="str">
        <f>Présence!D38</f>
        <v>JANOT (K) Laetitia</v>
      </c>
      <c r="L40" s="88" t="str">
        <f t="shared" si="3"/>
        <v/>
      </c>
      <c r="M40" s="86">
        <f>IF(N40="",M39,IF(ISNA(MATCH(N40,'Planning Bénévoles'!G$3:G$40,0))=TRUE,M39+1,M39))</f>
        <v>4</v>
      </c>
      <c r="N40" s="87" t="str">
        <f>Présence!E38</f>
        <v>JANOT (K) Laetitia</v>
      </c>
      <c r="O40" s="88" t="str">
        <f t="shared" si="4"/>
        <v/>
      </c>
      <c r="P40" s="86">
        <f>IF(Q40="",P39,IF(ISNA(MATCH(Q40,'Planning Bénévoles'!H$3:H$40,0))=TRUE,P39+1,P39))</f>
        <v>1</v>
      </c>
      <c r="Q40" s="87" t="str">
        <f>Présence!F38</f>
        <v/>
      </c>
      <c r="R40" s="88" t="str">
        <f t="shared" si="5"/>
        <v/>
      </c>
      <c r="S40" s="86">
        <f>IF(T40="",S39,IF(ISNA(MATCH(T40,'Planning Bénévoles'!I$3:I$40,0))=TRUE,S39+1,S39))</f>
        <v>0</v>
      </c>
      <c r="T40" s="87" t="str">
        <f>Présence!G38</f>
        <v/>
      </c>
      <c r="U40" s="88" t="str">
        <f t="shared" si="6"/>
        <v/>
      </c>
      <c r="V40" s="86">
        <f>IF(W40="",V39,IF(ISNA(MATCH(W40,'Planning Bénévoles'!J$3:J$40,0))=TRUE,V39+1,V39))</f>
        <v>2</v>
      </c>
      <c r="W40" s="87" t="str">
        <f>Présence!H38</f>
        <v/>
      </c>
      <c r="X40" s="88" t="str">
        <f t="shared" si="7"/>
        <v/>
      </c>
      <c r="Y40" s="86">
        <f>IF(Z40="",Y39,IF(ISNA(MATCH(Z40,'Planning Bénévoles'!K$3:K$40,0))=TRUE,Y39+1,Y39))</f>
        <v>1</v>
      </c>
      <c r="Z40" s="87" t="str">
        <f>Présence!I38</f>
        <v/>
      </c>
      <c r="AA40" s="88" t="str">
        <f t="shared" si="8"/>
        <v/>
      </c>
      <c r="AB40" s="86">
        <f>IF(AC40="",AB39,IF(ISNA(MATCH(AC40,'Planning Bénévoles'!L$3:L$40,0))=TRUE,AB39+1,AB39))</f>
        <v>10</v>
      </c>
      <c r="AC40" s="87" t="str">
        <f>Présence!J38</f>
        <v>JANOT (K) Laetitia</v>
      </c>
      <c r="AD40" s="88" t="str">
        <f t="shared" si="9"/>
        <v/>
      </c>
      <c r="AE40" s="86">
        <f>IF(AF40="",AE39,IF(ISNA(MATCH(AF40,'Planning Bénévoles'!M$3:M$40,0))=TRUE,AE39+1,AE39))</f>
        <v>15</v>
      </c>
      <c r="AF40" s="87" t="str">
        <f>Présence!K38</f>
        <v>JANOT (K) Laetitia</v>
      </c>
      <c r="AG40" s="88" t="str">
        <f t="shared" si="10"/>
        <v/>
      </c>
      <c r="AH40" s="86">
        <f>IF(AI40="",AH39,IF(ISNA(MATCH(AI40,'Planning Bénévoles'!N$3:N$40,0))=TRUE,AH39+1,AH39))</f>
        <v>14</v>
      </c>
      <c r="AI40" s="87" t="str">
        <f>Présence!L38</f>
        <v/>
      </c>
      <c r="AJ40" s="88" t="str">
        <f t="shared" si="11"/>
        <v/>
      </c>
      <c r="AK40" s="86">
        <f>IF(AL40="",AK39,IF(ISNA(MATCH(AL40,'Planning Bénévoles'!O$3:O$40,0))=TRUE,AK39+1,AK39))</f>
        <v>13</v>
      </c>
      <c r="AL40" s="87" t="str">
        <f>Présence!M38</f>
        <v>JANOT (K) Laetitia</v>
      </c>
      <c r="AM40" s="88" t="str">
        <f t="shared" si="12"/>
        <v/>
      </c>
      <c r="AN40" s="86">
        <f>IF(AO40="",AN39,IF(ISNA(MATCH(AO40,'Planning Bénévoles'!P$3:P$40,0))=TRUE,AN39+1,AN39))</f>
        <v>17</v>
      </c>
      <c r="AO40" s="87" t="str">
        <f>Présence!N38</f>
        <v>JANOT (K) Laetitia</v>
      </c>
      <c r="AP40" s="88" t="str">
        <f t="shared" si="13"/>
        <v>TROBOE Marcel</v>
      </c>
      <c r="AQ40" s="86">
        <f>IF(AR40="",AQ39,IF(ISNA(MATCH(AR40,'Planning Bénévoles'!Q$3:Q$40,0))=TRUE,AQ39+1,AQ39))</f>
        <v>12</v>
      </c>
      <c r="AR40" s="87" t="str">
        <f>Présence!O38</f>
        <v/>
      </c>
      <c r="AS40" s="88" t="str">
        <f t="shared" si="14"/>
        <v/>
      </c>
      <c r="AT40" s="86">
        <f>IF(AU40="",AT39,IF(ISNA(MATCH(AU40,'Planning Bénévoles'!R$3:R$40,0))=TRUE,AT39+1,AT39))</f>
        <v>9</v>
      </c>
      <c r="AU40" s="87" t="str">
        <f>Présence!P38</f>
        <v/>
      </c>
      <c r="AV40" s="88" t="str">
        <f t="shared" si="15"/>
        <v/>
      </c>
      <c r="AW40" s="86">
        <f>IF(AX40="",AW39,IF(ISNA(MATCH(AX40,'Planning Bénévoles'!S$3:S$40,0))=TRUE,AW39+1,AW39))</f>
        <v>17</v>
      </c>
      <c r="AX40" s="87" t="str">
        <f>Présence!Q38</f>
        <v/>
      </c>
      <c r="AY40" s="88" t="str">
        <f t="shared" si="16"/>
        <v>TANGUY Bob</v>
      </c>
      <c r="AZ40" s="86">
        <f>IF(BA40="",AZ39,IF(ISNA(MATCH(BA40,'Planning Bénévoles'!T$3:T$40,0))=TRUE,AZ39+1,AZ39))</f>
        <v>16</v>
      </c>
      <c r="BA40" s="87" t="str">
        <f>Présence!R38</f>
        <v/>
      </c>
      <c r="BB40" s="88" t="str">
        <f t="shared" si="17"/>
        <v>YANG Johanne</v>
      </c>
    </row>
    <row r="41" spans="1:54">
      <c r="A41" s="86">
        <f>IF(B41="",A40,IF(ISNA(MATCH(B41,'Planning Bénévoles'!C$3:C$40,0))=TRUE,A40+1,A40))</f>
        <v>6</v>
      </c>
      <c r="B41" s="87" t="str">
        <f>Présence!A39</f>
        <v/>
      </c>
      <c r="C41" s="88" t="str">
        <f t="shared" si="0"/>
        <v/>
      </c>
      <c r="D41" s="86">
        <f>IF(E41="",D40,IF(ISNA(MATCH(E41,'Planning Bénévoles'!D$3:D$40,0))=TRUE,D40+1,D40))</f>
        <v>18</v>
      </c>
      <c r="E41" s="87" t="str">
        <f>Présence!B39</f>
        <v/>
      </c>
      <c r="F41" s="88" t="str">
        <f t="shared" si="1"/>
        <v>TROBOE Marcel</v>
      </c>
      <c r="G41" s="86">
        <f>IF(H41="",G40,IF(ISNA(MATCH(H41,'Planning Bénévoles'!E$3:E$40,0))=TRUE,G40+1,G40))</f>
        <v>4</v>
      </c>
      <c r="H41" s="87" t="str">
        <f>Présence!C39</f>
        <v/>
      </c>
      <c r="I41" s="88" t="str">
        <f t="shared" si="2"/>
        <v/>
      </c>
      <c r="J41" s="86">
        <f>IF(K41="",J40,IF(ISNA(MATCH(K41,'Planning Bénévoles'!F$3:F$40,0))=TRUE,J40+1,J40))</f>
        <v>1</v>
      </c>
      <c r="K41" s="87" t="str">
        <f>Présence!D39</f>
        <v/>
      </c>
      <c r="L41" s="88" t="str">
        <f t="shared" si="3"/>
        <v/>
      </c>
      <c r="M41" s="86">
        <f>IF(N41="",M40,IF(ISNA(MATCH(N41,'Planning Bénévoles'!G$3:G$40,0))=TRUE,M40+1,M40))</f>
        <v>4</v>
      </c>
      <c r="N41" s="87" t="str">
        <f>Présence!E39</f>
        <v>KERLEO Anne Marie</v>
      </c>
      <c r="O41" s="88" t="str">
        <f t="shared" si="4"/>
        <v/>
      </c>
      <c r="P41" s="86">
        <f>IF(Q41="",P40,IF(ISNA(MATCH(Q41,'Planning Bénévoles'!H$3:H$40,0))=TRUE,P40+1,P40))</f>
        <v>1</v>
      </c>
      <c r="Q41" s="87" t="str">
        <f>Présence!F39</f>
        <v/>
      </c>
      <c r="R41" s="88" t="str">
        <f t="shared" si="5"/>
        <v/>
      </c>
      <c r="S41" s="86">
        <f>IF(T41="",S40,IF(ISNA(MATCH(T41,'Planning Bénévoles'!I$3:I$40,0))=TRUE,S40+1,S40))</f>
        <v>0</v>
      </c>
      <c r="T41" s="87" t="str">
        <f>Présence!G39</f>
        <v/>
      </c>
      <c r="U41" s="88" t="str">
        <f t="shared" si="6"/>
        <v/>
      </c>
      <c r="V41" s="86">
        <f>IF(W41="",V40,IF(ISNA(MATCH(W41,'Planning Bénévoles'!J$3:J$40,0))=TRUE,V40+1,V40))</f>
        <v>2</v>
      </c>
      <c r="W41" s="87" t="str">
        <f>Présence!H39</f>
        <v/>
      </c>
      <c r="X41" s="88" t="str">
        <f t="shared" si="7"/>
        <v/>
      </c>
      <c r="Y41" s="86">
        <f>IF(Z41="",Y40,IF(ISNA(MATCH(Z41,'Planning Bénévoles'!K$3:K$40,0))=TRUE,Y40+1,Y40))</f>
        <v>1</v>
      </c>
      <c r="Z41" s="87" t="str">
        <f>Présence!I39</f>
        <v/>
      </c>
      <c r="AA41" s="88" t="str">
        <f t="shared" si="8"/>
        <v/>
      </c>
      <c r="AB41" s="86">
        <f>IF(AC41="",AB40,IF(ISNA(MATCH(AC41,'Planning Bénévoles'!L$3:L$40,0))=TRUE,AB40+1,AB40))</f>
        <v>10</v>
      </c>
      <c r="AC41" s="87" t="str">
        <f>Présence!J39</f>
        <v/>
      </c>
      <c r="AD41" s="88" t="str">
        <f t="shared" si="9"/>
        <v/>
      </c>
      <c r="AE41" s="86">
        <f>IF(AF41="",AE40,IF(ISNA(MATCH(AF41,'Planning Bénévoles'!M$3:M$40,0))=TRUE,AE40+1,AE40))</f>
        <v>15</v>
      </c>
      <c r="AF41" s="87" t="str">
        <f>Présence!K39</f>
        <v>KERLEO Anne Marie</v>
      </c>
      <c r="AG41" s="88" t="str">
        <f t="shared" si="10"/>
        <v/>
      </c>
      <c r="AH41" s="86">
        <f>IF(AI41="",AH40,IF(ISNA(MATCH(AI41,'Planning Bénévoles'!N$3:N$40,0))=TRUE,AH40+1,AH40))</f>
        <v>14</v>
      </c>
      <c r="AI41" s="87" t="str">
        <f>Présence!L39</f>
        <v/>
      </c>
      <c r="AJ41" s="88" t="str">
        <f t="shared" si="11"/>
        <v/>
      </c>
      <c r="AK41" s="86">
        <f>IF(AL41="",AK40,IF(ISNA(MATCH(AL41,'Planning Bénévoles'!O$3:O$40,0))=TRUE,AK40+1,AK40))</f>
        <v>13</v>
      </c>
      <c r="AL41" s="87" t="str">
        <f>Présence!M39</f>
        <v/>
      </c>
      <c r="AM41" s="88" t="str">
        <f t="shared" si="12"/>
        <v/>
      </c>
      <c r="AN41" s="86">
        <f>IF(AO41="",AN40,IF(ISNA(MATCH(AO41,'Planning Bénévoles'!P$3:P$40,0))=TRUE,AN40+1,AN40))</f>
        <v>18</v>
      </c>
      <c r="AO41" s="87" t="str">
        <f>Présence!N39</f>
        <v>KERLEO Anne Marie</v>
      </c>
      <c r="AP41" s="88" t="str">
        <f t="shared" si="13"/>
        <v/>
      </c>
      <c r="AQ41" s="86">
        <f>IF(AR41="",AQ40,IF(ISNA(MATCH(AR41,'Planning Bénévoles'!Q$3:Q$40,0))=TRUE,AQ40+1,AQ40))</f>
        <v>12</v>
      </c>
      <c r="AR41" s="87" t="str">
        <f>Présence!O39</f>
        <v/>
      </c>
      <c r="AS41" s="88" t="str">
        <f t="shared" si="14"/>
        <v/>
      </c>
      <c r="AT41" s="86">
        <f>IF(AU41="",AT40,IF(ISNA(MATCH(AU41,'Planning Bénévoles'!R$3:R$40,0))=TRUE,AT40+1,AT40))</f>
        <v>9</v>
      </c>
      <c r="AU41" s="87" t="str">
        <f>Présence!P39</f>
        <v/>
      </c>
      <c r="AV41" s="88" t="str">
        <f t="shared" si="15"/>
        <v/>
      </c>
      <c r="AW41" s="86">
        <f>IF(AX41="",AW40,IF(ISNA(MATCH(AX41,'Planning Bénévoles'!S$3:S$40,0))=TRUE,AW40+1,AW40))</f>
        <v>18</v>
      </c>
      <c r="AX41" s="87" t="str">
        <f>Présence!Q39</f>
        <v>KERLEO Anne Marie</v>
      </c>
      <c r="AY41" s="88" t="str">
        <f t="shared" si="16"/>
        <v>TROBOE Marcel</v>
      </c>
      <c r="AZ41" s="86">
        <f>IF(BA41="",AZ40,IF(ISNA(MATCH(BA41,'Planning Bénévoles'!T$3:T$40,0))=TRUE,AZ40+1,AZ40))</f>
        <v>16</v>
      </c>
      <c r="BA41" s="87" t="str">
        <f>Présence!R39</f>
        <v/>
      </c>
      <c r="BB41" s="88" t="str">
        <f t="shared" si="17"/>
        <v/>
      </c>
    </row>
    <row r="42" spans="1:54">
      <c r="A42" s="86">
        <f>IF(B42="",A41,IF(ISNA(MATCH(B42,'Planning Bénévoles'!C$3:C$40,0))=TRUE,A41+1,A41))</f>
        <v>6</v>
      </c>
      <c r="B42" s="87" t="str">
        <f>Présence!A40</f>
        <v/>
      </c>
      <c r="C42" s="88" t="str">
        <f t="shared" si="0"/>
        <v/>
      </c>
      <c r="D42" s="86">
        <f>IF(E42="",D41,IF(ISNA(MATCH(E42,'Planning Bénévoles'!D$3:D$40,0))=TRUE,D41+1,D41))</f>
        <v>18</v>
      </c>
      <c r="E42" s="87" t="str">
        <f>Présence!B40</f>
        <v/>
      </c>
      <c r="F42" s="88" t="str">
        <f t="shared" si="1"/>
        <v/>
      </c>
      <c r="G42" s="86">
        <f>IF(H42="",G41,IF(ISNA(MATCH(H42,'Planning Bénévoles'!E$3:E$40,0))=TRUE,G41+1,G41))</f>
        <v>4</v>
      </c>
      <c r="H42" s="87" t="str">
        <f>Présence!C40</f>
        <v/>
      </c>
      <c r="I42" s="88" t="str">
        <f t="shared" si="2"/>
        <v/>
      </c>
      <c r="J42" s="86">
        <f>IF(K42="",J41,IF(ISNA(MATCH(K42,'Planning Bénévoles'!F$3:F$40,0))=TRUE,J41+1,J41))</f>
        <v>1</v>
      </c>
      <c r="K42" s="87" t="str">
        <f>Présence!D40</f>
        <v/>
      </c>
      <c r="L42" s="88" t="str">
        <f t="shared" si="3"/>
        <v/>
      </c>
      <c r="M42" s="86">
        <f>IF(N42="",M41,IF(ISNA(MATCH(N42,'Planning Bénévoles'!G$3:G$40,0))=TRUE,M41+1,M41))</f>
        <v>4</v>
      </c>
      <c r="N42" s="87" t="str">
        <f>Présence!E40</f>
        <v/>
      </c>
      <c r="O42" s="88" t="str">
        <f t="shared" si="4"/>
        <v/>
      </c>
      <c r="P42" s="86">
        <f>IF(Q42="",P41,IF(ISNA(MATCH(Q42,'Planning Bénévoles'!H$3:H$40,0))=TRUE,P41+1,P41))</f>
        <v>1</v>
      </c>
      <c r="Q42" s="87" t="str">
        <f>Présence!F40</f>
        <v/>
      </c>
      <c r="R42" s="88" t="str">
        <f t="shared" si="5"/>
        <v/>
      </c>
      <c r="S42" s="86">
        <f>IF(T42="",S41,IF(ISNA(MATCH(T42,'Planning Bénévoles'!I$3:I$40,0))=TRUE,S41+1,S41))</f>
        <v>0</v>
      </c>
      <c r="T42" s="87" t="str">
        <f>Présence!G40</f>
        <v/>
      </c>
      <c r="U42" s="88" t="str">
        <f t="shared" si="6"/>
        <v/>
      </c>
      <c r="V42" s="86">
        <f>IF(W42="",V41,IF(ISNA(MATCH(W42,'Planning Bénévoles'!J$3:J$40,0))=TRUE,V41+1,V41))</f>
        <v>2</v>
      </c>
      <c r="W42" s="87" t="str">
        <f>Présence!H40</f>
        <v/>
      </c>
      <c r="X42" s="88" t="str">
        <f t="shared" si="7"/>
        <v/>
      </c>
      <c r="Y42" s="86">
        <f>IF(Z42="",Y41,IF(ISNA(MATCH(Z42,'Planning Bénévoles'!K$3:K$40,0))=TRUE,Y41+1,Y41))</f>
        <v>1</v>
      </c>
      <c r="Z42" s="87" t="str">
        <f>Présence!I40</f>
        <v/>
      </c>
      <c r="AA42" s="88" t="str">
        <f t="shared" si="8"/>
        <v/>
      </c>
      <c r="AB42" s="86">
        <f>IF(AC42="",AB41,IF(ISNA(MATCH(AC42,'Planning Bénévoles'!L$3:L$40,0))=TRUE,AB41+1,AB41))</f>
        <v>11</v>
      </c>
      <c r="AC42" s="87" t="str">
        <f>Présence!J40</f>
        <v>KERVELLA (K) Virginie</v>
      </c>
      <c r="AD42" s="88" t="str">
        <f t="shared" si="9"/>
        <v/>
      </c>
      <c r="AE42" s="86">
        <f>IF(AF42="",AE41,IF(ISNA(MATCH(AF42,'Planning Bénévoles'!M$3:M$40,0))=TRUE,AE41+1,AE41))</f>
        <v>16</v>
      </c>
      <c r="AF42" s="87" t="str">
        <f>Présence!K40</f>
        <v>KERVELLA (K) Virginie</v>
      </c>
      <c r="AG42" s="88" t="str">
        <f t="shared" si="10"/>
        <v/>
      </c>
      <c r="AH42" s="86">
        <f>IF(AI42="",AH41,IF(ISNA(MATCH(AI42,'Planning Bénévoles'!N$3:N$40,0))=TRUE,AH41+1,AH41))</f>
        <v>14</v>
      </c>
      <c r="AI42" s="87" t="str">
        <f>Présence!L40</f>
        <v/>
      </c>
      <c r="AJ42" s="88" t="str">
        <f t="shared" si="11"/>
        <v/>
      </c>
      <c r="AK42" s="86">
        <f>IF(AL42="",AK41,IF(ISNA(MATCH(AL42,'Planning Bénévoles'!O$3:O$40,0))=TRUE,AK41+1,AK41))</f>
        <v>14</v>
      </c>
      <c r="AL42" s="87" t="str">
        <f>Présence!M40</f>
        <v>KERVELLA (K) Virginie</v>
      </c>
      <c r="AM42" s="88" t="str">
        <f t="shared" si="12"/>
        <v/>
      </c>
      <c r="AN42" s="86">
        <f>IF(AO42="",AN41,IF(ISNA(MATCH(AO42,'Planning Bénévoles'!P$3:P$40,0))=TRUE,AN41+1,AN41))</f>
        <v>19</v>
      </c>
      <c r="AO42" s="87" t="str">
        <f>Présence!N40</f>
        <v>KERVELLA (K) Virginie</v>
      </c>
      <c r="AP42" s="88" t="str">
        <f t="shared" si="13"/>
        <v/>
      </c>
      <c r="AQ42" s="86">
        <f>IF(AR42="",AQ41,IF(ISNA(MATCH(AR42,'Planning Bénévoles'!Q$3:Q$40,0))=TRUE,AQ41+1,AQ41))</f>
        <v>12</v>
      </c>
      <c r="AR42" s="87" t="str">
        <f>Présence!O40</f>
        <v/>
      </c>
      <c r="AS42" s="88" t="str">
        <f t="shared" si="14"/>
        <v/>
      </c>
      <c r="AT42" s="86">
        <f>IF(AU42="",AT41,IF(ISNA(MATCH(AU42,'Planning Bénévoles'!R$3:R$40,0))=TRUE,AT41+1,AT41))</f>
        <v>9</v>
      </c>
      <c r="AU42" s="87" t="str">
        <f>Présence!P40</f>
        <v/>
      </c>
      <c r="AV42" s="88" t="str">
        <f t="shared" si="15"/>
        <v/>
      </c>
      <c r="AW42" s="86">
        <f>IF(AX42="",AW41,IF(ISNA(MATCH(AX42,'Planning Bénévoles'!S$3:S$40,0))=TRUE,AW41+1,AW41))</f>
        <v>18</v>
      </c>
      <c r="AX42" s="87" t="str">
        <f>Présence!Q40</f>
        <v/>
      </c>
      <c r="AY42" s="88" t="str">
        <f t="shared" si="16"/>
        <v>WOJCIK Eulalie</v>
      </c>
      <c r="AZ42" s="86">
        <f>IF(BA42="",AZ41,IF(ISNA(MATCH(BA42,'Planning Bénévoles'!T$3:T$40,0))=TRUE,AZ41+1,AZ41))</f>
        <v>16</v>
      </c>
      <c r="BA42" s="87" t="str">
        <f>Présence!R40</f>
        <v/>
      </c>
      <c r="BB42" s="88" t="str">
        <f t="shared" si="17"/>
        <v/>
      </c>
    </row>
    <row r="43" spans="1:54">
      <c r="A43" s="86">
        <f>IF(B43="",A42,IF(ISNA(MATCH(B43,'Planning Bénévoles'!C$3:C$40,0))=TRUE,A42+1,A42))</f>
        <v>6</v>
      </c>
      <c r="B43" s="87" t="str">
        <f>Présence!A41</f>
        <v>LANDOUARD Frédéric</v>
      </c>
      <c r="C43" s="88" t="str">
        <f t="shared" si="0"/>
        <v/>
      </c>
      <c r="D43" s="86">
        <f>IF(E43="",D42,IF(ISNA(MATCH(E43,'Planning Bénévoles'!D$3:D$40,0))=TRUE,D42+1,D42))</f>
        <v>19</v>
      </c>
      <c r="E43" s="87" t="str">
        <f>Présence!B41</f>
        <v>LANDOUARD Frédéric</v>
      </c>
      <c r="F43" s="88" t="str">
        <f t="shared" si="1"/>
        <v/>
      </c>
      <c r="G43" s="86">
        <f>IF(H43="",G42,IF(ISNA(MATCH(H43,'Planning Bénévoles'!E$3:E$40,0))=TRUE,G42+1,G42))</f>
        <v>4</v>
      </c>
      <c r="H43" s="87" t="str">
        <f>Présence!C41</f>
        <v>LANDOUARD Frédéric</v>
      </c>
      <c r="I43" s="88" t="str">
        <f t="shared" si="2"/>
        <v/>
      </c>
      <c r="J43" s="86">
        <f>IF(K43="",J42,IF(ISNA(MATCH(K43,'Planning Bénévoles'!F$3:F$40,0))=TRUE,J42+1,J42))</f>
        <v>1</v>
      </c>
      <c r="K43" s="87" t="str">
        <f>Présence!D41</f>
        <v>LANDOUARD Frédéric</v>
      </c>
      <c r="L43" s="88" t="str">
        <f t="shared" si="3"/>
        <v/>
      </c>
      <c r="M43" s="86">
        <f>IF(N43="",M42,IF(ISNA(MATCH(N43,'Planning Bénévoles'!G$3:G$40,0))=TRUE,M42+1,M42))</f>
        <v>4</v>
      </c>
      <c r="N43" s="87" t="str">
        <f>Présence!E41</f>
        <v>LANDOUARD Frédéric</v>
      </c>
      <c r="O43" s="88" t="str">
        <f t="shared" si="4"/>
        <v/>
      </c>
      <c r="P43" s="86">
        <f>IF(Q43="",P42,IF(ISNA(MATCH(Q43,'Planning Bénévoles'!H$3:H$40,0))=TRUE,P42+1,P42))</f>
        <v>1</v>
      </c>
      <c r="Q43" s="87" t="str">
        <f>Présence!F41</f>
        <v>LANDOUARD Frédéric</v>
      </c>
      <c r="R43" s="88" t="str">
        <f t="shared" si="5"/>
        <v/>
      </c>
      <c r="S43" s="86">
        <f>IF(T43="",S42,IF(ISNA(MATCH(T43,'Planning Bénévoles'!I$3:I$40,0))=TRUE,S42+1,S42))</f>
        <v>0</v>
      </c>
      <c r="T43" s="87" t="str">
        <f>Présence!G41</f>
        <v>LANDOUARD Frédéric</v>
      </c>
      <c r="U43" s="88" t="str">
        <f t="shared" si="6"/>
        <v/>
      </c>
      <c r="V43" s="86">
        <f>IF(W43="",V42,IF(ISNA(MATCH(W43,'Planning Bénévoles'!J$3:J$40,0))=TRUE,V42+1,V42))</f>
        <v>2</v>
      </c>
      <c r="W43" s="87" t="str">
        <f>Présence!H41</f>
        <v>LANDOUARD Frédéric</v>
      </c>
      <c r="X43" s="88" t="str">
        <f t="shared" si="7"/>
        <v/>
      </c>
      <c r="Y43" s="86">
        <f>IF(Z43="",Y42,IF(ISNA(MATCH(Z43,'Planning Bénévoles'!K$3:K$40,0))=TRUE,Y42+1,Y42))</f>
        <v>2</v>
      </c>
      <c r="Z43" s="87" t="str">
        <f>Présence!I41</f>
        <v>LANDOUARD Frédéric</v>
      </c>
      <c r="AA43" s="88" t="str">
        <f t="shared" si="8"/>
        <v/>
      </c>
      <c r="AB43" s="86">
        <f>IF(AC43="",AB42,IF(ISNA(MATCH(AC43,'Planning Bénévoles'!L$3:L$40,0))=TRUE,AB42+1,AB42))</f>
        <v>12</v>
      </c>
      <c r="AC43" s="87" t="str">
        <f>Présence!J41</f>
        <v>LANDOUARD Frédéric</v>
      </c>
      <c r="AD43" s="88" t="str">
        <f t="shared" si="9"/>
        <v/>
      </c>
      <c r="AE43" s="86">
        <f>IF(AF43="",AE42,IF(ISNA(MATCH(AF43,'Planning Bénévoles'!M$3:M$40,0))=TRUE,AE42+1,AE42))</f>
        <v>17</v>
      </c>
      <c r="AF43" s="87" t="str">
        <f>Présence!K41</f>
        <v>LANDOUARD Frédéric</v>
      </c>
      <c r="AG43" s="88" t="str">
        <f t="shared" si="10"/>
        <v/>
      </c>
      <c r="AH43" s="86">
        <f>IF(AI43="",AH42,IF(ISNA(MATCH(AI43,'Planning Bénévoles'!N$3:N$40,0))=TRUE,AH42+1,AH42))</f>
        <v>15</v>
      </c>
      <c r="AI43" s="87" t="str">
        <f>Présence!L41</f>
        <v>LANDOUARD Frédéric</v>
      </c>
      <c r="AJ43" s="88" t="str">
        <f t="shared" si="11"/>
        <v/>
      </c>
      <c r="AK43" s="86">
        <f>IF(AL43="",AK42,IF(ISNA(MATCH(AL43,'Planning Bénévoles'!O$3:O$40,0))=TRUE,AK42+1,AK42))</f>
        <v>15</v>
      </c>
      <c r="AL43" s="87" t="str">
        <f>Présence!M41</f>
        <v>LANDOUARD Frédéric</v>
      </c>
      <c r="AM43" s="88" t="str">
        <f t="shared" si="12"/>
        <v/>
      </c>
      <c r="AN43" s="86">
        <f>IF(AO43="",AN42,IF(ISNA(MATCH(AO43,'Planning Bénévoles'!P$3:P$40,0))=TRUE,AN42+1,AN42))</f>
        <v>20</v>
      </c>
      <c r="AO43" s="87" t="str">
        <f>Présence!N41</f>
        <v>LANDOUARD Frédéric</v>
      </c>
      <c r="AP43" s="88" t="str">
        <f t="shared" si="13"/>
        <v/>
      </c>
      <c r="AQ43" s="86">
        <f>IF(AR43="",AQ42,IF(ISNA(MATCH(AR43,'Planning Bénévoles'!Q$3:Q$40,0))=TRUE,AQ42+1,AQ42))</f>
        <v>13</v>
      </c>
      <c r="AR43" s="87" t="str">
        <f>Présence!O41</f>
        <v>LANDOUARD Frédéric</v>
      </c>
      <c r="AS43" s="88" t="str">
        <f t="shared" si="14"/>
        <v/>
      </c>
      <c r="AT43" s="86">
        <f>IF(AU43="",AT42,IF(ISNA(MATCH(AU43,'Planning Bénévoles'!R$3:R$40,0))=TRUE,AT42+1,AT42))</f>
        <v>10</v>
      </c>
      <c r="AU43" s="87" t="str">
        <f>Présence!P41</f>
        <v>LANDOUARD Frédéric</v>
      </c>
      <c r="AV43" s="88" t="str">
        <f t="shared" si="15"/>
        <v/>
      </c>
      <c r="AW43" s="86">
        <f>IF(AX43="",AW42,IF(ISNA(MATCH(AX43,'Planning Bénévoles'!S$3:S$40,0))=TRUE,AW42+1,AW42))</f>
        <v>19</v>
      </c>
      <c r="AX43" s="87" t="str">
        <f>Présence!Q41</f>
        <v>LANDOUARD Frédéric</v>
      </c>
      <c r="AY43" s="88" t="str">
        <f t="shared" si="16"/>
        <v>YANG Johanne</v>
      </c>
      <c r="AZ43" s="86">
        <f>IF(BA43="",AZ42,IF(ISNA(MATCH(BA43,'Planning Bénévoles'!T$3:T$40,0))=TRUE,AZ42+1,AZ42))</f>
        <v>17</v>
      </c>
      <c r="BA43" s="87" t="str">
        <f>Présence!R41</f>
        <v>LANDOUARD Frédéric</v>
      </c>
      <c r="BB43" s="88" t="str">
        <f t="shared" si="17"/>
        <v/>
      </c>
    </row>
    <row r="44" spans="1:54">
      <c r="A44" s="86">
        <f>IF(B44="",A43,IF(ISNA(MATCH(B44,'Planning Bénévoles'!C$3:C$40,0))=TRUE,A43+1,A43))</f>
        <v>6</v>
      </c>
      <c r="B44" s="87" t="str">
        <f>Présence!A42</f>
        <v>LE BIHAN Guy</v>
      </c>
      <c r="C44" s="88" t="str">
        <f t="shared" si="0"/>
        <v/>
      </c>
      <c r="D44" s="86">
        <f>IF(E44="",D43,IF(ISNA(MATCH(E44,'Planning Bénévoles'!D$3:D$40,0))=TRUE,D43+1,D43))</f>
        <v>19</v>
      </c>
      <c r="E44" s="87" t="str">
        <f>Présence!B42</f>
        <v/>
      </c>
      <c r="F44" s="88" t="str">
        <f t="shared" si="1"/>
        <v/>
      </c>
      <c r="G44" s="86">
        <f>IF(H44="",G43,IF(ISNA(MATCH(H44,'Planning Bénévoles'!E$3:E$40,0))=TRUE,G43+1,G43))</f>
        <v>4</v>
      </c>
      <c r="H44" s="87" t="str">
        <f>Présence!C42</f>
        <v/>
      </c>
      <c r="I44" s="88" t="str">
        <f t="shared" si="2"/>
        <v/>
      </c>
      <c r="J44" s="86">
        <f>IF(K44="",J43,IF(ISNA(MATCH(K44,'Planning Bénévoles'!F$3:F$40,0))=TRUE,J43+1,J43))</f>
        <v>1</v>
      </c>
      <c r="K44" s="87" t="str">
        <f>Présence!D42</f>
        <v/>
      </c>
      <c r="L44" s="88" t="str">
        <f t="shared" si="3"/>
        <v/>
      </c>
      <c r="M44" s="86">
        <f>IF(N44="",M43,IF(ISNA(MATCH(N44,'Planning Bénévoles'!G$3:G$40,0))=TRUE,M43+1,M43))</f>
        <v>4</v>
      </c>
      <c r="N44" s="87" t="str">
        <f>Présence!E42</f>
        <v>LE BIHAN Guy</v>
      </c>
      <c r="O44" s="88" t="str">
        <f t="shared" si="4"/>
        <v/>
      </c>
      <c r="P44" s="86">
        <f>IF(Q44="",P43,IF(ISNA(MATCH(Q44,'Planning Bénévoles'!H$3:H$40,0))=TRUE,P43+1,P43))</f>
        <v>1</v>
      </c>
      <c r="Q44" s="87" t="str">
        <f>Présence!F42</f>
        <v>LE BIHAN Guy</v>
      </c>
      <c r="R44" s="88" t="str">
        <f t="shared" si="5"/>
        <v/>
      </c>
      <c r="S44" s="86">
        <f>IF(T44="",S43,IF(ISNA(MATCH(T44,'Planning Bénévoles'!I$3:I$40,0))=TRUE,S43+1,S43))</f>
        <v>0</v>
      </c>
      <c r="T44" s="87" t="str">
        <f>Présence!G42</f>
        <v>LE BIHAN Guy</v>
      </c>
      <c r="U44" s="88" t="str">
        <f t="shared" si="6"/>
        <v/>
      </c>
      <c r="V44" s="86">
        <f>IF(W44="",V43,IF(ISNA(MATCH(W44,'Planning Bénévoles'!J$3:J$40,0))=TRUE,V43+1,V43))</f>
        <v>2</v>
      </c>
      <c r="W44" s="87" t="str">
        <f>Présence!H42</f>
        <v/>
      </c>
      <c r="X44" s="88" t="str">
        <f t="shared" si="7"/>
        <v/>
      </c>
      <c r="Y44" s="86">
        <f>IF(Z44="",Y43,IF(ISNA(MATCH(Z44,'Planning Bénévoles'!K$3:K$40,0))=TRUE,Y43+1,Y43))</f>
        <v>2</v>
      </c>
      <c r="Z44" s="87" t="str">
        <f>Présence!I42</f>
        <v>LE BIHAN Guy</v>
      </c>
      <c r="AA44" s="88" t="str">
        <f t="shared" si="8"/>
        <v/>
      </c>
      <c r="AB44" s="86">
        <f>IF(AC44="",AB43,IF(ISNA(MATCH(AC44,'Planning Bénévoles'!L$3:L$40,0))=TRUE,AB43+1,AB43))</f>
        <v>12</v>
      </c>
      <c r="AC44" s="87" t="str">
        <f>Présence!J42</f>
        <v/>
      </c>
      <c r="AD44" s="88" t="str">
        <f t="shared" si="9"/>
        <v/>
      </c>
      <c r="AE44" s="86">
        <f>IF(AF44="",AE43,IF(ISNA(MATCH(AF44,'Planning Bénévoles'!M$3:M$40,0))=TRUE,AE43+1,AE43))</f>
        <v>18</v>
      </c>
      <c r="AF44" s="87" t="str">
        <f>Présence!K42</f>
        <v>LE BIHAN Guy</v>
      </c>
      <c r="AG44" s="88" t="str">
        <f t="shared" si="10"/>
        <v/>
      </c>
      <c r="AH44" s="86">
        <f>IF(AI44="",AH43,IF(ISNA(MATCH(AI44,'Planning Bénévoles'!N$3:N$40,0))=TRUE,AH43+1,AH43))</f>
        <v>16</v>
      </c>
      <c r="AI44" s="87" t="str">
        <f>Présence!L42</f>
        <v>LE BIHAN Guy</v>
      </c>
      <c r="AJ44" s="88" t="str">
        <f t="shared" si="11"/>
        <v/>
      </c>
      <c r="AK44" s="86">
        <f>IF(AL44="",AK43,IF(ISNA(MATCH(AL44,'Planning Bénévoles'!O$3:O$40,0))=TRUE,AK43+1,AK43))</f>
        <v>15</v>
      </c>
      <c r="AL44" s="87" t="str">
        <f>Présence!M42</f>
        <v/>
      </c>
      <c r="AM44" s="88" t="str">
        <f t="shared" si="12"/>
        <v/>
      </c>
      <c r="AN44" s="86">
        <f>IF(AO44="",AN43,IF(ISNA(MATCH(AO44,'Planning Bénévoles'!P$3:P$40,0))=TRUE,AN43+1,AN43))</f>
        <v>20</v>
      </c>
      <c r="AO44" s="87" t="str">
        <f>Présence!N42</f>
        <v/>
      </c>
      <c r="AP44" s="88" t="str">
        <f t="shared" si="13"/>
        <v/>
      </c>
      <c r="AQ44" s="86">
        <f>IF(AR44="",AQ43,IF(ISNA(MATCH(AR44,'Planning Bénévoles'!Q$3:Q$40,0))=TRUE,AQ43+1,AQ43))</f>
        <v>14</v>
      </c>
      <c r="AR44" s="87" t="str">
        <f>Présence!O42</f>
        <v>LE BIHAN Guy</v>
      </c>
      <c r="AS44" s="88" t="str">
        <f t="shared" si="14"/>
        <v/>
      </c>
      <c r="AT44" s="86">
        <f>IF(AU44="",AT43,IF(ISNA(MATCH(AU44,'Planning Bénévoles'!R$3:R$40,0))=TRUE,AT43+1,AT43))</f>
        <v>10</v>
      </c>
      <c r="AU44" s="87" t="str">
        <f>Présence!P42</f>
        <v/>
      </c>
      <c r="AV44" s="88" t="str">
        <f t="shared" si="15"/>
        <v/>
      </c>
      <c r="AW44" s="86">
        <f>IF(AX44="",AW43,IF(ISNA(MATCH(AX44,'Planning Bénévoles'!S$3:S$40,0))=TRUE,AW43+1,AW43))</f>
        <v>19</v>
      </c>
      <c r="AX44" s="87" t="str">
        <f>Présence!Q42</f>
        <v/>
      </c>
      <c r="AY44" s="88" t="str">
        <f t="shared" si="16"/>
        <v/>
      </c>
      <c r="AZ44" s="86">
        <f>IF(BA44="",AZ43,IF(ISNA(MATCH(BA44,'Planning Bénévoles'!T$3:T$40,0))=TRUE,AZ43+1,AZ43))</f>
        <v>17</v>
      </c>
      <c r="BA44" s="87" t="str">
        <f>Présence!R42</f>
        <v/>
      </c>
      <c r="BB44" s="88" t="str">
        <f t="shared" si="17"/>
        <v/>
      </c>
    </row>
    <row r="45" spans="1:54">
      <c r="A45" s="86">
        <f>IF(B45="",A44,IF(ISNA(MATCH(B45,'Planning Bénévoles'!C$3:C$40,0))=TRUE,A44+1,A44))</f>
        <v>6</v>
      </c>
      <c r="B45" s="87" t="str">
        <f>Présence!A43</f>
        <v/>
      </c>
      <c r="C45" s="88" t="str">
        <f t="shared" si="0"/>
        <v/>
      </c>
      <c r="D45" s="86">
        <f>IF(E45="",D44,IF(ISNA(MATCH(E45,'Planning Bénévoles'!D$3:D$40,0))=TRUE,D44+1,D44))</f>
        <v>20</v>
      </c>
      <c r="E45" s="87" t="str">
        <f>Présence!B43</f>
        <v>LE BOSSER Jean René</v>
      </c>
      <c r="F45" s="88" t="str">
        <f t="shared" si="1"/>
        <v/>
      </c>
      <c r="G45" s="86">
        <f>IF(H45="",G44,IF(ISNA(MATCH(H45,'Planning Bénévoles'!E$3:E$40,0))=TRUE,G44+1,G44))</f>
        <v>4</v>
      </c>
      <c r="H45" s="87" t="str">
        <f>Présence!C43</f>
        <v/>
      </c>
      <c r="I45" s="88" t="str">
        <f t="shared" si="2"/>
        <v/>
      </c>
      <c r="J45" s="86">
        <f>IF(K45="",J44,IF(ISNA(MATCH(K45,'Planning Bénévoles'!F$3:F$40,0))=TRUE,J44+1,J44))</f>
        <v>1</v>
      </c>
      <c r="K45" s="87" t="str">
        <f>Présence!D43</f>
        <v/>
      </c>
      <c r="L45" s="88" t="str">
        <f t="shared" si="3"/>
        <v/>
      </c>
      <c r="M45" s="86">
        <f>IF(N45="",M44,IF(ISNA(MATCH(N45,'Planning Bénévoles'!G$3:G$40,0))=TRUE,M44+1,M44))</f>
        <v>4</v>
      </c>
      <c r="N45" s="87" t="str">
        <f>Présence!E43</f>
        <v/>
      </c>
      <c r="O45" s="88" t="str">
        <f t="shared" si="4"/>
        <v/>
      </c>
      <c r="P45" s="86">
        <f>IF(Q45="",P44,IF(ISNA(MATCH(Q45,'Planning Bénévoles'!H$3:H$40,0))=TRUE,P44+1,P44))</f>
        <v>1</v>
      </c>
      <c r="Q45" s="87" t="str">
        <f>Présence!F43</f>
        <v/>
      </c>
      <c r="R45" s="88" t="str">
        <f t="shared" si="5"/>
        <v/>
      </c>
      <c r="S45" s="86">
        <f>IF(T45="",S44,IF(ISNA(MATCH(T45,'Planning Bénévoles'!I$3:I$40,0))=TRUE,S44+1,S44))</f>
        <v>0</v>
      </c>
      <c r="T45" s="87" t="str">
        <f>Présence!G43</f>
        <v/>
      </c>
      <c r="U45" s="88" t="str">
        <f t="shared" si="6"/>
        <v/>
      </c>
      <c r="V45" s="86">
        <f>IF(W45="",V44,IF(ISNA(MATCH(W45,'Planning Bénévoles'!J$3:J$40,0))=TRUE,V44+1,V44))</f>
        <v>2</v>
      </c>
      <c r="W45" s="87" t="str">
        <f>Présence!H43</f>
        <v>LE BOSSER Jean René</v>
      </c>
      <c r="X45" s="88" t="str">
        <f t="shared" si="7"/>
        <v/>
      </c>
      <c r="Y45" s="86">
        <f>IF(Z45="",Y44,IF(ISNA(MATCH(Z45,'Planning Bénévoles'!K$3:K$40,0))=TRUE,Y44+1,Y44))</f>
        <v>2</v>
      </c>
      <c r="Z45" s="87" t="str">
        <f>Présence!I43</f>
        <v/>
      </c>
      <c r="AA45" s="88" t="str">
        <f t="shared" si="8"/>
        <v/>
      </c>
      <c r="AB45" s="86">
        <f>IF(AC45="",AB44,IF(ISNA(MATCH(AC45,'Planning Bénévoles'!L$3:L$40,0))=TRUE,AB44+1,AB44))</f>
        <v>12</v>
      </c>
      <c r="AC45" s="87" t="str">
        <f>Présence!J43</f>
        <v/>
      </c>
      <c r="AD45" s="88" t="str">
        <f t="shared" si="9"/>
        <v/>
      </c>
      <c r="AE45" s="86">
        <f>IF(AF45="",AE44,IF(ISNA(MATCH(AF45,'Planning Bénévoles'!M$3:M$40,0))=TRUE,AE44+1,AE44))</f>
        <v>18</v>
      </c>
      <c r="AF45" s="87" t="str">
        <f>Présence!K43</f>
        <v/>
      </c>
      <c r="AG45" s="88" t="str">
        <f t="shared" si="10"/>
        <v/>
      </c>
      <c r="AH45" s="86">
        <f>IF(AI45="",AH44,IF(ISNA(MATCH(AI45,'Planning Bénévoles'!N$3:N$40,0))=TRUE,AH44+1,AH44))</f>
        <v>17</v>
      </c>
      <c r="AI45" s="87" t="str">
        <f>Présence!L43</f>
        <v>LE BOSSER Jean René</v>
      </c>
      <c r="AJ45" s="88" t="str">
        <f t="shared" si="11"/>
        <v/>
      </c>
      <c r="AK45" s="86">
        <f>IF(AL45="",AK44,IF(ISNA(MATCH(AL45,'Planning Bénévoles'!O$3:O$40,0))=TRUE,AK44+1,AK44))</f>
        <v>15</v>
      </c>
      <c r="AL45" s="87" t="str">
        <f>Présence!M43</f>
        <v/>
      </c>
      <c r="AM45" s="88" t="str">
        <f t="shared" si="12"/>
        <v/>
      </c>
      <c r="AN45" s="86">
        <f>IF(AO45="",AN44,IF(ISNA(MATCH(AO45,'Planning Bénévoles'!P$3:P$40,0))=TRUE,AN44+1,AN44))</f>
        <v>21</v>
      </c>
      <c r="AO45" s="87" t="str">
        <f>Présence!N43</f>
        <v>LE BOSSER Jean René</v>
      </c>
      <c r="AP45" s="88" t="str">
        <f t="shared" si="13"/>
        <v/>
      </c>
      <c r="AQ45" s="86">
        <f>IF(AR45="",AQ44,IF(ISNA(MATCH(AR45,'Planning Bénévoles'!Q$3:Q$40,0))=TRUE,AQ44+1,AQ44))</f>
        <v>14</v>
      </c>
      <c r="AR45" s="87" t="str">
        <f>Présence!O43</f>
        <v/>
      </c>
      <c r="AS45" s="88" t="str">
        <f t="shared" si="14"/>
        <v/>
      </c>
      <c r="AT45" s="86">
        <f>IF(AU45="",AT44,IF(ISNA(MATCH(AU45,'Planning Bénévoles'!R$3:R$40,0))=TRUE,AT44+1,AT44))</f>
        <v>10</v>
      </c>
      <c r="AU45" s="87" t="str">
        <f>Présence!P43</f>
        <v/>
      </c>
      <c r="AV45" s="88" t="str">
        <f t="shared" si="15"/>
        <v/>
      </c>
      <c r="AW45" s="86">
        <f>IF(AX45="",AW44,IF(ISNA(MATCH(AX45,'Planning Bénévoles'!S$3:S$40,0))=TRUE,AW44+1,AW44))</f>
        <v>20</v>
      </c>
      <c r="AX45" s="87" t="str">
        <f>Présence!Q43</f>
        <v>LE BOSSER Jean René</v>
      </c>
      <c r="AY45" s="88" t="str">
        <f t="shared" si="16"/>
        <v/>
      </c>
      <c r="AZ45" s="86">
        <f>IF(BA45="",AZ44,IF(ISNA(MATCH(BA45,'Planning Bénévoles'!T$3:T$40,0))=TRUE,AZ44+1,AZ44))</f>
        <v>18</v>
      </c>
      <c r="BA45" s="87" t="str">
        <f>Présence!R43</f>
        <v>LE BOSSER Jean René</v>
      </c>
      <c r="BB45" s="88" t="str">
        <f t="shared" si="17"/>
        <v/>
      </c>
    </row>
    <row r="46" spans="1:54">
      <c r="A46" s="86">
        <f>IF(B46="",A45,IF(ISNA(MATCH(B46,'Planning Bénévoles'!C$3:C$40,0))=TRUE,A45+1,A45))</f>
        <v>6</v>
      </c>
      <c r="B46" s="87" t="str">
        <f>Présence!A44</f>
        <v/>
      </c>
      <c r="C46" s="88" t="str">
        <f t="shared" si="0"/>
        <v/>
      </c>
      <c r="D46" s="86">
        <f>IF(E46="",D45,IF(ISNA(MATCH(E46,'Planning Bénévoles'!D$3:D$40,0))=TRUE,D45+1,D45))</f>
        <v>21</v>
      </c>
      <c r="E46" s="87" t="str">
        <f>Présence!B44</f>
        <v>LE BOSSER Liliane</v>
      </c>
      <c r="F46" s="88" t="str">
        <f t="shared" si="1"/>
        <v/>
      </c>
      <c r="G46" s="86">
        <f>IF(H46="",G45,IF(ISNA(MATCH(H46,'Planning Bénévoles'!E$3:E$40,0))=TRUE,G45+1,G45))</f>
        <v>4</v>
      </c>
      <c r="H46" s="87" t="str">
        <f>Présence!C44</f>
        <v/>
      </c>
      <c r="I46" s="88" t="str">
        <f t="shared" si="2"/>
        <v/>
      </c>
      <c r="J46" s="86">
        <f>IF(K46="",J45,IF(ISNA(MATCH(K46,'Planning Bénévoles'!F$3:F$40,0))=TRUE,J45+1,J45))</f>
        <v>1</v>
      </c>
      <c r="K46" s="87" t="str">
        <f>Présence!D44</f>
        <v/>
      </c>
      <c r="L46" s="88" t="str">
        <f t="shared" si="3"/>
        <v/>
      </c>
      <c r="M46" s="86">
        <f>IF(N46="",M45,IF(ISNA(MATCH(N46,'Planning Bénévoles'!G$3:G$40,0))=TRUE,M45+1,M45))</f>
        <v>4</v>
      </c>
      <c r="N46" s="87" t="str">
        <f>Présence!E44</f>
        <v/>
      </c>
      <c r="O46" s="88" t="str">
        <f t="shared" si="4"/>
        <v/>
      </c>
      <c r="P46" s="86">
        <f>IF(Q46="",P45,IF(ISNA(MATCH(Q46,'Planning Bénévoles'!H$3:H$40,0))=TRUE,P45+1,P45))</f>
        <v>1</v>
      </c>
      <c r="Q46" s="87" t="str">
        <f>Présence!F44</f>
        <v/>
      </c>
      <c r="R46" s="88" t="str">
        <f t="shared" si="5"/>
        <v/>
      </c>
      <c r="S46" s="86">
        <f>IF(T46="",S45,IF(ISNA(MATCH(T46,'Planning Bénévoles'!I$3:I$40,0))=TRUE,S45+1,S45))</f>
        <v>0</v>
      </c>
      <c r="T46" s="87" t="str">
        <f>Présence!G44</f>
        <v/>
      </c>
      <c r="U46" s="88" t="str">
        <f t="shared" si="6"/>
        <v/>
      </c>
      <c r="V46" s="86">
        <f>IF(W46="",V45,IF(ISNA(MATCH(W46,'Planning Bénévoles'!J$3:J$40,0))=TRUE,V45+1,V45))</f>
        <v>2</v>
      </c>
      <c r="W46" s="87" t="str">
        <f>Présence!H44</f>
        <v>LE BOSSER Liliane</v>
      </c>
      <c r="X46" s="88" t="str">
        <f t="shared" si="7"/>
        <v/>
      </c>
      <c r="Y46" s="86">
        <f>IF(Z46="",Y45,IF(ISNA(MATCH(Z46,'Planning Bénévoles'!K$3:K$40,0))=TRUE,Y45+1,Y45))</f>
        <v>2</v>
      </c>
      <c r="Z46" s="87" t="str">
        <f>Présence!I44</f>
        <v/>
      </c>
      <c r="AA46" s="88" t="str">
        <f t="shared" si="8"/>
        <v/>
      </c>
      <c r="AB46" s="86">
        <f>IF(AC46="",AB45,IF(ISNA(MATCH(AC46,'Planning Bénévoles'!L$3:L$40,0))=TRUE,AB45+1,AB45))</f>
        <v>12</v>
      </c>
      <c r="AC46" s="87" t="str">
        <f>Présence!J44</f>
        <v/>
      </c>
      <c r="AD46" s="88" t="str">
        <f t="shared" si="9"/>
        <v/>
      </c>
      <c r="AE46" s="86">
        <f>IF(AF46="",AE45,IF(ISNA(MATCH(AF46,'Planning Bénévoles'!M$3:M$40,0))=TRUE,AE45+1,AE45))</f>
        <v>18</v>
      </c>
      <c r="AF46" s="87" t="str">
        <f>Présence!K44</f>
        <v/>
      </c>
      <c r="AG46" s="88" t="str">
        <f t="shared" si="10"/>
        <v/>
      </c>
      <c r="AH46" s="86">
        <f>IF(AI46="",AH45,IF(ISNA(MATCH(AI46,'Planning Bénévoles'!N$3:N$40,0))=TRUE,AH45+1,AH45))</f>
        <v>18</v>
      </c>
      <c r="AI46" s="87" t="str">
        <f>Présence!L44</f>
        <v>LE BOSSER Liliane</v>
      </c>
      <c r="AJ46" s="88" t="str">
        <f t="shared" si="11"/>
        <v/>
      </c>
      <c r="AK46" s="86">
        <f>IF(AL46="",AK45,IF(ISNA(MATCH(AL46,'Planning Bénévoles'!O$3:O$40,0))=TRUE,AK45+1,AK45))</f>
        <v>15</v>
      </c>
      <c r="AL46" s="87" t="str">
        <f>Présence!M44</f>
        <v/>
      </c>
      <c r="AM46" s="88" t="str">
        <f t="shared" si="12"/>
        <v/>
      </c>
      <c r="AN46" s="86">
        <f>IF(AO46="",AN45,IF(ISNA(MATCH(AO46,'Planning Bénévoles'!P$3:P$40,0))=TRUE,AN45+1,AN45))</f>
        <v>22</v>
      </c>
      <c r="AO46" s="87" t="str">
        <f>Présence!N44</f>
        <v>LE BOSSER Liliane</v>
      </c>
      <c r="AP46" s="88" t="str">
        <f t="shared" si="13"/>
        <v/>
      </c>
      <c r="AQ46" s="86">
        <f>IF(AR46="",AQ45,IF(ISNA(MATCH(AR46,'Planning Bénévoles'!Q$3:Q$40,0))=TRUE,AQ45+1,AQ45))</f>
        <v>14</v>
      </c>
      <c r="AR46" s="87" t="str">
        <f>Présence!O44</f>
        <v/>
      </c>
      <c r="AS46" s="88" t="str">
        <f t="shared" si="14"/>
        <v/>
      </c>
      <c r="AT46" s="86">
        <f>IF(AU46="",AT45,IF(ISNA(MATCH(AU46,'Planning Bénévoles'!R$3:R$40,0))=TRUE,AT45+1,AT45))</f>
        <v>10</v>
      </c>
      <c r="AU46" s="87" t="str">
        <f>Présence!P44</f>
        <v/>
      </c>
      <c r="AV46" s="88" t="str">
        <f t="shared" si="15"/>
        <v/>
      </c>
      <c r="AW46" s="86">
        <f>IF(AX46="",AW45,IF(ISNA(MATCH(AX46,'Planning Bénévoles'!S$3:S$40,0))=TRUE,AW45+1,AW45))</f>
        <v>21</v>
      </c>
      <c r="AX46" s="87" t="str">
        <f>Présence!Q44</f>
        <v>LE BOSSER Liliane</v>
      </c>
      <c r="AY46" s="88" t="str">
        <f t="shared" si="16"/>
        <v/>
      </c>
      <c r="AZ46" s="86">
        <f>IF(BA46="",AZ45,IF(ISNA(MATCH(BA46,'Planning Bénévoles'!T$3:T$40,0))=TRUE,AZ45+1,AZ45))</f>
        <v>19</v>
      </c>
      <c r="BA46" s="87" t="str">
        <f>Présence!R44</f>
        <v>LE BOSSER Liliane</v>
      </c>
      <c r="BB46" s="88" t="str">
        <f t="shared" si="17"/>
        <v/>
      </c>
    </row>
    <row r="47" spans="1:54">
      <c r="A47" s="86">
        <f>IF(B47="",A46,IF(ISNA(MATCH(B47,'Planning Bénévoles'!C$3:C$40,0))=TRUE,A46+1,A46))</f>
        <v>6</v>
      </c>
      <c r="B47" s="87" t="str">
        <f>Présence!A45</f>
        <v>LE CORRE  Jérémy</v>
      </c>
      <c r="C47" s="88" t="str">
        <f t="shared" si="0"/>
        <v/>
      </c>
      <c r="D47" s="86">
        <f>IF(E47="",D46,IF(ISNA(MATCH(E47,'Planning Bénévoles'!D$3:D$40,0))=TRUE,D46+1,D46))</f>
        <v>22</v>
      </c>
      <c r="E47" s="87" t="str">
        <f>Présence!B45</f>
        <v>LE CORRE  Jérémy</v>
      </c>
      <c r="F47" s="88" t="str">
        <f t="shared" si="1"/>
        <v/>
      </c>
      <c r="G47" s="86">
        <f>IF(H47="",G46,IF(ISNA(MATCH(H47,'Planning Bénévoles'!E$3:E$40,0))=TRUE,G46+1,G46))</f>
        <v>4</v>
      </c>
      <c r="H47" s="87" t="str">
        <f>Présence!C45</f>
        <v>LE CORRE  Jérémy</v>
      </c>
      <c r="I47" s="88" t="str">
        <f t="shared" si="2"/>
        <v/>
      </c>
      <c r="J47" s="86">
        <f>IF(K47="",J46,IF(ISNA(MATCH(K47,'Planning Bénévoles'!F$3:F$40,0))=TRUE,J46+1,J46))</f>
        <v>1</v>
      </c>
      <c r="K47" s="87" t="str">
        <f>Présence!D45</f>
        <v>LE CORRE  Jérémy</v>
      </c>
      <c r="L47" s="88" t="str">
        <f t="shared" si="3"/>
        <v/>
      </c>
      <c r="M47" s="86">
        <f>IF(N47="",M46,IF(ISNA(MATCH(N47,'Planning Bénévoles'!G$3:G$40,0))=TRUE,M46+1,M46))</f>
        <v>4</v>
      </c>
      <c r="N47" s="87" t="str">
        <f>Présence!E45</f>
        <v>LE CORRE  Jérémy</v>
      </c>
      <c r="O47" s="88" t="str">
        <f t="shared" si="4"/>
        <v/>
      </c>
      <c r="P47" s="86">
        <f>IF(Q47="",P46,IF(ISNA(MATCH(Q47,'Planning Bénévoles'!H$3:H$40,0))=TRUE,P46+1,P46))</f>
        <v>1</v>
      </c>
      <c r="Q47" s="87" t="str">
        <f>Présence!F45</f>
        <v>LE CORRE  Jérémy</v>
      </c>
      <c r="R47" s="88" t="str">
        <f t="shared" si="5"/>
        <v/>
      </c>
      <c r="S47" s="86">
        <f>IF(T47="",S46,IF(ISNA(MATCH(T47,'Planning Bénévoles'!I$3:I$40,0))=TRUE,S46+1,S46))</f>
        <v>0</v>
      </c>
      <c r="T47" s="87" t="str">
        <f>Présence!G45</f>
        <v>LE CORRE  Jérémy</v>
      </c>
      <c r="U47" s="88" t="str">
        <f t="shared" si="6"/>
        <v/>
      </c>
      <c r="V47" s="86">
        <f>IF(W47="",V46,IF(ISNA(MATCH(W47,'Planning Bénévoles'!J$3:J$40,0))=TRUE,V46+1,V46))</f>
        <v>2</v>
      </c>
      <c r="W47" s="87" t="str">
        <f>Présence!H45</f>
        <v>LE CORRE  Jérémy</v>
      </c>
      <c r="X47" s="88" t="str">
        <f t="shared" si="7"/>
        <v/>
      </c>
      <c r="Y47" s="86">
        <f>IF(Z47="",Y46,IF(ISNA(MATCH(Z47,'Planning Bénévoles'!K$3:K$40,0))=TRUE,Y46+1,Y46))</f>
        <v>2</v>
      </c>
      <c r="Z47" s="87" t="str">
        <f>Présence!I45</f>
        <v>LE CORRE  Jérémy</v>
      </c>
      <c r="AA47" s="88" t="str">
        <f t="shared" si="8"/>
        <v/>
      </c>
      <c r="AB47" s="86">
        <f>IF(AC47="",AB46,IF(ISNA(MATCH(AC47,'Planning Bénévoles'!L$3:L$40,0))=TRUE,AB46+1,AB46))</f>
        <v>13</v>
      </c>
      <c r="AC47" s="87" t="str">
        <f>Présence!J45</f>
        <v>LE CORRE  Jérémy</v>
      </c>
      <c r="AD47" s="88" t="str">
        <f t="shared" si="9"/>
        <v/>
      </c>
      <c r="AE47" s="86">
        <f>IF(AF47="",AE46,IF(ISNA(MATCH(AF47,'Planning Bénévoles'!M$3:M$40,0))=TRUE,AE46+1,AE46))</f>
        <v>19</v>
      </c>
      <c r="AF47" s="87" t="str">
        <f>Présence!K45</f>
        <v>LE CORRE  Jérémy</v>
      </c>
      <c r="AG47" s="88" t="str">
        <f t="shared" si="10"/>
        <v/>
      </c>
      <c r="AH47" s="86">
        <f>IF(AI47="",AH46,IF(ISNA(MATCH(AI47,'Planning Bénévoles'!N$3:N$40,0))=TRUE,AH46+1,AH46))</f>
        <v>19</v>
      </c>
      <c r="AI47" s="87" t="str">
        <f>Présence!L45</f>
        <v>LE CORRE  Jérémy</v>
      </c>
      <c r="AJ47" s="88" t="str">
        <f t="shared" si="11"/>
        <v/>
      </c>
      <c r="AK47" s="86">
        <f>IF(AL47="",AK46,IF(ISNA(MATCH(AL47,'Planning Bénévoles'!O$3:O$40,0))=TRUE,AK46+1,AK46))</f>
        <v>16</v>
      </c>
      <c r="AL47" s="87" t="str">
        <f>Présence!M45</f>
        <v>LE CORRE  Jérémy</v>
      </c>
      <c r="AM47" s="88" t="str">
        <f t="shared" si="12"/>
        <v/>
      </c>
      <c r="AN47" s="86">
        <f>IF(AO47="",AN46,IF(ISNA(MATCH(AO47,'Planning Bénévoles'!P$3:P$40,0))=TRUE,AN46+1,AN46))</f>
        <v>23</v>
      </c>
      <c r="AO47" s="87" t="str">
        <f>Présence!N45</f>
        <v>LE CORRE  Jérémy</v>
      </c>
      <c r="AP47" s="88" t="str">
        <f t="shared" si="13"/>
        <v/>
      </c>
      <c r="AQ47" s="86">
        <f>IF(AR47="",AQ46,IF(ISNA(MATCH(AR47,'Planning Bénévoles'!Q$3:Q$40,0))=TRUE,AQ46+1,AQ46))</f>
        <v>15</v>
      </c>
      <c r="AR47" s="87" t="str">
        <f>Présence!O45</f>
        <v>LE CORRE  Jérémy</v>
      </c>
      <c r="AS47" s="88" t="str">
        <f t="shared" si="14"/>
        <v/>
      </c>
      <c r="AT47" s="86">
        <f>IF(AU47="",AT46,IF(ISNA(MATCH(AU47,'Planning Bénévoles'!R$3:R$40,0))=TRUE,AT46+1,AT46))</f>
        <v>11</v>
      </c>
      <c r="AU47" s="87" t="str">
        <f>Présence!P45</f>
        <v>LE CORRE  Jérémy</v>
      </c>
      <c r="AV47" s="88" t="str">
        <f t="shared" si="15"/>
        <v/>
      </c>
      <c r="AW47" s="86">
        <f>IF(AX47="",AW46,IF(ISNA(MATCH(AX47,'Planning Bénévoles'!S$3:S$40,0))=TRUE,AW46+1,AW46))</f>
        <v>22</v>
      </c>
      <c r="AX47" s="87" t="str">
        <f>Présence!Q45</f>
        <v>LE CORRE  Jérémy</v>
      </c>
      <c r="AY47" s="88" t="str">
        <f t="shared" si="16"/>
        <v/>
      </c>
      <c r="AZ47" s="86">
        <f>IF(BA47="",AZ46,IF(ISNA(MATCH(BA47,'Planning Bénévoles'!T$3:T$40,0))=TRUE,AZ46+1,AZ46))</f>
        <v>20</v>
      </c>
      <c r="BA47" s="87" t="str">
        <f>Présence!R45</f>
        <v>LE CORRE  Jérémy</v>
      </c>
      <c r="BB47" s="88" t="str">
        <f t="shared" si="17"/>
        <v/>
      </c>
    </row>
    <row r="48" spans="1:54">
      <c r="A48" s="86">
        <f>IF(B48="",A47,IF(ISNA(MATCH(B48,'Planning Bénévoles'!C$3:C$40,0))=TRUE,A47+1,A47))</f>
        <v>7</v>
      </c>
      <c r="B48" s="87" t="str">
        <f>Présence!A46</f>
        <v>LE GALL Yves</v>
      </c>
      <c r="C48" s="88" t="str">
        <f t="shared" si="0"/>
        <v/>
      </c>
      <c r="D48" s="86">
        <f>IF(E48="",D47,IF(ISNA(MATCH(E48,'Planning Bénévoles'!D$3:D$40,0))=TRUE,D47+1,D47))</f>
        <v>23</v>
      </c>
      <c r="E48" s="87" t="str">
        <f>Présence!B46</f>
        <v>LE GALL Yves</v>
      </c>
      <c r="F48" s="88" t="str">
        <f t="shared" si="1"/>
        <v/>
      </c>
      <c r="G48" s="86">
        <f>IF(H48="",G47,IF(ISNA(MATCH(H48,'Planning Bénévoles'!E$3:E$40,0))=TRUE,G47+1,G47))</f>
        <v>4</v>
      </c>
      <c r="H48" s="87" t="str">
        <f>Présence!C46</f>
        <v/>
      </c>
      <c r="I48" s="88" t="str">
        <f t="shared" si="2"/>
        <v/>
      </c>
      <c r="J48" s="86">
        <f>IF(K48="",J47,IF(ISNA(MATCH(K48,'Planning Bénévoles'!F$3:F$40,0))=TRUE,J47+1,J47))</f>
        <v>2</v>
      </c>
      <c r="K48" s="87" t="str">
        <f>Présence!D46</f>
        <v>LE GALL Yves</v>
      </c>
      <c r="L48" s="88" t="str">
        <f t="shared" si="3"/>
        <v/>
      </c>
      <c r="M48" s="86">
        <f>IF(N48="",M47,IF(ISNA(MATCH(N48,'Planning Bénévoles'!G$3:G$40,0))=TRUE,M47+1,M47))</f>
        <v>5</v>
      </c>
      <c r="N48" s="87" t="str">
        <f>Présence!E46</f>
        <v>LE GALL Yves</v>
      </c>
      <c r="O48" s="88" t="str">
        <f t="shared" si="4"/>
        <v/>
      </c>
      <c r="P48" s="86">
        <f>IF(Q48="",P47,IF(ISNA(MATCH(Q48,'Planning Bénévoles'!H$3:H$40,0))=TRUE,P47+1,P47))</f>
        <v>1</v>
      </c>
      <c r="Q48" s="87" t="str">
        <f>Présence!F46</f>
        <v/>
      </c>
      <c r="R48" s="88" t="str">
        <f t="shared" si="5"/>
        <v/>
      </c>
      <c r="S48" s="86">
        <f>IF(T48="",S47,IF(ISNA(MATCH(T48,'Planning Bénévoles'!I$3:I$40,0))=TRUE,S47+1,S47))</f>
        <v>1</v>
      </c>
      <c r="T48" s="87" t="str">
        <f>Présence!G46</f>
        <v>LE GALL Yves</v>
      </c>
      <c r="U48" s="88" t="str">
        <f t="shared" si="6"/>
        <v/>
      </c>
      <c r="V48" s="86">
        <f>IF(W48="",V47,IF(ISNA(MATCH(W48,'Planning Bénévoles'!J$3:J$40,0))=TRUE,V47+1,V47))</f>
        <v>2</v>
      </c>
      <c r="W48" s="87" t="str">
        <f>Présence!H46</f>
        <v>LE GALL Yves</v>
      </c>
      <c r="X48" s="88" t="str">
        <f t="shared" si="7"/>
        <v/>
      </c>
      <c r="Y48" s="86">
        <f>IF(Z48="",Y47,IF(ISNA(MATCH(Z48,'Planning Bénévoles'!K$3:K$40,0))=TRUE,Y47+1,Y47))</f>
        <v>2</v>
      </c>
      <c r="Z48" s="87" t="str">
        <f>Présence!I46</f>
        <v/>
      </c>
      <c r="AA48" s="88" t="str">
        <f t="shared" si="8"/>
        <v/>
      </c>
      <c r="AB48" s="86">
        <f>IF(AC48="",AB47,IF(ISNA(MATCH(AC48,'Planning Bénévoles'!L$3:L$40,0))=TRUE,AB47+1,AB47))</f>
        <v>13</v>
      </c>
      <c r="AC48" s="87" t="str">
        <f>Présence!J46</f>
        <v/>
      </c>
      <c r="AD48" s="88" t="str">
        <f t="shared" si="9"/>
        <v/>
      </c>
      <c r="AE48" s="86">
        <f>IF(AF48="",AE47,IF(ISNA(MATCH(AF48,'Planning Bénévoles'!M$3:M$40,0))=TRUE,AE47+1,AE47))</f>
        <v>19</v>
      </c>
      <c r="AF48" s="87" t="str">
        <f>Présence!K46</f>
        <v/>
      </c>
      <c r="AG48" s="88" t="str">
        <f t="shared" si="10"/>
        <v/>
      </c>
      <c r="AH48" s="86">
        <f>IF(AI48="",AH47,IF(ISNA(MATCH(AI48,'Planning Bénévoles'!N$3:N$40,0))=TRUE,AH47+1,AH47))</f>
        <v>19</v>
      </c>
      <c r="AI48" s="87" t="str">
        <f>Présence!L46</f>
        <v/>
      </c>
      <c r="AJ48" s="88" t="str">
        <f t="shared" si="11"/>
        <v/>
      </c>
      <c r="AK48" s="86">
        <f>IF(AL48="",AK47,IF(ISNA(MATCH(AL48,'Planning Bénévoles'!O$3:O$40,0))=TRUE,AK47+1,AK47))</f>
        <v>17</v>
      </c>
      <c r="AL48" s="87" t="str">
        <f>Présence!M46</f>
        <v>LE GALL Yves</v>
      </c>
      <c r="AM48" s="88" t="str">
        <f t="shared" si="12"/>
        <v/>
      </c>
      <c r="AN48" s="86">
        <f>IF(AO48="",AN47,IF(ISNA(MATCH(AO48,'Planning Bénévoles'!P$3:P$40,0))=TRUE,AN47+1,AN47))</f>
        <v>24</v>
      </c>
      <c r="AO48" s="87" t="str">
        <f>Présence!N46</f>
        <v>LE GALL Yves</v>
      </c>
      <c r="AP48" s="88" t="str">
        <f t="shared" si="13"/>
        <v/>
      </c>
      <c r="AQ48" s="86">
        <f>IF(AR48="",AQ47,IF(ISNA(MATCH(AR48,'Planning Bénévoles'!Q$3:Q$40,0))=TRUE,AQ47+1,AQ47))</f>
        <v>15</v>
      </c>
      <c r="AR48" s="87" t="str">
        <f>Présence!O46</f>
        <v/>
      </c>
      <c r="AS48" s="88" t="str">
        <f t="shared" si="14"/>
        <v/>
      </c>
      <c r="AT48" s="86">
        <f>IF(AU48="",AT47,IF(ISNA(MATCH(AU48,'Planning Bénévoles'!R$3:R$40,0))=TRUE,AT47+1,AT47))</f>
        <v>12</v>
      </c>
      <c r="AU48" s="87" t="str">
        <f>Présence!P46</f>
        <v>LE GALL Yves</v>
      </c>
      <c r="AV48" s="88" t="str">
        <f t="shared" si="15"/>
        <v/>
      </c>
      <c r="AW48" s="86">
        <f>IF(AX48="",AW47,IF(ISNA(MATCH(AX48,'Planning Bénévoles'!S$3:S$40,0))=TRUE,AW47+1,AW47))</f>
        <v>23</v>
      </c>
      <c r="AX48" s="87" t="str">
        <f>Présence!Q46</f>
        <v>LE GALL Yves</v>
      </c>
      <c r="AY48" s="88" t="str">
        <f t="shared" si="16"/>
        <v/>
      </c>
      <c r="AZ48" s="86">
        <f>IF(BA48="",AZ47,IF(ISNA(MATCH(BA48,'Planning Bénévoles'!T$3:T$40,0))=TRUE,AZ47+1,AZ47))</f>
        <v>21</v>
      </c>
      <c r="BA48" s="87" t="str">
        <f>Présence!R46</f>
        <v>LE GALL Yves</v>
      </c>
      <c r="BB48" s="88" t="str">
        <f t="shared" si="17"/>
        <v/>
      </c>
    </row>
    <row r="49" spans="1:54">
      <c r="A49" s="86">
        <f>IF(B49="",A48,IF(ISNA(MATCH(B49,'Planning Bénévoles'!C$3:C$40,0))=TRUE,A48+1,A48))</f>
        <v>7</v>
      </c>
      <c r="B49" s="87" t="str">
        <f>Présence!A47</f>
        <v>LE ROUX Stéphanie</v>
      </c>
      <c r="C49" s="88" t="str">
        <f t="shared" si="0"/>
        <v/>
      </c>
      <c r="D49" s="86">
        <f>IF(E49="",D48,IF(ISNA(MATCH(E49,'Planning Bénévoles'!D$3:D$40,0))=TRUE,D48+1,D48))</f>
        <v>23</v>
      </c>
      <c r="E49" s="87" t="str">
        <f>Présence!B47</f>
        <v/>
      </c>
      <c r="F49" s="88" t="str">
        <f t="shared" si="1"/>
        <v/>
      </c>
      <c r="G49" s="86">
        <f>IF(H49="",G48,IF(ISNA(MATCH(H49,'Planning Bénévoles'!E$3:E$40,0))=TRUE,G48+1,G48))</f>
        <v>4</v>
      </c>
      <c r="H49" s="87" t="str">
        <f>Présence!C47</f>
        <v/>
      </c>
      <c r="I49" s="88" t="str">
        <f t="shared" si="2"/>
        <v/>
      </c>
      <c r="J49" s="86">
        <f>IF(K49="",J48,IF(ISNA(MATCH(K49,'Planning Bénévoles'!F$3:F$40,0))=TRUE,J48+1,J48))</f>
        <v>2</v>
      </c>
      <c r="K49" s="87" t="str">
        <f>Présence!D47</f>
        <v/>
      </c>
      <c r="L49" s="88" t="str">
        <f t="shared" si="3"/>
        <v/>
      </c>
      <c r="M49" s="86">
        <f>IF(N49="",M48,IF(ISNA(MATCH(N49,'Planning Bénévoles'!G$3:G$40,0))=TRUE,M48+1,M48))</f>
        <v>5</v>
      </c>
      <c r="N49" s="87" t="str">
        <f>Présence!E47</f>
        <v>LE ROUX Stéphanie</v>
      </c>
      <c r="O49" s="88" t="str">
        <f t="shared" si="4"/>
        <v/>
      </c>
      <c r="P49" s="86">
        <f>IF(Q49="",P48,IF(ISNA(MATCH(Q49,'Planning Bénévoles'!H$3:H$40,0))=TRUE,P48+1,P48))</f>
        <v>1</v>
      </c>
      <c r="Q49" s="87" t="str">
        <f>Présence!F47</f>
        <v>LE ROUX Stéphanie</v>
      </c>
      <c r="R49" s="88" t="str">
        <f t="shared" si="5"/>
        <v/>
      </c>
      <c r="S49" s="86">
        <f>IF(T49="",S48,IF(ISNA(MATCH(T49,'Planning Bénévoles'!I$3:I$40,0))=TRUE,S48+1,S48))</f>
        <v>1</v>
      </c>
      <c r="T49" s="87" t="str">
        <f>Présence!G47</f>
        <v/>
      </c>
      <c r="U49" s="88" t="str">
        <f t="shared" si="6"/>
        <v/>
      </c>
      <c r="V49" s="86">
        <f>IF(W49="",V48,IF(ISNA(MATCH(W49,'Planning Bénévoles'!J$3:J$40,0))=TRUE,V48+1,V48))</f>
        <v>2</v>
      </c>
      <c r="W49" s="87" t="str">
        <f>Présence!H47</f>
        <v/>
      </c>
      <c r="X49" s="88" t="str">
        <f t="shared" si="7"/>
        <v/>
      </c>
      <c r="Y49" s="86">
        <f>IF(Z49="",Y48,IF(ISNA(MATCH(Z49,'Planning Bénévoles'!K$3:K$40,0))=TRUE,Y48+1,Y48))</f>
        <v>2</v>
      </c>
      <c r="Z49" s="87" t="str">
        <f>Présence!I47</f>
        <v/>
      </c>
      <c r="AA49" s="88" t="str">
        <f t="shared" si="8"/>
        <v/>
      </c>
      <c r="AB49" s="86">
        <f>IF(AC49="",AB48,IF(ISNA(MATCH(AC49,'Planning Bénévoles'!L$3:L$40,0))=TRUE,AB48+1,AB48))</f>
        <v>13</v>
      </c>
      <c r="AC49" s="87" t="str">
        <f>Présence!J47</f>
        <v/>
      </c>
      <c r="AD49" s="88" t="str">
        <f t="shared" si="9"/>
        <v/>
      </c>
      <c r="AE49" s="86">
        <f>IF(AF49="",AE48,IF(ISNA(MATCH(AF49,'Planning Bénévoles'!M$3:M$40,0))=TRUE,AE48+1,AE48))</f>
        <v>19</v>
      </c>
      <c r="AF49" s="87" t="str">
        <f>Présence!K47</f>
        <v/>
      </c>
      <c r="AG49" s="88" t="str">
        <f t="shared" si="10"/>
        <v/>
      </c>
      <c r="AH49" s="86">
        <f>IF(AI49="",AH48,IF(ISNA(MATCH(AI49,'Planning Bénévoles'!N$3:N$40,0))=TRUE,AH48+1,AH48))</f>
        <v>19</v>
      </c>
      <c r="AI49" s="87" t="str">
        <f>Présence!L47</f>
        <v/>
      </c>
      <c r="AJ49" s="88" t="str">
        <f t="shared" si="11"/>
        <v/>
      </c>
      <c r="AK49" s="86">
        <f>IF(AL49="",AK48,IF(ISNA(MATCH(AL49,'Planning Bénévoles'!O$3:O$40,0))=TRUE,AK48+1,AK48))</f>
        <v>17</v>
      </c>
      <c r="AL49" s="87" t="str">
        <f>Présence!M47</f>
        <v/>
      </c>
      <c r="AM49" s="88" t="str">
        <f t="shared" si="12"/>
        <v/>
      </c>
      <c r="AN49" s="86">
        <f>IF(AO49="",AN48,IF(ISNA(MATCH(AO49,'Planning Bénévoles'!P$3:P$40,0))=TRUE,AN48+1,AN48))</f>
        <v>25</v>
      </c>
      <c r="AO49" s="87" t="str">
        <f>Présence!N47</f>
        <v>LE ROUX Stéphanie</v>
      </c>
      <c r="AP49" s="88" t="str">
        <f t="shared" si="13"/>
        <v/>
      </c>
      <c r="AQ49" s="86">
        <f>IF(AR49="",AQ48,IF(ISNA(MATCH(AR49,'Planning Bénévoles'!Q$3:Q$40,0))=TRUE,AQ48+1,AQ48))</f>
        <v>16</v>
      </c>
      <c r="AR49" s="87" t="str">
        <f>Présence!O47</f>
        <v>LE ROUX Stéphanie</v>
      </c>
      <c r="AS49" s="88" t="str">
        <f t="shared" si="14"/>
        <v/>
      </c>
      <c r="AT49" s="86">
        <f>IF(AU49="",AT48,IF(ISNA(MATCH(AU49,'Planning Bénévoles'!R$3:R$40,0))=TRUE,AT48+1,AT48))</f>
        <v>12</v>
      </c>
      <c r="AU49" s="87" t="str">
        <f>Présence!P47</f>
        <v/>
      </c>
      <c r="AV49" s="88" t="str">
        <f t="shared" si="15"/>
        <v/>
      </c>
      <c r="AW49" s="86">
        <f>IF(AX49="",AW48,IF(ISNA(MATCH(AX49,'Planning Bénévoles'!S$3:S$40,0))=TRUE,AW48+1,AW48))</f>
        <v>23</v>
      </c>
      <c r="AX49" s="87" t="str">
        <f>Présence!Q47</f>
        <v/>
      </c>
      <c r="AY49" s="88" t="str">
        <f t="shared" si="16"/>
        <v/>
      </c>
      <c r="AZ49" s="86">
        <f>IF(BA49="",AZ48,IF(ISNA(MATCH(BA49,'Planning Bénévoles'!T$3:T$40,0))=TRUE,AZ48+1,AZ48))</f>
        <v>21</v>
      </c>
      <c r="BA49" s="87" t="str">
        <f>Présence!R47</f>
        <v/>
      </c>
      <c r="BB49" s="88" t="str">
        <f t="shared" si="17"/>
        <v/>
      </c>
    </row>
    <row r="50" spans="1:54">
      <c r="A50" s="86">
        <f>IF(B50="",A49,IF(ISNA(MATCH(B50,'Planning Bénévoles'!C$3:C$40,0))=TRUE,A49+1,A49))</f>
        <v>7</v>
      </c>
      <c r="B50" s="87" t="str">
        <f>Présence!A48</f>
        <v/>
      </c>
      <c r="C50" s="88" t="str">
        <f t="shared" si="0"/>
        <v/>
      </c>
      <c r="D50" s="86">
        <f>IF(E50="",D49,IF(ISNA(MATCH(E50,'Planning Bénévoles'!D$3:D$40,0))=TRUE,D49+1,D49))</f>
        <v>24</v>
      </c>
      <c r="E50" s="87" t="str">
        <f>Présence!B48</f>
        <v>LE ROY  Julian</v>
      </c>
      <c r="F50" s="88" t="str">
        <f t="shared" si="1"/>
        <v/>
      </c>
      <c r="G50" s="86">
        <f>IF(H50="",G49,IF(ISNA(MATCH(H50,'Planning Bénévoles'!E$3:E$40,0))=TRUE,G49+1,G49))</f>
        <v>4</v>
      </c>
      <c r="H50" s="87" t="str">
        <f>Présence!C48</f>
        <v>LE ROY  Julian</v>
      </c>
      <c r="I50" s="88" t="str">
        <f t="shared" si="2"/>
        <v/>
      </c>
      <c r="J50" s="86">
        <f>IF(K50="",J49,IF(ISNA(MATCH(K50,'Planning Bénévoles'!F$3:F$40,0))=TRUE,J49+1,J49))</f>
        <v>2</v>
      </c>
      <c r="K50" s="87" t="str">
        <f>Présence!D48</f>
        <v/>
      </c>
      <c r="L50" s="88" t="str">
        <f t="shared" si="3"/>
        <v/>
      </c>
      <c r="M50" s="86">
        <f>IF(N50="",M49,IF(ISNA(MATCH(N50,'Planning Bénévoles'!G$3:G$40,0))=TRUE,M49+1,M49))</f>
        <v>5</v>
      </c>
      <c r="N50" s="87" t="str">
        <f>Présence!E48</f>
        <v>LE ROY  Julian</v>
      </c>
      <c r="O50" s="88" t="str">
        <f t="shared" si="4"/>
        <v/>
      </c>
      <c r="P50" s="86">
        <f>IF(Q50="",P49,IF(ISNA(MATCH(Q50,'Planning Bénévoles'!H$3:H$40,0))=TRUE,P49+1,P49))</f>
        <v>1</v>
      </c>
      <c r="Q50" s="87" t="str">
        <f>Présence!F48</f>
        <v>LE ROY  Julian</v>
      </c>
      <c r="R50" s="88" t="str">
        <f t="shared" si="5"/>
        <v/>
      </c>
      <c r="S50" s="86">
        <f>IF(T50="",S49,IF(ISNA(MATCH(T50,'Planning Bénévoles'!I$3:I$40,0))=TRUE,S49+1,S49))</f>
        <v>1</v>
      </c>
      <c r="T50" s="87" t="str">
        <f>Présence!G48</f>
        <v/>
      </c>
      <c r="U50" s="88" t="str">
        <f t="shared" si="6"/>
        <v/>
      </c>
      <c r="V50" s="86">
        <f>IF(W50="",V49,IF(ISNA(MATCH(W50,'Planning Bénévoles'!J$3:J$40,0))=TRUE,V49+1,V49))</f>
        <v>2</v>
      </c>
      <c r="W50" s="87" t="str">
        <f>Présence!H48</f>
        <v>LE ROY  Julian</v>
      </c>
      <c r="X50" s="88" t="str">
        <f t="shared" si="7"/>
        <v/>
      </c>
      <c r="Y50" s="86">
        <f>IF(Z50="",Y49,IF(ISNA(MATCH(Z50,'Planning Bénévoles'!K$3:K$40,0))=TRUE,Y49+1,Y49))</f>
        <v>2</v>
      </c>
      <c r="Z50" s="87" t="str">
        <f>Présence!I48</f>
        <v>LE ROY  Julian</v>
      </c>
      <c r="AA50" s="88" t="str">
        <f t="shared" si="8"/>
        <v/>
      </c>
      <c r="AB50" s="86">
        <f>IF(AC50="",AB49,IF(ISNA(MATCH(AC50,'Planning Bénévoles'!L$3:L$40,0))=TRUE,AB49+1,AB49))</f>
        <v>13</v>
      </c>
      <c r="AC50" s="87" t="str">
        <f>Présence!J48</f>
        <v/>
      </c>
      <c r="AD50" s="88" t="str">
        <f t="shared" si="9"/>
        <v/>
      </c>
      <c r="AE50" s="86">
        <f>IF(AF50="",AE49,IF(ISNA(MATCH(AF50,'Planning Bénévoles'!M$3:M$40,0))=TRUE,AE49+1,AE49))</f>
        <v>20</v>
      </c>
      <c r="AF50" s="87" t="str">
        <f>Présence!K48</f>
        <v>LE ROY  Julian</v>
      </c>
      <c r="AG50" s="88" t="str">
        <f t="shared" si="10"/>
        <v/>
      </c>
      <c r="AH50" s="86">
        <f>IF(AI50="",AH49,IF(ISNA(MATCH(AI50,'Planning Bénévoles'!N$3:N$40,0))=TRUE,AH49+1,AH49))</f>
        <v>20</v>
      </c>
      <c r="AI50" s="87" t="str">
        <f>Présence!L48</f>
        <v>LE ROY  Julian</v>
      </c>
      <c r="AJ50" s="88" t="str">
        <f t="shared" si="11"/>
        <v/>
      </c>
      <c r="AK50" s="86">
        <f>IF(AL50="",AK49,IF(ISNA(MATCH(AL50,'Planning Bénévoles'!O$3:O$40,0))=TRUE,AK49+1,AK49))</f>
        <v>17</v>
      </c>
      <c r="AL50" s="87" t="str">
        <f>Présence!M48</f>
        <v/>
      </c>
      <c r="AM50" s="88" t="str">
        <f t="shared" si="12"/>
        <v/>
      </c>
      <c r="AN50" s="86">
        <f>IF(AO50="",AN49,IF(ISNA(MATCH(AO50,'Planning Bénévoles'!P$3:P$40,0))=TRUE,AN49+1,AN49))</f>
        <v>26</v>
      </c>
      <c r="AO50" s="87" t="str">
        <f>Présence!N48</f>
        <v>LE ROY  Julian</v>
      </c>
      <c r="AP50" s="88" t="str">
        <f t="shared" si="13"/>
        <v/>
      </c>
      <c r="AQ50" s="86">
        <f>IF(AR50="",AQ49,IF(ISNA(MATCH(AR50,'Planning Bénévoles'!Q$3:Q$40,0))=TRUE,AQ49+1,AQ49))</f>
        <v>17</v>
      </c>
      <c r="AR50" s="87" t="str">
        <f>Présence!O48</f>
        <v>LE ROY  Julian</v>
      </c>
      <c r="AS50" s="88" t="str">
        <f t="shared" si="14"/>
        <v/>
      </c>
      <c r="AT50" s="86">
        <f>IF(AU50="",AT49,IF(ISNA(MATCH(AU50,'Planning Bénévoles'!R$3:R$40,0))=TRUE,AT49+1,AT49))</f>
        <v>13</v>
      </c>
      <c r="AU50" s="87" t="str">
        <f>Présence!P48</f>
        <v>LE ROY  Julian</v>
      </c>
      <c r="AV50" s="88" t="str">
        <f t="shared" si="15"/>
        <v/>
      </c>
      <c r="AW50" s="86">
        <f>IF(AX50="",AW49,IF(ISNA(MATCH(AX50,'Planning Bénévoles'!S$3:S$40,0))=TRUE,AW49+1,AW49))</f>
        <v>24</v>
      </c>
      <c r="AX50" s="87" t="str">
        <f>Présence!Q48</f>
        <v>LE ROY  Julian</v>
      </c>
      <c r="AY50" s="88" t="str">
        <f t="shared" si="16"/>
        <v/>
      </c>
      <c r="AZ50" s="86">
        <f>IF(BA50="",AZ49,IF(ISNA(MATCH(BA50,'Planning Bénévoles'!T$3:T$40,0))=TRUE,AZ49+1,AZ49))</f>
        <v>22</v>
      </c>
      <c r="BA50" s="87" t="str">
        <f>Présence!R48</f>
        <v>LE ROY  Julian</v>
      </c>
      <c r="BB50" s="88" t="str">
        <f t="shared" si="17"/>
        <v/>
      </c>
    </row>
    <row r="51" spans="1:54">
      <c r="A51" s="86">
        <f>IF(B51="",A50,IF(ISNA(MATCH(B51,'Planning Bénévoles'!C$3:C$40,0))=TRUE,A50+1,A50))</f>
        <v>7</v>
      </c>
      <c r="B51" s="87" t="str">
        <f>Présence!A49</f>
        <v/>
      </c>
      <c r="C51" s="88" t="str">
        <f t="shared" si="0"/>
        <v/>
      </c>
      <c r="D51" s="86">
        <f>IF(E51="",D50,IF(ISNA(MATCH(E51,'Planning Bénévoles'!D$3:D$40,0))=TRUE,D50+1,D50))</f>
        <v>24</v>
      </c>
      <c r="E51" s="87" t="str">
        <f>Présence!B49</f>
        <v/>
      </c>
      <c r="F51" s="88" t="str">
        <f t="shared" si="1"/>
        <v/>
      </c>
      <c r="G51" s="86">
        <f>IF(H51="",G50,IF(ISNA(MATCH(H51,'Planning Bénévoles'!E$3:E$40,0))=TRUE,G50+1,G50))</f>
        <v>4</v>
      </c>
      <c r="H51" s="87" t="str">
        <f>Présence!C49</f>
        <v/>
      </c>
      <c r="I51" s="88" t="str">
        <f t="shared" si="2"/>
        <v/>
      </c>
      <c r="J51" s="86">
        <f>IF(K51="",J50,IF(ISNA(MATCH(K51,'Planning Bénévoles'!F$3:F$40,0))=TRUE,J50+1,J50))</f>
        <v>2</v>
      </c>
      <c r="K51" s="87" t="str">
        <f>Présence!D49</f>
        <v/>
      </c>
      <c r="L51" s="88" t="str">
        <f t="shared" si="3"/>
        <v/>
      </c>
      <c r="M51" s="86">
        <f>IF(N51="",M50,IF(ISNA(MATCH(N51,'Planning Bénévoles'!G$3:G$40,0))=TRUE,M50+1,M50))</f>
        <v>5</v>
      </c>
      <c r="N51" s="87" t="str">
        <f>Présence!E49</f>
        <v/>
      </c>
      <c r="O51" s="88" t="str">
        <f t="shared" si="4"/>
        <v/>
      </c>
      <c r="P51" s="86">
        <f>IF(Q51="",P50,IF(ISNA(MATCH(Q51,'Planning Bénévoles'!H$3:H$40,0))=TRUE,P50+1,P50))</f>
        <v>1</v>
      </c>
      <c r="Q51" s="87" t="str">
        <f>Présence!F49</f>
        <v/>
      </c>
      <c r="R51" s="88" t="str">
        <f t="shared" si="5"/>
        <v/>
      </c>
      <c r="S51" s="86">
        <f>IF(T51="",S50,IF(ISNA(MATCH(T51,'Planning Bénévoles'!I$3:I$40,0))=TRUE,S50+1,S50))</f>
        <v>1</v>
      </c>
      <c r="T51" s="87" t="str">
        <f>Présence!G49</f>
        <v/>
      </c>
      <c r="U51" s="88" t="str">
        <f t="shared" si="6"/>
        <v/>
      </c>
      <c r="V51" s="86">
        <f>IF(W51="",V50,IF(ISNA(MATCH(W51,'Planning Bénévoles'!J$3:J$40,0))=TRUE,V50+1,V50))</f>
        <v>2</v>
      </c>
      <c r="W51" s="87" t="str">
        <f>Présence!H49</f>
        <v/>
      </c>
      <c r="X51" s="88" t="str">
        <f t="shared" si="7"/>
        <v/>
      </c>
      <c r="Y51" s="86">
        <f>IF(Z51="",Y50,IF(ISNA(MATCH(Z51,'Planning Bénévoles'!K$3:K$40,0))=TRUE,Y50+1,Y50))</f>
        <v>2</v>
      </c>
      <c r="Z51" s="87" t="str">
        <f>Présence!I49</f>
        <v/>
      </c>
      <c r="AA51" s="88" t="str">
        <f t="shared" si="8"/>
        <v/>
      </c>
      <c r="AB51" s="86">
        <f>IF(AC51="",AB50,IF(ISNA(MATCH(AC51,'Planning Bénévoles'!L$3:L$40,0))=TRUE,AB50+1,AB50))</f>
        <v>13</v>
      </c>
      <c r="AC51" s="87" t="str">
        <f>Présence!J49</f>
        <v/>
      </c>
      <c r="AD51" s="88" t="str">
        <f t="shared" si="9"/>
        <v/>
      </c>
      <c r="AE51" s="86">
        <f>IF(AF51="",AE50,IF(ISNA(MATCH(AF51,'Planning Bénévoles'!M$3:M$40,0))=TRUE,AE50+1,AE50))</f>
        <v>20</v>
      </c>
      <c r="AF51" s="87" t="str">
        <f>Présence!K49</f>
        <v/>
      </c>
      <c r="AG51" s="88" t="str">
        <f t="shared" si="10"/>
        <v/>
      </c>
      <c r="AH51" s="86">
        <f>IF(AI51="",AH50,IF(ISNA(MATCH(AI51,'Planning Bénévoles'!N$3:N$40,0))=TRUE,AH50+1,AH50))</f>
        <v>20</v>
      </c>
      <c r="AI51" s="87" t="str">
        <f>Présence!L49</f>
        <v/>
      </c>
      <c r="AJ51" s="88" t="str">
        <f t="shared" si="11"/>
        <v/>
      </c>
      <c r="AK51" s="86">
        <f>IF(AL51="",AK50,IF(ISNA(MATCH(AL51,'Planning Bénévoles'!O$3:O$40,0))=TRUE,AK50+1,AK50))</f>
        <v>18</v>
      </c>
      <c r="AL51" s="87" t="str">
        <f>Présence!M49</f>
        <v>LE ROY (THG) Christelle</v>
      </c>
      <c r="AM51" s="88" t="str">
        <f t="shared" si="12"/>
        <v/>
      </c>
      <c r="AN51" s="86">
        <f>IF(AO51="",AN50,IF(ISNA(MATCH(AO51,'Planning Bénévoles'!P$3:P$40,0))=TRUE,AN50+1,AN50))</f>
        <v>27</v>
      </c>
      <c r="AO51" s="87" t="str">
        <f>Présence!N49</f>
        <v>LE ROY (THG) Christelle</v>
      </c>
      <c r="AP51" s="88" t="str">
        <f t="shared" si="13"/>
        <v/>
      </c>
      <c r="AQ51" s="86">
        <f>IF(AR51="",AQ50,IF(ISNA(MATCH(AR51,'Planning Bénévoles'!Q$3:Q$40,0))=TRUE,AQ50+1,AQ50))</f>
        <v>17</v>
      </c>
      <c r="AR51" s="87" t="str">
        <f>Présence!O49</f>
        <v/>
      </c>
      <c r="AS51" s="88" t="str">
        <f t="shared" si="14"/>
        <v/>
      </c>
      <c r="AT51" s="86">
        <f>IF(AU51="",AT50,IF(ISNA(MATCH(AU51,'Planning Bénévoles'!R$3:R$40,0))=TRUE,AT50+1,AT50))</f>
        <v>13</v>
      </c>
      <c r="AU51" s="87" t="str">
        <f>Présence!P49</f>
        <v/>
      </c>
      <c r="AV51" s="88" t="str">
        <f t="shared" si="15"/>
        <v/>
      </c>
      <c r="AW51" s="86">
        <f>IF(AX51="",AW50,IF(ISNA(MATCH(AX51,'Planning Bénévoles'!S$3:S$40,0))=TRUE,AW50+1,AW50))</f>
        <v>24</v>
      </c>
      <c r="AX51" s="87" t="str">
        <f>Présence!Q49</f>
        <v/>
      </c>
      <c r="AY51" s="88" t="str">
        <f t="shared" si="16"/>
        <v/>
      </c>
      <c r="AZ51" s="86">
        <f>IF(BA51="",AZ50,IF(ISNA(MATCH(BA51,'Planning Bénévoles'!T$3:T$40,0))=TRUE,AZ50+1,AZ50))</f>
        <v>22</v>
      </c>
      <c r="BA51" s="87" t="str">
        <f>Présence!R49</f>
        <v/>
      </c>
      <c r="BB51" s="88" t="str">
        <f t="shared" si="17"/>
        <v/>
      </c>
    </row>
    <row r="52" spans="1:54">
      <c r="A52" s="86">
        <f>IF(B52="",A51,IF(ISNA(MATCH(B52,'Planning Bénévoles'!C$3:C$40,0))=TRUE,A51+1,A51))</f>
        <v>7</v>
      </c>
      <c r="B52" s="87" t="str">
        <f>Présence!A50</f>
        <v/>
      </c>
      <c r="C52" s="88" t="str">
        <f t="shared" si="0"/>
        <v/>
      </c>
      <c r="D52" s="86">
        <f>IF(E52="",D51,IF(ISNA(MATCH(E52,'Planning Bénévoles'!D$3:D$40,0))=TRUE,D51+1,D51))</f>
        <v>24</v>
      </c>
      <c r="E52" s="87" t="str">
        <f>Présence!B50</f>
        <v/>
      </c>
      <c r="F52" s="88" t="str">
        <f t="shared" si="1"/>
        <v/>
      </c>
      <c r="G52" s="86">
        <f>IF(H52="",G51,IF(ISNA(MATCH(H52,'Planning Bénévoles'!E$3:E$40,0))=TRUE,G51+1,G51))</f>
        <v>4</v>
      </c>
      <c r="H52" s="87" t="str">
        <f>Présence!C50</f>
        <v/>
      </c>
      <c r="I52" s="88" t="str">
        <f t="shared" si="2"/>
        <v/>
      </c>
      <c r="J52" s="86">
        <f>IF(K52="",J51,IF(ISNA(MATCH(K52,'Planning Bénévoles'!F$3:F$40,0))=TRUE,J51+1,J51))</f>
        <v>2</v>
      </c>
      <c r="K52" s="87" t="str">
        <f>Présence!D50</f>
        <v>LECHAT Loïc</v>
      </c>
      <c r="L52" s="88" t="str">
        <f t="shared" si="3"/>
        <v/>
      </c>
      <c r="M52" s="86">
        <f>IF(N52="",M51,IF(ISNA(MATCH(N52,'Planning Bénévoles'!G$3:G$40,0))=TRUE,M51+1,M51))</f>
        <v>5</v>
      </c>
      <c r="N52" s="87" t="str">
        <f>Présence!E50</f>
        <v/>
      </c>
      <c r="O52" s="88" t="str">
        <f t="shared" si="4"/>
        <v/>
      </c>
      <c r="P52" s="86">
        <f>IF(Q52="",P51,IF(ISNA(MATCH(Q52,'Planning Bénévoles'!H$3:H$40,0))=TRUE,P51+1,P51))</f>
        <v>1</v>
      </c>
      <c r="Q52" s="87" t="str">
        <f>Présence!F50</f>
        <v/>
      </c>
      <c r="R52" s="88" t="str">
        <f t="shared" si="5"/>
        <v/>
      </c>
      <c r="S52" s="86">
        <f>IF(T52="",S51,IF(ISNA(MATCH(T52,'Planning Bénévoles'!I$3:I$40,0))=TRUE,S51+1,S51))</f>
        <v>1</v>
      </c>
      <c r="T52" s="87" t="str">
        <f>Présence!G50</f>
        <v/>
      </c>
      <c r="U52" s="88" t="str">
        <f t="shared" si="6"/>
        <v/>
      </c>
      <c r="V52" s="86">
        <f>IF(W52="",V51,IF(ISNA(MATCH(W52,'Planning Bénévoles'!J$3:J$40,0))=TRUE,V51+1,V51))</f>
        <v>2</v>
      </c>
      <c r="W52" s="87" t="str">
        <f>Présence!H50</f>
        <v/>
      </c>
      <c r="X52" s="88" t="str">
        <f t="shared" si="7"/>
        <v/>
      </c>
      <c r="Y52" s="86">
        <f>IF(Z52="",Y51,IF(ISNA(MATCH(Z52,'Planning Bénévoles'!K$3:K$40,0))=TRUE,Y51+1,Y51))</f>
        <v>2</v>
      </c>
      <c r="Z52" s="87" t="str">
        <f>Présence!I50</f>
        <v/>
      </c>
      <c r="AA52" s="88" t="str">
        <f t="shared" si="8"/>
        <v/>
      </c>
      <c r="AB52" s="86">
        <f>IF(AC52="",AB51,IF(ISNA(MATCH(AC52,'Planning Bénévoles'!L$3:L$40,0))=TRUE,AB51+1,AB51))</f>
        <v>13</v>
      </c>
      <c r="AC52" s="87" t="str">
        <f>Présence!J50</f>
        <v/>
      </c>
      <c r="AD52" s="88" t="str">
        <f t="shared" si="9"/>
        <v/>
      </c>
      <c r="AE52" s="86">
        <f>IF(AF52="",AE51,IF(ISNA(MATCH(AF52,'Planning Bénévoles'!M$3:M$40,0))=TRUE,AE51+1,AE51))</f>
        <v>20</v>
      </c>
      <c r="AF52" s="87" t="str">
        <f>Présence!K50</f>
        <v/>
      </c>
      <c r="AG52" s="88" t="str">
        <f t="shared" si="10"/>
        <v/>
      </c>
      <c r="AH52" s="86">
        <f>IF(AI52="",AH51,IF(ISNA(MATCH(AI52,'Planning Bénévoles'!N$3:N$40,0))=TRUE,AH51+1,AH51))</f>
        <v>21</v>
      </c>
      <c r="AI52" s="87" t="str">
        <f>Présence!L50</f>
        <v>LECHAT Loïc</v>
      </c>
      <c r="AJ52" s="88" t="str">
        <f t="shared" si="11"/>
        <v/>
      </c>
      <c r="AK52" s="86">
        <f>IF(AL52="",AK51,IF(ISNA(MATCH(AL52,'Planning Bénévoles'!O$3:O$40,0))=TRUE,AK51+1,AK51))</f>
        <v>18</v>
      </c>
      <c r="AL52" s="87" t="str">
        <f>Présence!M50</f>
        <v/>
      </c>
      <c r="AM52" s="88" t="str">
        <f t="shared" si="12"/>
        <v/>
      </c>
      <c r="AN52" s="86">
        <f>IF(AO52="",AN51,IF(ISNA(MATCH(AO52,'Planning Bénévoles'!P$3:P$40,0))=TRUE,AN51+1,AN51))</f>
        <v>27</v>
      </c>
      <c r="AO52" s="87" t="str">
        <f>Présence!N50</f>
        <v/>
      </c>
      <c r="AP52" s="88" t="str">
        <f t="shared" si="13"/>
        <v/>
      </c>
      <c r="AQ52" s="86">
        <f>IF(AR52="",AQ51,IF(ISNA(MATCH(AR52,'Planning Bénévoles'!Q$3:Q$40,0))=TRUE,AQ51+1,AQ51))</f>
        <v>17</v>
      </c>
      <c r="AR52" s="87" t="str">
        <f>Présence!O50</f>
        <v/>
      </c>
      <c r="AS52" s="88" t="str">
        <f t="shared" si="14"/>
        <v/>
      </c>
      <c r="AT52" s="86">
        <f>IF(AU52="",AT51,IF(ISNA(MATCH(AU52,'Planning Bénévoles'!R$3:R$40,0))=TRUE,AT51+1,AT51))</f>
        <v>13</v>
      </c>
      <c r="AU52" s="87" t="str">
        <f>Présence!P50</f>
        <v/>
      </c>
      <c r="AV52" s="88" t="str">
        <f t="shared" si="15"/>
        <v/>
      </c>
      <c r="AW52" s="86">
        <f>IF(AX52="",AW51,IF(ISNA(MATCH(AX52,'Planning Bénévoles'!S$3:S$40,0))=TRUE,AW51+1,AW51))</f>
        <v>25</v>
      </c>
      <c r="AX52" s="87" t="str">
        <f>Présence!Q50</f>
        <v>LECHAT Loïc</v>
      </c>
      <c r="AY52" s="88" t="str">
        <f t="shared" si="16"/>
        <v/>
      </c>
      <c r="AZ52" s="86">
        <f>IF(BA52="",AZ51,IF(ISNA(MATCH(BA52,'Planning Bénévoles'!T$3:T$40,0))=TRUE,AZ51+1,AZ51))</f>
        <v>22</v>
      </c>
      <c r="BA52" s="87" t="str">
        <f>Présence!R50</f>
        <v/>
      </c>
      <c r="BB52" s="88" t="str">
        <f t="shared" si="17"/>
        <v/>
      </c>
    </row>
    <row r="53" spans="1:54">
      <c r="A53" s="86">
        <f>IF(B53="",A52,IF(ISNA(MATCH(B53,'Planning Bénévoles'!C$3:C$40,0))=TRUE,A52+1,A52))</f>
        <v>7</v>
      </c>
      <c r="B53" s="87" t="str">
        <f>Présence!A51</f>
        <v>MALANDAIN Manuela</v>
      </c>
      <c r="C53" s="88" t="str">
        <f t="shared" si="0"/>
        <v/>
      </c>
      <c r="D53" s="86">
        <f>IF(E53="",D52,IF(ISNA(MATCH(E53,'Planning Bénévoles'!D$3:D$40,0))=TRUE,D52+1,D52))</f>
        <v>25</v>
      </c>
      <c r="E53" s="87" t="str">
        <f>Présence!B51</f>
        <v>MALANDAIN Manuela</v>
      </c>
      <c r="F53" s="88" t="str">
        <f t="shared" si="1"/>
        <v/>
      </c>
      <c r="G53" s="86">
        <f>IF(H53="",G52,IF(ISNA(MATCH(H53,'Planning Bénévoles'!E$3:E$40,0))=TRUE,G52+1,G52))</f>
        <v>4</v>
      </c>
      <c r="H53" s="87" t="str">
        <f>Présence!C51</f>
        <v/>
      </c>
      <c r="I53" s="88" t="str">
        <f t="shared" si="2"/>
        <v/>
      </c>
      <c r="J53" s="86">
        <f>IF(K53="",J52,IF(ISNA(MATCH(K53,'Planning Bénévoles'!F$3:F$40,0))=TRUE,J52+1,J52))</f>
        <v>2</v>
      </c>
      <c r="K53" s="87" t="str">
        <f>Présence!D51</f>
        <v>MALANDAIN Manuela</v>
      </c>
      <c r="L53" s="88" t="str">
        <f t="shared" si="3"/>
        <v/>
      </c>
      <c r="M53" s="86">
        <f>IF(N53="",M52,IF(ISNA(MATCH(N53,'Planning Bénévoles'!G$3:G$40,0))=TRUE,M52+1,M52))</f>
        <v>5</v>
      </c>
      <c r="N53" s="87" t="str">
        <f>Présence!E51</f>
        <v>MALANDAIN Manuela</v>
      </c>
      <c r="O53" s="88" t="str">
        <f t="shared" si="4"/>
        <v/>
      </c>
      <c r="P53" s="86">
        <f>IF(Q53="",P52,IF(ISNA(MATCH(Q53,'Planning Bénévoles'!H$3:H$40,0))=TRUE,P52+1,P52))</f>
        <v>1</v>
      </c>
      <c r="Q53" s="87" t="str">
        <f>Présence!F51</f>
        <v>MALANDAIN Manuela</v>
      </c>
      <c r="R53" s="88" t="str">
        <f t="shared" si="5"/>
        <v/>
      </c>
      <c r="S53" s="86">
        <f>IF(T53="",S52,IF(ISNA(MATCH(T53,'Planning Bénévoles'!I$3:I$40,0))=TRUE,S52+1,S52))</f>
        <v>1</v>
      </c>
      <c r="T53" s="87" t="str">
        <f>Présence!G51</f>
        <v>MALANDAIN Manuela</v>
      </c>
      <c r="U53" s="88" t="str">
        <f t="shared" si="6"/>
        <v/>
      </c>
      <c r="V53" s="86">
        <f>IF(W53="",V52,IF(ISNA(MATCH(W53,'Planning Bénévoles'!J$3:J$40,0))=TRUE,V52+1,V52))</f>
        <v>2</v>
      </c>
      <c r="W53" s="87" t="str">
        <f>Présence!H51</f>
        <v>MALANDAIN Manuela</v>
      </c>
      <c r="X53" s="88" t="str">
        <f t="shared" si="7"/>
        <v/>
      </c>
      <c r="Y53" s="86">
        <f>IF(Z53="",Y52,IF(ISNA(MATCH(Z53,'Planning Bénévoles'!K$3:K$40,0))=TRUE,Y52+1,Y52))</f>
        <v>2</v>
      </c>
      <c r="Z53" s="87" t="str">
        <f>Présence!I51</f>
        <v>MALANDAIN Manuela</v>
      </c>
      <c r="AA53" s="88" t="str">
        <f t="shared" si="8"/>
        <v/>
      </c>
      <c r="AB53" s="86">
        <f>IF(AC53="",AB52,IF(ISNA(MATCH(AC53,'Planning Bénévoles'!L$3:L$40,0))=TRUE,AB52+1,AB52))</f>
        <v>14</v>
      </c>
      <c r="AC53" s="87" t="str">
        <f>Présence!J51</f>
        <v>MALANDAIN Manuela</v>
      </c>
      <c r="AD53" s="88" t="str">
        <f t="shared" si="9"/>
        <v/>
      </c>
      <c r="AE53" s="86">
        <f>IF(AF53="",AE52,IF(ISNA(MATCH(AF53,'Planning Bénévoles'!M$3:M$40,0))=TRUE,AE52+1,AE52))</f>
        <v>21</v>
      </c>
      <c r="AF53" s="87" t="str">
        <f>Présence!K51</f>
        <v>MALANDAIN Manuela</v>
      </c>
      <c r="AG53" s="88" t="str">
        <f t="shared" si="10"/>
        <v/>
      </c>
      <c r="AH53" s="86">
        <f>IF(AI53="",AH52,IF(ISNA(MATCH(AI53,'Planning Bénévoles'!N$3:N$40,0))=TRUE,AH52+1,AH52))</f>
        <v>22</v>
      </c>
      <c r="AI53" s="87" t="str">
        <f>Présence!L51</f>
        <v>MALANDAIN Manuela</v>
      </c>
      <c r="AJ53" s="88" t="str">
        <f t="shared" si="11"/>
        <v/>
      </c>
      <c r="AK53" s="86">
        <f>IF(AL53="",AK52,IF(ISNA(MATCH(AL53,'Planning Bénévoles'!O$3:O$40,0))=TRUE,AK52+1,AK52))</f>
        <v>18</v>
      </c>
      <c r="AL53" s="87" t="str">
        <f>Présence!M51</f>
        <v/>
      </c>
      <c r="AM53" s="88" t="str">
        <f t="shared" si="12"/>
        <v/>
      </c>
      <c r="AN53" s="86">
        <f>IF(AO53="",AN52,IF(ISNA(MATCH(AO53,'Planning Bénévoles'!P$3:P$40,0))=TRUE,AN52+1,AN52))</f>
        <v>27</v>
      </c>
      <c r="AO53" s="87" t="str">
        <f>Présence!N51</f>
        <v/>
      </c>
      <c r="AP53" s="88" t="str">
        <f t="shared" si="13"/>
        <v/>
      </c>
      <c r="AQ53" s="86">
        <f>IF(AR53="",AQ52,IF(ISNA(MATCH(AR53,'Planning Bénévoles'!Q$3:Q$40,0))=TRUE,AQ52+1,AQ52))</f>
        <v>17</v>
      </c>
      <c r="AR53" s="87" t="str">
        <f>Présence!O51</f>
        <v/>
      </c>
      <c r="AS53" s="88" t="str">
        <f t="shared" si="14"/>
        <v/>
      </c>
      <c r="AT53" s="86">
        <f>IF(AU53="",AT52,IF(ISNA(MATCH(AU53,'Planning Bénévoles'!R$3:R$40,0))=TRUE,AT52+1,AT52))</f>
        <v>14</v>
      </c>
      <c r="AU53" s="87" t="str">
        <f>Présence!P51</f>
        <v>MALANDAIN Manuela</v>
      </c>
      <c r="AV53" s="88" t="str">
        <f t="shared" si="15"/>
        <v/>
      </c>
      <c r="AW53" s="86">
        <f>IF(AX53="",AW52,IF(ISNA(MATCH(AX53,'Planning Bénévoles'!S$3:S$40,0))=TRUE,AW52+1,AW52))</f>
        <v>26</v>
      </c>
      <c r="AX53" s="87" t="str">
        <f>Présence!Q51</f>
        <v>MALANDAIN Manuela</v>
      </c>
      <c r="AY53" s="88" t="str">
        <f t="shared" si="16"/>
        <v/>
      </c>
      <c r="AZ53" s="86">
        <f>IF(BA53="",AZ52,IF(ISNA(MATCH(BA53,'Planning Bénévoles'!T$3:T$40,0))=TRUE,AZ52+1,AZ52))</f>
        <v>23</v>
      </c>
      <c r="BA53" s="87" t="str">
        <f>Présence!R51</f>
        <v>MALANDAIN Manuela</v>
      </c>
      <c r="BB53" s="88" t="str">
        <f t="shared" si="17"/>
        <v/>
      </c>
    </row>
    <row r="54" spans="1:54">
      <c r="A54" s="86">
        <f>IF(B54="",A53,IF(ISNA(MATCH(B54,'Planning Bénévoles'!C$3:C$40,0))=TRUE,A53+1,A53))</f>
        <v>8</v>
      </c>
      <c r="B54" s="87" t="str">
        <f>Présence!A52</f>
        <v>MARCHE Sophie</v>
      </c>
      <c r="C54" s="88" t="str">
        <f t="shared" si="0"/>
        <v/>
      </c>
      <c r="D54" s="86">
        <f>IF(E54="",D53,IF(ISNA(MATCH(E54,'Planning Bénévoles'!D$3:D$40,0))=TRUE,D53+1,D53))</f>
        <v>26</v>
      </c>
      <c r="E54" s="87" t="str">
        <f>Présence!B52</f>
        <v>MARCHE Sophie</v>
      </c>
      <c r="F54" s="88" t="str">
        <f t="shared" si="1"/>
        <v/>
      </c>
      <c r="G54" s="86">
        <f>IF(H54="",G53,IF(ISNA(MATCH(H54,'Planning Bénévoles'!E$3:E$40,0))=TRUE,G53+1,G53))</f>
        <v>5</v>
      </c>
      <c r="H54" s="87" t="str">
        <f>Présence!C52</f>
        <v>MARCHE Sophie</v>
      </c>
      <c r="I54" s="88" t="str">
        <f t="shared" si="2"/>
        <v/>
      </c>
      <c r="J54" s="86">
        <f>IF(K54="",J53,IF(ISNA(MATCH(K54,'Planning Bénévoles'!F$3:F$40,0))=TRUE,J53+1,J53))</f>
        <v>3</v>
      </c>
      <c r="K54" s="87" t="str">
        <f>Présence!D52</f>
        <v>MARCHE Sophie</v>
      </c>
      <c r="L54" s="88" t="str">
        <f t="shared" si="3"/>
        <v/>
      </c>
      <c r="M54" s="86">
        <f>IF(N54="",M53,IF(ISNA(MATCH(N54,'Planning Bénévoles'!G$3:G$40,0))=TRUE,M53+1,M53))</f>
        <v>6</v>
      </c>
      <c r="N54" s="87" t="str">
        <f>Présence!E52</f>
        <v>MARCHE Sophie</v>
      </c>
      <c r="O54" s="88" t="str">
        <f t="shared" si="4"/>
        <v/>
      </c>
      <c r="P54" s="86">
        <f>IF(Q54="",P53,IF(ISNA(MATCH(Q54,'Planning Bénévoles'!H$3:H$40,0))=TRUE,P53+1,P53))</f>
        <v>2</v>
      </c>
      <c r="Q54" s="87" t="str">
        <f>Présence!F52</f>
        <v>MARCHE Sophie</v>
      </c>
      <c r="R54" s="88" t="str">
        <f t="shared" si="5"/>
        <v/>
      </c>
      <c r="S54" s="86">
        <f>IF(T54="",S53,IF(ISNA(MATCH(T54,'Planning Bénévoles'!I$3:I$40,0))=TRUE,S53+1,S53))</f>
        <v>1</v>
      </c>
      <c r="T54" s="87" t="str">
        <f>Présence!G52</f>
        <v>MARCHE Sophie</v>
      </c>
      <c r="U54" s="88" t="str">
        <f t="shared" si="6"/>
        <v/>
      </c>
      <c r="V54" s="86">
        <f>IF(W54="",V53,IF(ISNA(MATCH(W54,'Planning Bénévoles'!J$3:J$40,0))=TRUE,V53+1,V53))</f>
        <v>3</v>
      </c>
      <c r="W54" s="87" t="str">
        <f>Présence!H52</f>
        <v>MARCHE Sophie</v>
      </c>
      <c r="X54" s="88" t="str">
        <f t="shared" si="7"/>
        <v/>
      </c>
      <c r="Y54" s="86">
        <f>IF(Z54="",Y53,IF(ISNA(MATCH(Z54,'Planning Bénévoles'!K$3:K$40,0))=TRUE,Y53+1,Y53))</f>
        <v>2</v>
      </c>
      <c r="Z54" s="87" t="str">
        <f>Présence!I52</f>
        <v>MARCHE Sophie</v>
      </c>
      <c r="AA54" s="88" t="str">
        <f t="shared" si="8"/>
        <v/>
      </c>
      <c r="AB54" s="86">
        <f>IF(AC54="",AB53,IF(ISNA(MATCH(AC54,'Planning Bénévoles'!L$3:L$40,0))=TRUE,AB53+1,AB53))</f>
        <v>15</v>
      </c>
      <c r="AC54" s="87" t="str">
        <f>Présence!J52</f>
        <v>MARCHE Sophie</v>
      </c>
      <c r="AD54" s="88" t="str">
        <f t="shared" si="9"/>
        <v/>
      </c>
      <c r="AE54" s="86">
        <f>IF(AF54="",AE53,IF(ISNA(MATCH(AF54,'Planning Bénévoles'!M$3:M$40,0))=TRUE,AE53+1,AE53))</f>
        <v>22</v>
      </c>
      <c r="AF54" s="87" t="str">
        <f>Présence!K52</f>
        <v>MARCHE Sophie</v>
      </c>
      <c r="AG54" s="88" t="str">
        <f t="shared" si="10"/>
        <v/>
      </c>
      <c r="AH54" s="86">
        <f>IF(AI54="",AH53,IF(ISNA(MATCH(AI54,'Planning Bénévoles'!N$3:N$40,0))=TRUE,AH53+1,AH53))</f>
        <v>23</v>
      </c>
      <c r="AI54" s="87" t="str">
        <f>Présence!L52</f>
        <v>MARCHE Sophie</v>
      </c>
      <c r="AJ54" s="88" t="str">
        <f t="shared" si="11"/>
        <v/>
      </c>
      <c r="AK54" s="86">
        <f>IF(AL54="",AK53,IF(ISNA(MATCH(AL54,'Planning Bénévoles'!O$3:O$40,0))=TRUE,AK53+1,AK53))</f>
        <v>19</v>
      </c>
      <c r="AL54" s="87" t="str">
        <f>Présence!M52</f>
        <v>MARCHE Sophie</v>
      </c>
      <c r="AM54" s="88" t="str">
        <f t="shared" si="12"/>
        <v/>
      </c>
      <c r="AN54" s="86">
        <f>IF(AO54="",AN53,IF(ISNA(MATCH(AO54,'Planning Bénévoles'!P$3:P$40,0))=TRUE,AN53+1,AN53))</f>
        <v>28</v>
      </c>
      <c r="AO54" s="87" t="str">
        <f>Présence!N52</f>
        <v>MARCHE Sophie</v>
      </c>
      <c r="AP54" s="88" t="str">
        <f t="shared" si="13"/>
        <v/>
      </c>
      <c r="AQ54" s="86">
        <f>IF(AR54="",AQ53,IF(ISNA(MATCH(AR54,'Planning Bénévoles'!Q$3:Q$40,0))=TRUE,AQ53+1,AQ53))</f>
        <v>18</v>
      </c>
      <c r="AR54" s="87" t="str">
        <f>Présence!O52</f>
        <v>MARCHE Sophie</v>
      </c>
      <c r="AS54" s="88" t="str">
        <f t="shared" si="14"/>
        <v/>
      </c>
      <c r="AT54" s="86">
        <f>IF(AU54="",AT53,IF(ISNA(MATCH(AU54,'Planning Bénévoles'!R$3:R$40,0))=TRUE,AT53+1,AT53))</f>
        <v>15</v>
      </c>
      <c r="AU54" s="87" t="str">
        <f>Présence!P52</f>
        <v>MARCHE Sophie</v>
      </c>
      <c r="AV54" s="88" t="str">
        <f t="shared" si="15"/>
        <v/>
      </c>
      <c r="AW54" s="86">
        <f>IF(AX54="",AW53,IF(ISNA(MATCH(AX54,'Planning Bénévoles'!S$3:S$40,0))=TRUE,AW53+1,AW53))</f>
        <v>27</v>
      </c>
      <c r="AX54" s="87" t="str">
        <f>Présence!Q52</f>
        <v>MARCHE Sophie</v>
      </c>
      <c r="AY54" s="88" t="str">
        <f t="shared" si="16"/>
        <v/>
      </c>
      <c r="AZ54" s="86">
        <f>IF(BA54="",AZ53,IF(ISNA(MATCH(BA54,'Planning Bénévoles'!T$3:T$40,0))=TRUE,AZ53+1,AZ53))</f>
        <v>24</v>
      </c>
      <c r="BA54" s="87" t="str">
        <f>Présence!R52</f>
        <v>MARCHE Sophie</v>
      </c>
      <c r="BB54" s="88" t="str">
        <f t="shared" si="17"/>
        <v/>
      </c>
    </row>
    <row r="55" spans="1:54">
      <c r="A55" s="86">
        <f>IF(B55="",A54,IF(ISNA(MATCH(B55,'Planning Bénévoles'!C$3:C$40,0))=TRUE,A54+1,A54))</f>
        <v>8</v>
      </c>
      <c r="B55" s="87" t="str">
        <f>Présence!A53</f>
        <v/>
      </c>
      <c r="C55" s="88" t="str">
        <f t="shared" si="0"/>
        <v/>
      </c>
      <c r="D55" s="86">
        <f>IF(E55="",D54,IF(ISNA(MATCH(E55,'Planning Bénévoles'!D$3:D$40,0))=TRUE,D54+1,D54))</f>
        <v>27</v>
      </c>
      <c r="E55" s="87" t="str">
        <f>Présence!B53</f>
        <v>MIGLIACCIO Claire</v>
      </c>
      <c r="F55" s="88" t="str">
        <f t="shared" si="1"/>
        <v/>
      </c>
      <c r="G55" s="86">
        <f>IF(H55="",G54,IF(ISNA(MATCH(H55,'Planning Bénévoles'!E$3:E$40,0))=TRUE,G54+1,G54))</f>
        <v>5</v>
      </c>
      <c r="H55" s="87" t="str">
        <f>Présence!C53</f>
        <v>MIGLIACCIO Claire</v>
      </c>
      <c r="I55" s="88" t="str">
        <f t="shared" si="2"/>
        <v/>
      </c>
      <c r="J55" s="86">
        <f>IF(K55="",J54,IF(ISNA(MATCH(K55,'Planning Bénévoles'!F$3:F$40,0))=TRUE,J54+1,J54))</f>
        <v>3</v>
      </c>
      <c r="K55" s="87" t="str">
        <f>Présence!D53</f>
        <v/>
      </c>
      <c r="L55" s="88" t="str">
        <f t="shared" si="3"/>
        <v/>
      </c>
      <c r="M55" s="86">
        <f>IF(N55="",M54,IF(ISNA(MATCH(N55,'Planning Bénévoles'!G$3:G$40,0))=TRUE,M54+1,M54))</f>
        <v>6</v>
      </c>
      <c r="N55" s="87" t="str">
        <f>Présence!E53</f>
        <v/>
      </c>
      <c r="O55" s="88" t="str">
        <f t="shared" si="4"/>
        <v/>
      </c>
      <c r="P55" s="86">
        <f>IF(Q55="",P54,IF(ISNA(MATCH(Q55,'Planning Bénévoles'!H$3:H$40,0))=TRUE,P54+1,P54))</f>
        <v>2</v>
      </c>
      <c r="Q55" s="87" t="str">
        <f>Présence!F53</f>
        <v>MIGLIACCIO Claire</v>
      </c>
      <c r="R55" s="88" t="str">
        <f t="shared" si="5"/>
        <v/>
      </c>
      <c r="S55" s="86">
        <f>IF(T55="",S54,IF(ISNA(MATCH(T55,'Planning Bénévoles'!I$3:I$40,0))=TRUE,S54+1,S54))</f>
        <v>1</v>
      </c>
      <c r="T55" s="87" t="str">
        <f>Présence!G53</f>
        <v/>
      </c>
      <c r="U55" s="88" t="str">
        <f t="shared" si="6"/>
        <v/>
      </c>
      <c r="V55" s="86">
        <f>IF(W55="",V54,IF(ISNA(MATCH(W55,'Planning Bénévoles'!J$3:J$40,0))=TRUE,V54+1,V54))</f>
        <v>3</v>
      </c>
      <c r="W55" s="87" t="str">
        <f>Présence!H53</f>
        <v/>
      </c>
      <c r="X55" s="88" t="str">
        <f t="shared" si="7"/>
        <v/>
      </c>
      <c r="Y55" s="86">
        <f>IF(Z55="",Y54,IF(ISNA(MATCH(Z55,'Planning Bénévoles'!K$3:K$40,0))=TRUE,Y54+1,Y54))</f>
        <v>2</v>
      </c>
      <c r="Z55" s="87" t="str">
        <f>Présence!I53</f>
        <v/>
      </c>
      <c r="AA55" s="88" t="str">
        <f t="shared" si="8"/>
        <v/>
      </c>
      <c r="AB55" s="86">
        <f>IF(AC55="",AB54,IF(ISNA(MATCH(AC55,'Planning Bénévoles'!L$3:L$40,0))=TRUE,AB54+1,AB54))</f>
        <v>15</v>
      </c>
      <c r="AC55" s="87" t="str">
        <f>Présence!J53</f>
        <v/>
      </c>
      <c r="AD55" s="88" t="str">
        <f t="shared" si="9"/>
        <v/>
      </c>
      <c r="AE55" s="86">
        <f>IF(AF55="",AE54,IF(ISNA(MATCH(AF55,'Planning Bénévoles'!M$3:M$40,0))=TRUE,AE54+1,AE54))</f>
        <v>22</v>
      </c>
      <c r="AF55" s="87" t="str">
        <f>Présence!K53</f>
        <v/>
      </c>
      <c r="AG55" s="88" t="str">
        <f t="shared" si="10"/>
        <v/>
      </c>
      <c r="AH55" s="86">
        <f>IF(AI55="",AH54,IF(ISNA(MATCH(AI55,'Planning Bénévoles'!N$3:N$40,0))=TRUE,AH54+1,AH54))</f>
        <v>24</v>
      </c>
      <c r="AI55" s="87" t="str">
        <f>Présence!L53</f>
        <v>MIGLIACCIO Claire</v>
      </c>
      <c r="AJ55" s="88" t="str">
        <f t="shared" si="11"/>
        <v/>
      </c>
      <c r="AK55" s="86">
        <f>IF(AL55="",AK54,IF(ISNA(MATCH(AL55,'Planning Bénévoles'!O$3:O$40,0))=TRUE,AK54+1,AK54))</f>
        <v>19</v>
      </c>
      <c r="AL55" s="87" t="str">
        <f>Présence!M53</f>
        <v/>
      </c>
      <c r="AM55" s="88" t="str">
        <f t="shared" si="12"/>
        <v/>
      </c>
      <c r="AN55" s="86">
        <f>IF(AO55="",AN54,IF(ISNA(MATCH(AO55,'Planning Bénévoles'!P$3:P$40,0))=TRUE,AN54+1,AN54))</f>
        <v>28</v>
      </c>
      <c r="AO55" s="87" t="str">
        <f>Présence!N53</f>
        <v/>
      </c>
      <c r="AP55" s="88" t="str">
        <f t="shared" si="13"/>
        <v/>
      </c>
      <c r="AQ55" s="86">
        <f>IF(AR55="",AQ54,IF(ISNA(MATCH(AR55,'Planning Bénévoles'!Q$3:Q$40,0))=TRUE,AQ54+1,AQ54))</f>
        <v>19</v>
      </c>
      <c r="AR55" s="87" t="str">
        <f>Présence!O53</f>
        <v>MIGLIACCIO Claire</v>
      </c>
      <c r="AS55" s="88" t="str">
        <f t="shared" si="14"/>
        <v/>
      </c>
      <c r="AT55" s="86">
        <f>IF(AU55="",AT54,IF(ISNA(MATCH(AU55,'Planning Bénévoles'!R$3:R$40,0))=TRUE,AT54+1,AT54))</f>
        <v>15</v>
      </c>
      <c r="AU55" s="87" t="str">
        <f>Présence!P53</f>
        <v/>
      </c>
      <c r="AV55" s="88" t="str">
        <f t="shared" si="15"/>
        <v/>
      </c>
      <c r="AW55" s="86">
        <f>IF(AX55="",AW54,IF(ISNA(MATCH(AX55,'Planning Bénévoles'!S$3:S$40,0))=TRUE,AW54+1,AW54))</f>
        <v>28</v>
      </c>
      <c r="AX55" s="87" t="str">
        <f>Présence!Q53</f>
        <v>MIGLIACCIO Claire</v>
      </c>
      <c r="AY55" s="88" t="str">
        <f t="shared" si="16"/>
        <v/>
      </c>
      <c r="AZ55" s="86">
        <f>IF(BA55="",AZ54,IF(ISNA(MATCH(BA55,'Planning Bénévoles'!T$3:T$40,0))=TRUE,AZ54+1,AZ54))</f>
        <v>25</v>
      </c>
      <c r="BA55" s="87" t="str">
        <f>Présence!R53</f>
        <v>MIGLIACCIO Claire</v>
      </c>
      <c r="BB55" s="88" t="str">
        <f t="shared" si="17"/>
        <v/>
      </c>
    </row>
    <row r="56" spans="1:54">
      <c r="A56" s="86">
        <f>IF(B56="",A55,IF(ISNA(MATCH(B56,'Planning Bénévoles'!C$3:C$40,0))=TRUE,A55+1,A55))</f>
        <v>9</v>
      </c>
      <c r="B56" s="87" t="str">
        <f>Présence!A54</f>
        <v>MOAL Alain</v>
      </c>
      <c r="C56" s="88" t="str">
        <f t="shared" si="0"/>
        <v/>
      </c>
      <c r="D56" s="86">
        <f>IF(E56="",D55,IF(ISNA(MATCH(E56,'Planning Bénévoles'!D$3:D$40,0))=TRUE,D55+1,D55))</f>
        <v>28</v>
      </c>
      <c r="E56" s="87" t="str">
        <f>Présence!B54</f>
        <v>MOAL Alain</v>
      </c>
      <c r="F56" s="88" t="str">
        <f t="shared" si="1"/>
        <v/>
      </c>
      <c r="G56" s="86">
        <f>IF(H56="",G55,IF(ISNA(MATCH(H56,'Planning Bénévoles'!E$3:E$40,0))=TRUE,G55+1,G55))</f>
        <v>5</v>
      </c>
      <c r="H56" s="87" t="str">
        <f>Présence!C54</f>
        <v>MOAL Alain</v>
      </c>
      <c r="I56" s="88" t="str">
        <f t="shared" si="2"/>
        <v/>
      </c>
      <c r="J56" s="86">
        <f>IF(K56="",J55,IF(ISNA(MATCH(K56,'Planning Bénévoles'!F$3:F$40,0))=TRUE,J55+1,J55))</f>
        <v>3</v>
      </c>
      <c r="K56" s="87" t="str">
        <f>Présence!D54</f>
        <v>MOAL Alain</v>
      </c>
      <c r="L56" s="88" t="str">
        <f t="shared" si="3"/>
        <v/>
      </c>
      <c r="M56" s="86">
        <f>IF(N56="",M55,IF(ISNA(MATCH(N56,'Planning Bénévoles'!G$3:G$40,0))=TRUE,M55+1,M55))</f>
        <v>6</v>
      </c>
      <c r="N56" s="87" t="str">
        <f>Présence!E54</f>
        <v>MOAL Alain</v>
      </c>
      <c r="O56" s="88" t="str">
        <f t="shared" si="4"/>
        <v/>
      </c>
      <c r="P56" s="86">
        <f>IF(Q56="",P55,IF(ISNA(MATCH(Q56,'Planning Bénévoles'!H$3:H$40,0))=TRUE,P55+1,P55))</f>
        <v>2</v>
      </c>
      <c r="Q56" s="87" t="str">
        <f>Présence!F54</f>
        <v>MOAL Alain</v>
      </c>
      <c r="R56" s="88" t="str">
        <f t="shared" si="5"/>
        <v/>
      </c>
      <c r="S56" s="86">
        <f>IF(T56="",S55,IF(ISNA(MATCH(T56,'Planning Bénévoles'!I$3:I$40,0))=TRUE,S55+1,S55))</f>
        <v>1</v>
      </c>
      <c r="T56" s="87" t="str">
        <f>Présence!G54</f>
        <v>MOAL Alain</v>
      </c>
      <c r="U56" s="88" t="str">
        <f t="shared" si="6"/>
        <v/>
      </c>
      <c r="V56" s="86">
        <f>IF(W56="",V55,IF(ISNA(MATCH(W56,'Planning Bénévoles'!J$3:J$40,0))=TRUE,V55+1,V55))</f>
        <v>3</v>
      </c>
      <c r="W56" s="87" t="str">
        <f>Présence!H54</f>
        <v>MOAL Alain</v>
      </c>
      <c r="X56" s="88" t="str">
        <f t="shared" si="7"/>
        <v/>
      </c>
      <c r="Y56" s="86">
        <f>IF(Z56="",Y55,IF(ISNA(MATCH(Z56,'Planning Bénévoles'!K$3:K$40,0))=TRUE,Y55+1,Y55))</f>
        <v>3</v>
      </c>
      <c r="Z56" s="87" t="str">
        <f>Présence!I54</f>
        <v>MOAL Alain</v>
      </c>
      <c r="AA56" s="88" t="str">
        <f t="shared" si="8"/>
        <v/>
      </c>
      <c r="AB56" s="86">
        <f>IF(AC56="",AB55,IF(ISNA(MATCH(AC56,'Planning Bénévoles'!L$3:L$40,0))=TRUE,AB55+1,AB55))</f>
        <v>16</v>
      </c>
      <c r="AC56" s="87" t="str">
        <f>Présence!J54</f>
        <v>MOAL Alain</v>
      </c>
      <c r="AD56" s="88" t="str">
        <f t="shared" si="9"/>
        <v/>
      </c>
      <c r="AE56" s="86">
        <f>IF(AF56="",AE55,IF(ISNA(MATCH(AF56,'Planning Bénévoles'!M$3:M$40,0))=TRUE,AE55+1,AE55))</f>
        <v>23</v>
      </c>
      <c r="AF56" s="87" t="str">
        <f>Présence!K54</f>
        <v>MOAL Alain</v>
      </c>
      <c r="AG56" s="88" t="str">
        <f t="shared" si="10"/>
        <v/>
      </c>
      <c r="AH56" s="86">
        <f>IF(AI56="",AH55,IF(ISNA(MATCH(AI56,'Planning Bénévoles'!N$3:N$40,0))=TRUE,AH55+1,AH55))</f>
        <v>25</v>
      </c>
      <c r="AI56" s="87" t="str">
        <f>Présence!L54</f>
        <v>MOAL Alain</v>
      </c>
      <c r="AJ56" s="88" t="str">
        <f t="shared" si="11"/>
        <v/>
      </c>
      <c r="AK56" s="86">
        <f>IF(AL56="",AK55,IF(ISNA(MATCH(AL56,'Planning Bénévoles'!O$3:O$40,0))=TRUE,AK55+1,AK55))</f>
        <v>20</v>
      </c>
      <c r="AL56" s="87" t="str">
        <f>Présence!M54</f>
        <v>MOAL Alain</v>
      </c>
      <c r="AM56" s="88" t="str">
        <f t="shared" si="12"/>
        <v/>
      </c>
      <c r="AN56" s="86">
        <f>IF(AO56="",AN55,IF(ISNA(MATCH(AO56,'Planning Bénévoles'!P$3:P$40,0))=TRUE,AN55+1,AN55))</f>
        <v>29</v>
      </c>
      <c r="AO56" s="87" t="str">
        <f>Présence!N54</f>
        <v>MOAL Alain</v>
      </c>
      <c r="AP56" s="88" t="str">
        <f t="shared" si="13"/>
        <v/>
      </c>
      <c r="AQ56" s="86">
        <f>IF(AR56="",AQ55,IF(ISNA(MATCH(AR56,'Planning Bénévoles'!Q$3:Q$40,0))=TRUE,AQ55+1,AQ55))</f>
        <v>20</v>
      </c>
      <c r="AR56" s="87" t="str">
        <f>Présence!O54</f>
        <v>MOAL Alain</v>
      </c>
      <c r="AS56" s="88" t="str">
        <f t="shared" si="14"/>
        <v/>
      </c>
      <c r="AT56" s="86">
        <f>IF(AU56="",AT55,IF(ISNA(MATCH(AU56,'Planning Bénévoles'!R$3:R$40,0))=TRUE,AT55+1,AT55))</f>
        <v>16</v>
      </c>
      <c r="AU56" s="87" t="str">
        <f>Présence!P54</f>
        <v>MOAL Alain</v>
      </c>
      <c r="AV56" s="88" t="str">
        <f t="shared" si="15"/>
        <v/>
      </c>
      <c r="AW56" s="86">
        <f>IF(AX56="",AW55,IF(ISNA(MATCH(AX56,'Planning Bénévoles'!S$3:S$40,0))=TRUE,AW55+1,AW55))</f>
        <v>29</v>
      </c>
      <c r="AX56" s="87" t="str">
        <f>Présence!Q54</f>
        <v>MOAL Alain</v>
      </c>
      <c r="AY56" s="88" t="str">
        <f t="shared" si="16"/>
        <v/>
      </c>
      <c r="AZ56" s="86">
        <f>IF(BA56="",AZ55,IF(ISNA(MATCH(BA56,'Planning Bénévoles'!T$3:T$40,0))=TRUE,AZ55+1,AZ55))</f>
        <v>26</v>
      </c>
      <c r="BA56" s="87" t="str">
        <f>Présence!R54</f>
        <v>MOAL Alain</v>
      </c>
      <c r="BB56" s="88" t="str">
        <f t="shared" si="17"/>
        <v/>
      </c>
    </row>
    <row r="57" spans="1:54">
      <c r="A57" s="86">
        <f>IF(B57="",A56,IF(ISNA(MATCH(B57,'Planning Bénévoles'!C$3:C$40,0))=TRUE,A56+1,A56))</f>
        <v>10</v>
      </c>
      <c r="B57" s="87" t="str">
        <f>Présence!A55</f>
        <v>NHEK (K) Alexandrine</v>
      </c>
      <c r="C57" s="88" t="str">
        <f t="shared" si="0"/>
        <v/>
      </c>
      <c r="D57" s="86">
        <f>IF(E57="",D56,IF(ISNA(MATCH(E57,'Planning Bénévoles'!D$3:D$40,0))=TRUE,D56+1,D56))</f>
        <v>29</v>
      </c>
      <c r="E57" s="87" t="str">
        <f>Présence!B55</f>
        <v>NHEK (K) Alexandrine</v>
      </c>
      <c r="F57" s="88" t="str">
        <f t="shared" si="1"/>
        <v/>
      </c>
      <c r="G57" s="86">
        <f>IF(H57="",G56,IF(ISNA(MATCH(H57,'Planning Bénévoles'!E$3:E$40,0))=TRUE,G56+1,G56))</f>
        <v>5</v>
      </c>
      <c r="H57" s="87" t="str">
        <f>Présence!C55</f>
        <v/>
      </c>
      <c r="I57" s="88" t="str">
        <f t="shared" si="2"/>
        <v/>
      </c>
      <c r="J57" s="86">
        <f>IF(K57="",J56,IF(ISNA(MATCH(K57,'Planning Bénévoles'!F$3:F$40,0))=TRUE,J56+1,J56))</f>
        <v>3</v>
      </c>
      <c r="K57" s="87" t="str">
        <f>Présence!D55</f>
        <v>NHEK (K) Alexandrine</v>
      </c>
      <c r="L57" s="88" t="str">
        <f t="shared" si="3"/>
        <v/>
      </c>
      <c r="M57" s="86">
        <f>IF(N57="",M56,IF(ISNA(MATCH(N57,'Planning Bénévoles'!G$3:G$40,0))=TRUE,M56+1,M56))</f>
        <v>6</v>
      </c>
      <c r="N57" s="87" t="str">
        <f>Présence!E55</f>
        <v>NHEK (K) Alexandrine</v>
      </c>
      <c r="O57" s="88" t="str">
        <f t="shared" si="4"/>
        <v/>
      </c>
      <c r="P57" s="86">
        <f>IF(Q57="",P56,IF(ISNA(MATCH(Q57,'Planning Bénévoles'!H$3:H$40,0))=TRUE,P56+1,P56))</f>
        <v>2</v>
      </c>
      <c r="Q57" s="87" t="str">
        <f>Présence!F55</f>
        <v/>
      </c>
      <c r="R57" s="88" t="str">
        <f t="shared" si="5"/>
        <v/>
      </c>
      <c r="S57" s="86">
        <f>IF(T57="",S56,IF(ISNA(MATCH(T57,'Planning Bénévoles'!I$3:I$40,0))=TRUE,S56+1,S56))</f>
        <v>1</v>
      </c>
      <c r="T57" s="87" t="str">
        <f>Présence!G55</f>
        <v/>
      </c>
      <c r="U57" s="88" t="str">
        <f t="shared" si="6"/>
        <v/>
      </c>
      <c r="V57" s="86">
        <f>IF(W57="",V56,IF(ISNA(MATCH(W57,'Planning Bénévoles'!J$3:J$40,0))=TRUE,V56+1,V56))</f>
        <v>3</v>
      </c>
      <c r="W57" s="87" t="str">
        <f>Présence!H55</f>
        <v/>
      </c>
      <c r="X57" s="88" t="str">
        <f t="shared" si="7"/>
        <v/>
      </c>
      <c r="Y57" s="86">
        <f>IF(Z57="",Y56,IF(ISNA(MATCH(Z57,'Planning Bénévoles'!K$3:K$40,0))=TRUE,Y56+1,Y56))</f>
        <v>3</v>
      </c>
      <c r="Z57" s="87" t="str">
        <f>Présence!I55</f>
        <v/>
      </c>
      <c r="AA57" s="88" t="str">
        <f t="shared" si="8"/>
        <v/>
      </c>
      <c r="AB57" s="86">
        <f>IF(AC57="",AB56,IF(ISNA(MATCH(AC57,'Planning Bénévoles'!L$3:L$40,0))=TRUE,AB56+1,AB56))</f>
        <v>17</v>
      </c>
      <c r="AC57" s="87" t="str">
        <f>Présence!J55</f>
        <v>NHEK (K) Alexandrine</v>
      </c>
      <c r="AD57" s="88" t="str">
        <f t="shared" si="9"/>
        <v/>
      </c>
      <c r="AE57" s="86">
        <f>IF(AF57="",AE56,IF(ISNA(MATCH(AF57,'Planning Bénévoles'!M$3:M$40,0))=TRUE,AE56+1,AE56))</f>
        <v>24</v>
      </c>
      <c r="AF57" s="87" t="str">
        <f>Présence!K55</f>
        <v>NHEK (K) Alexandrine</v>
      </c>
      <c r="AG57" s="88" t="str">
        <f t="shared" si="10"/>
        <v/>
      </c>
      <c r="AH57" s="86">
        <f>IF(AI57="",AH56,IF(ISNA(MATCH(AI57,'Planning Bénévoles'!N$3:N$40,0))=TRUE,AH56+1,AH56))</f>
        <v>25</v>
      </c>
      <c r="AI57" s="87" t="str">
        <f>Présence!L55</f>
        <v/>
      </c>
      <c r="AJ57" s="88" t="str">
        <f t="shared" si="11"/>
        <v/>
      </c>
      <c r="AK57" s="86">
        <f>IF(AL57="",AK56,IF(ISNA(MATCH(AL57,'Planning Bénévoles'!O$3:O$40,0))=TRUE,AK56+1,AK56))</f>
        <v>21</v>
      </c>
      <c r="AL57" s="87" t="str">
        <f>Présence!M55</f>
        <v>NHEK (K) Alexandrine</v>
      </c>
      <c r="AM57" s="88" t="str">
        <f t="shared" si="12"/>
        <v/>
      </c>
      <c r="AN57" s="86">
        <f>IF(AO57="",AN56,IF(ISNA(MATCH(AO57,'Planning Bénévoles'!P$3:P$40,0))=TRUE,AN56+1,AN56))</f>
        <v>30</v>
      </c>
      <c r="AO57" s="87" t="str">
        <f>Présence!N55</f>
        <v>NHEK (K) Alexandrine</v>
      </c>
      <c r="AP57" s="88" t="str">
        <f t="shared" si="13"/>
        <v/>
      </c>
      <c r="AQ57" s="86">
        <f>IF(AR57="",AQ56,IF(ISNA(MATCH(AR57,'Planning Bénévoles'!Q$3:Q$40,0))=TRUE,AQ56+1,AQ56))</f>
        <v>20</v>
      </c>
      <c r="AR57" s="87" t="str">
        <f>Présence!O55</f>
        <v/>
      </c>
      <c r="AS57" s="88" t="str">
        <f t="shared" si="14"/>
        <v/>
      </c>
      <c r="AT57" s="86">
        <f>IF(AU57="",AT56,IF(ISNA(MATCH(AU57,'Planning Bénévoles'!R$3:R$40,0))=TRUE,AT56+1,AT56))</f>
        <v>16</v>
      </c>
      <c r="AU57" s="87" t="str">
        <f>Présence!P55</f>
        <v/>
      </c>
      <c r="AV57" s="88" t="str">
        <f t="shared" si="15"/>
        <v/>
      </c>
      <c r="AW57" s="86">
        <f>IF(AX57="",AW56,IF(ISNA(MATCH(AX57,'Planning Bénévoles'!S$3:S$40,0))=TRUE,AW56+1,AW56))</f>
        <v>29</v>
      </c>
      <c r="AX57" s="87" t="str">
        <f>Présence!Q55</f>
        <v/>
      </c>
      <c r="AY57" s="88" t="str">
        <f t="shared" si="16"/>
        <v/>
      </c>
      <c r="AZ57" s="86">
        <f>IF(BA57="",AZ56,IF(ISNA(MATCH(BA57,'Planning Bénévoles'!T$3:T$40,0))=TRUE,AZ56+1,AZ56))</f>
        <v>26</v>
      </c>
      <c r="BA57" s="87" t="str">
        <f>Présence!R55</f>
        <v/>
      </c>
      <c r="BB57" s="88" t="str">
        <f t="shared" si="17"/>
        <v/>
      </c>
    </row>
    <row r="58" spans="1:54">
      <c r="A58" s="86">
        <f>IF(B58="",A57,IF(ISNA(MATCH(B58,'Planning Bénévoles'!C$3:C$40,0))=TRUE,A57+1,A57))</f>
        <v>10</v>
      </c>
      <c r="B58" s="87" t="str">
        <f>Présence!A56</f>
        <v/>
      </c>
      <c r="C58" s="88" t="str">
        <f t="shared" si="0"/>
        <v/>
      </c>
      <c r="D58" s="86">
        <f>IF(E58="",D57,IF(ISNA(MATCH(E58,'Planning Bénévoles'!D$3:D$40,0))=TRUE,D57+1,D57))</f>
        <v>29</v>
      </c>
      <c r="E58" s="87" t="str">
        <f>Présence!B56</f>
        <v/>
      </c>
      <c r="F58" s="88" t="str">
        <f t="shared" si="1"/>
        <v/>
      </c>
      <c r="G58" s="86">
        <f>IF(H58="",G57,IF(ISNA(MATCH(H58,'Planning Bénévoles'!E$3:E$40,0))=TRUE,G57+1,G57))</f>
        <v>5</v>
      </c>
      <c r="H58" s="87" t="str">
        <f>Présence!C56</f>
        <v/>
      </c>
      <c r="I58" s="88" t="str">
        <f t="shared" si="2"/>
        <v/>
      </c>
      <c r="J58" s="86">
        <f>IF(K58="",J57,IF(ISNA(MATCH(K58,'Planning Bénévoles'!F$3:F$40,0))=TRUE,J57+1,J57))</f>
        <v>3</v>
      </c>
      <c r="K58" s="87" t="str">
        <f>Présence!D56</f>
        <v/>
      </c>
      <c r="L58" s="88" t="str">
        <f t="shared" si="3"/>
        <v/>
      </c>
      <c r="M58" s="86">
        <f>IF(N58="",M57,IF(ISNA(MATCH(N58,'Planning Bénévoles'!G$3:G$40,0))=TRUE,M57+1,M57))</f>
        <v>6</v>
      </c>
      <c r="N58" s="87" t="str">
        <f>Présence!E56</f>
        <v/>
      </c>
      <c r="O58" s="88" t="str">
        <f t="shared" si="4"/>
        <v/>
      </c>
      <c r="P58" s="86">
        <f>IF(Q58="",P57,IF(ISNA(MATCH(Q58,'Planning Bénévoles'!H$3:H$40,0))=TRUE,P57+1,P57))</f>
        <v>2</v>
      </c>
      <c r="Q58" s="87" t="str">
        <f>Présence!F56</f>
        <v/>
      </c>
      <c r="R58" s="88" t="str">
        <f t="shared" si="5"/>
        <v/>
      </c>
      <c r="S58" s="86">
        <f>IF(T58="",S57,IF(ISNA(MATCH(T58,'Planning Bénévoles'!I$3:I$40,0))=TRUE,S57+1,S57))</f>
        <v>1</v>
      </c>
      <c r="T58" s="87" t="str">
        <f>Présence!G56</f>
        <v>PARISSE (THG) Amélie</v>
      </c>
      <c r="U58" s="88" t="str">
        <f t="shared" si="6"/>
        <v/>
      </c>
      <c r="V58" s="86">
        <f>IF(W58="",V57,IF(ISNA(MATCH(W58,'Planning Bénévoles'!J$3:J$40,0))=TRUE,V57+1,V57))</f>
        <v>3</v>
      </c>
      <c r="W58" s="87" t="str">
        <f>Présence!H56</f>
        <v>PARISSE (THG) Amélie</v>
      </c>
      <c r="X58" s="88" t="str">
        <f t="shared" si="7"/>
        <v/>
      </c>
      <c r="Y58" s="86">
        <f>IF(Z58="",Y57,IF(ISNA(MATCH(Z58,'Planning Bénévoles'!K$3:K$40,0))=TRUE,Y57+1,Y57))</f>
        <v>3</v>
      </c>
      <c r="Z58" s="87" t="str">
        <f>Présence!I56</f>
        <v/>
      </c>
      <c r="AA58" s="88" t="str">
        <f t="shared" si="8"/>
        <v/>
      </c>
      <c r="AB58" s="86">
        <f>IF(AC58="",AB57,IF(ISNA(MATCH(AC58,'Planning Bénévoles'!L$3:L$40,0))=TRUE,AB57+1,AB57))</f>
        <v>18</v>
      </c>
      <c r="AC58" s="87" t="str">
        <f>Présence!J56</f>
        <v>PARISSE (THG) Amélie</v>
      </c>
      <c r="AD58" s="88" t="str">
        <f t="shared" si="9"/>
        <v/>
      </c>
      <c r="AE58" s="86">
        <f>IF(AF58="",AE57,IF(ISNA(MATCH(AF58,'Planning Bénévoles'!M$3:M$40,0))=TRUE,AE57+1,AE57))</f>
        <v>25</v>
      </c>
      <c r="AF58" s="87" t="str">
        <f>Présence!K56</f>
        <v>PARISSE (THG) Amélie</v>
      </c>
      <c r="AG58" s="88" t="str">
        <f t="shared" si="10"/>
        <v/>
      </c>
      <c r="AH58" s="86">
        <f>IF(AI58="",AH57,IF(ISNA(MATCH(AI58,'Planning Bénévoles'!N$3:N$40,0))=TRUE,AH57+1,AH57))</f>
        <v>25</v>
      </c>
      <c r="AI58" s="87" t="str">
        <f>Présence!L56</f>
        <v/>
      </c>
      <c r="AJ58" s="88" t="str">
        <f t="shared" si="11"/>
        <v/>
      </c>
      <c r="AK58" s="86">
        <f>IF(AL58="",AK57,IF(ISNA(MATCH(AL58,'Planning Bénévoles'!O$3:O$40,0))=TRUE,AK57+1,AK57))</f>
        <v>21</v>
      </c>
      <c r="AL58" s="87" t="str">
        <f>Présence!M56</f>
        <v/>
      </c>
      <c r="AM58" s="88" t="str">
        <f t="shared" si="12"/>
        <v/>
      </c>
      <c r="AN58" s="86">
        <f>IF(AO58="",AN57,IF(ISNA(MATCH(AO58,'Planning Bénévoles'!P$3:P$40,0))=TRUE,AN57+1,AN57))</f>
        <v>30</v>
      </c>
      <c r="AO58" s="87" t="str">
        <f>Présence!N56</f>
        <v/>
      </c>
      <c r="AP58" s="88" t="str">
        <f t="shared" si="13"/>
        <v/>
      </c>
      <c r="AQ58" s="86">
        <f>IF(AR58="",AQ57,IF(ISNA(MATCH(AR58,'Planning Bénévoles'!Q$3:Q$40,0))=TRUE,AQ57+1,AQ57))</f>
        <v>20</v>
      </c>
      <c r="AR58" s="87" t="str">
        <f>Présence!O56</f>
        <v/>
      </c>
      <c r="AS58" s="88" t="str">
        <f t="shared" si="14"/>
        <v/>
      </c>
      <c r="AT58" s="86">
        <f>IF(AU58="",AT57,IF(ISNA(MATCH(AU58,'Planning Bénévoles'!R$3:R$40,0))=TRUE,AT57+1,AT57))</f>
        <v>16</v>
      </c>
      <c r="AU58" s="87" t="str">
        <f>Présence!P56</f>
        <v/>
      </c>
      <c r="AV58" s="88" t="str">
        <f t="shared" si="15"/>
        <v/>
      </c>
      <c r="AW58" s="86">
        <f>IF(AX58="",AW57,IF(ISNA(MATCH(AX58,'Planning Bénévoles'!S$3:S$40,0))=TRUE,AW57+1,AW57))</f>
        <v>29</v>
      </c>
      <c r="AX58" s="87" t="str">
        <f>Présence!Q56</f>
        <v/>
      </c>
      <c r="AY58" s="88" t="str">
        <f t="shared" si="16"/>
        <v/>
      </c>
      <c r="AZ58" s="86">
        <f>IF(BA58="",AZ57,IF(ISNA(MATCH(BA58,'Planning Bénévoles'!T$3:T$40,0))=TRUE,AZ57+1,AZ57))</f>
        <v>26</v>
      </c>
      <c r="BA58" s="87" t="str">
        <f>Présence!R56</f>
        <v/>
      </c>
      <c r="BB58" s="88" t="str">
        <f t="shared" si="17"/>
        <v/>
      </c>
    </row>
    <row r="59" spans="1:54">
      <c r="A59" s="86">
        <f>IF(B59="",A58,IF(ISNA(MATCH(B59,'Planning Bénévoles'!C$3:C$40,0))=TRUE,A58+1,A58))</f>
        <v>10</v>
      </c>
      <c r="B59" s="87" t="str">
        <f>Présence!A57</f>
        <v/>
      </c>
      <c r="C59" s="88" t="str">
        <f t="shared" si="0"/>
        <v/>
      </c>
      <c r="D59" s="86">
        <f>IF(E59="",D58,IF(ISNA(MATCH(E59,'Planning Bénévoles'!D$3:D$40,0))=TRUE,D58+1,D58))</f>
        <v>30</v>
      </c>
      <c r="E59" s="87" t="str">
        <f>Présence!B57</f>
        <v>PLOUZENNEC Nadine</v>
      </c>
      <c r="F59" s="88" t="str">
        <f t="shared" si="1"/>
        <v/>
      </c>
      <c r="G59" s="86">
        <f>IF(H59="",G58,IF(ISNA(MATCH(H59,'Planning Bénévoles'!E$3:E$40,0))=TRUE,G58+1,G58))</f>
        <v>5</v>
      </c>
      <c r="H59" s="87" t="str">
        <f>Présence!C57</f>
        <v>PLOUZENNEC Nadine</v>
      </c>
      <c r="I59" s="88" t="str">
        <f t="shared" si="2"/>
        <v/>
      </c>
      <c r="J59" s="86">
        <f>IF(K59="",J58,IF(ISNA(MATCH(K59,'Planning Bénévoles'!F$3:F$40,0))=TRUE,J58+1,J58))</f>
        <v>3</v>
      </c>
      <c r="K59" s="87" t="str">
        <f>Présence!D57</f>
        <v/>
      </c>
      <c r="L59" s="88" t="str">
        <f t="shared" si="3"/>
        <v/>
      </c>
      <c r="M59" s="86">
        <f>IF(N59="",M58,IF(ISNA(MATCH(N59,'Planning Bénévoles'!G$3:G$40,0))=TRUE,M58+1,M58))</f>
        <v>6</v>
      </c>
      <c r="N59" s="87" t="str">
        <f>Présence!E57</f>
        <v>PLOUZENNEC Nadine</v>
      </c>
      <c r="O59" s="88" t="str">
        <f t="shared" si="4"/>
        <v/>
      </c>
      <c r="P59" s="86">
        <f>IF(Q59="",P58,IF(ISNA(MATCH(Q59,'Planning Bénévoles'!H$3:H$40,0))=TRUE,P58+1,P58))</f>
        <v>2</v>
      </c>
      <c r="Q59" s="87" t="str">
        <f>Présence!F57</f>
        <v>PLOUZENNEC Nadine</v>
      </c>
      <c r="R59" s="88" t="str">
        <f t="shared" si="5"/>
        <v/>
      </c>
      <c r="S59" s="86">
        <f>IF(T59="",S58,IF(ISNA(MATCH(T59,'Planning Bénévoles'!I$3:I$40,0))=TRUE,S58+1,S58))</f>
        <v>1</v>
      </c>
      <c r="T59" s="87" t="str">
        <f>Présence!G57</f>
        <v/>
      </c>
      <c r="U59" s="88" t="str">
        <f t="shared" si="6"/>
        <v/>
      </c>
      <c r="V59" s="86">
        <f>IF(W59="",V58,IF(ISNA(MATCH(W59,'Planning Bénévoles'!J$3:J$40,0))=TRUE,V58+1,V58))</f>
        <v>3</v>
      </c>
      <c r="W59" s="87" t="str">
        <f>Présence!H57</f>
        <v>PLOUZENNEC Nadine</v>
      </c>
      <c r="X59" s="88" t="str">
        <f t="shared" si="7"/>
        <v/>
      </c>
      <c r="Y59" s="86">
        <f>IF(Z59="",Y58,IF(ISNA(MATCH(Z59,'Planning Bénévoles'!K$3:K$40,0))=TRUE,Y58+1,Y58))</f>
        <v>4</v>
      </c>
      <c r="Z59" s="87" t="str">
        <f>Présence!I57</f>
        <v>PLOUZENNEC Nadine</v>
      </c>
      <c r="AA59" s="88" t="str">
        <f t="shared" si="8"/>
        <v/>
      </c>
      <c r="AB59" s="86">
        <f>IF(AC59="",AB58,IF(ISNA(MATCH(AC59,'Planning Bénévoles'!L$3:L$40,0))=TRUE,AB58+1,AB58))</f>
        <v>18</v>
      </c>
      <c r="AC59" s="87" t="str">
        <f>Présence!J57</f>
        <v/>
      </c>
      <c r="AD59" s="88" t="str">
        <f t="shared" si="9"/>
        <v/>
      </c>
      <c r="AE59" s="86">
        <f>IF(AF59="",AE58,IF(ISNA(MATCH(AF59,'Planning Bénévoles'!M$3:M$40,0))=TRUE,AE58+1,AE58))</f>
        <v>26</v>
      </c>
      <c r="AF59" s="87" t="str">
        <f>Présence!K57</f>
        <v>PLOUZENNEC Nadine</v>
      </c>
      <c r="AG59" s="88" t="str">
        <f t="shared" si="10"/>
        <v/>
      </c>
      <c r="AH59" s="86">
        <f>IF(AI59="",AH58,IF(ISNA(MATCH(AI59,'Planning Bénévoles'!N$3:N$40,0))=TRUE,AH58+1,AH58))</f>
        <v>26</v>
      </c>
      <c r="AI59" s="87" t="str">
        <f>Présence!L57</f>
        <v>PLOUZENNEC Nadine</v>
      </c>
      <c r="AJ59" s="88" t="str">
        <f t="shared" si="11"/>
        <v/>
      </c>
      <c r="AK59" s="86">
        <f>IF(AL59="",AK58,IF(ISNA(MATCH(AL59,'Planning Bénévoles'!O$3:O$40,0))=TRUE,AK58+1,AK58))</f>
        <v>21</v>
      </c>
      <c r="AL59" s="87" t="str">
        <f>Présence!M57</f>
        <v/>
      </c>
      <c r="AM59" s="88" t="str">
        <f t="shared" si="12"/>
        <v/>
      </c>
      <c r="AN59" s="86">
        <f>IF(AO59="",AN58,IF(ISNA(MATCH(AO59,'Planning Bénévoles'!P$3:P$40,0))=TRUE,AN58+1,AN58))</f>
        <v>31</v>
      </c>
      <c r="AO59" s="87" t="str">
        <f>Présence!N57</f>
        <v>PLOUZENNEC Nadine</v>
      </c>
      <c r="AP59" s="88" t="str">
        <f t="shared" si="13"/>
        <v/>
      </c>
      <c r="AQ59" s="86">
        <f>IF(AR59="",AQ58,IF(ISNA(MATCH(AR59,'Planning Bénévoles'!Q$3:Q$40,0))=TRUE,AQ58+1,AQ58))</f>
        <v>21</v>
      </c>
      <c r="AR59" s="87" t="str">
        <f>Présence!O57</f>
        <v>PLOUZENNEC Nadine</v>
      </c>
      <c r="AS59" s="88" t="str">
        <f t="shared" si="14"/>
        <v/>
      </c>
      <c r="AT59" s="86">
        <f>IF(AU59="",AT58,IF(ISNA(MATCH(AU59,'Planning Bénévoles'!R$3:R$40,0))=TRUE,AT58+1,AT58))</f>
        <v>16</v>
      </c>
      <c r="AU59" s="87" t="str">
        <f>Présence!P57</f>
        <v/>
      </c>
      <c r="AV59" s="88" t="str">
        <f t="shared" si="15"/>
        <v/>
      </c>
      <c r="AW59" s="86">
        <f>IF(AX59="",AW58,IF(ISNA(MATCH(AX59,'Planning Bénévoles'!S$3:S$40,0))=TRUE,AW58+1,AW58))</f>
        <v>30</v>
      </c>
      <c r="AX59" s="87" t="str">
        <f>Présence!Q57</f>
        <v>PLOUZENNEC Nadine</v>
      </c>
      <c r="AY59" s="88" t="str">
        <f t="shared" si="16"/>
        <v/>
      </c>
      <c r="AZ59" s="86">
        <f>IF(BA59="",AZ58,IF(ISNA(MATCH(BA59,'Planning Bénévoles'!T$3:T$40,0))=TRUE,AZ58+1,AZ58))</f>
        <v>27</v>
      </c>
      <c r="BA59" s="87" t="str">
        <f>Présence!R57</f>
        <v>PLOUZENNEC Nadine</v>
      </c>
      <c r="BB59" s="88" t="str">
        <f t="shared" si="17"/>
        <v/>
      </c>
    </row>
    <row r="60" spans="1:54">
      <c r="A60" s="86">
        <f>IF(B60="",A59,IF(ISNA(MATCH(B60,'Planning Bénévoles'!C$3:C$40,0))=TRUE,A59+1,A59))</f>
        <v>11</v>
      </c>
      <c r="B60" s="87" t="str">
        <f>Présence!A58</f>
        <v>RAFFO Carine</v>
      </c>
      <c r="C60" s="88" t="str">
        <f t="shared" si="0"/>
        <v/>
      </c>
      <c r="D60" s="86">
        <f>IF(E60="",D59,IF(ISNA(MATCH(E60,'Planning Bénévoles'!D$3:D$40,0))=TRUE,D59+1,D59))</f>
        <v>31</v>
      </c>
      <c r="E60" s="87" t="str">
        <f>Présence!B58</f>
        <v>RAFFO Carine</v>
      </c>
      <c r="F60" s="88" t="str">
        <f t="shared" si="1"/>
        <v/>
      </c>
      <c r="G60" s="86">
        <f>IF(H60="",G59,IF(ISNA(MATCH(H60,'Planning Bénévoles'!E$3:E$40,0))=TRUE,G59+1,G59))</f>
        <v>5</v>
      </c>
      <c r="H60" s="87" t="str">
        <f>Présence!C58</f>
        <v>RAFFO Carine</v>
      </c>
      <c r="I60" s="88" t="str">
        <f t="shared" si="2"/>
        <v/>
      </c>
      <c r="J60" s="86">
        <f>IF(K60="",J59,IF(ISNA(MATCH(K60,'Planning Bénévoles'!F$3:F$40,0))=TRUE,J59+1,J59))</f>
        <v>3</v>
      </c>
      <c r="K60" s="87" t="str">
        <f>Présence!D58</f>
        <v>RAFFO Carine</v>
      </c>
      <c r="L60" s="88" t="str">
        <f t="shared" si="3"/>
        <v/>
      </c>
      <c r="M60" s="86">
        <f>IF(N60="",M59,IF(ISNA(MATCH(N60,'Planning Bénévoles'!G$3:G$40,0))=TRUE,M59+1,M59))</f>
        <v>6</v>
      </c>
      <c r="N60" s="87" t="str">
        <f>Présence!E58</f>
        <v>RAFFO Carine</v>
      </c>
      <c r="O60" s="88" t="str">
        <f t="shared" si="4"/>
        <v/>
      </c>
      <c r="P60" s="86">
        <f>IF(Q60="",P59,IF(ISNA(MATCH(Q60,'Planning Bénévoles'!H$3:H$40,0))=TRUE,P59+1,P59))</f>
        <v>2</v>
      </c>
      <c r="Q60" s="87" t="str">
        <f>Présence!F58</f>
        <v>RAFFO Carine</v>
      </c>
      <c r="R60" s="88" t="str">
        <f t="shared" si="5"/>
        <v/>
      </c>
      <c r="S60" s="86">
        <f>IF(T60="",S59,IF(ISNA(MATCH(T60,'Planning Bénévoles'!I$3:I$40,0))=TRUE,S59+1,S59))</f>
        <v>1</v>
      </c>
      <c r="T60" s="87" t="str">
        <f>Présence!G58</f>
        <v>RAFFO Carine</v>
      </c>
      <c r="U60" s="88" t="str">
        <f t="shared" si="6"/>
        <v/>
      </c>
      <c r="V60" s="86">
        <f>IF(W60="",V59,IF(ISNA(MATCH(W60,'Planning Bénévoles'!J$3:J$40,0))=TRUE,V59+1,V59))</f>
        <v>3</v>
      </c>
      <c r="W60" s="87" t="str">
        <f>Présence!H58</f>
        <v>RAFFO Carine</v>
      </c>
      <c r="X60" s="88" t="str">
        <f t="shared" si="7"/>
        <v/>
      </c>
      <c r="Y60" s="86">
        <f>IF(Z60="",Y59,IF(ISNA(MATCH(Z60,'Planning Bénévoles'!K$3:K$40,0))=TRUE,Y59+1,Y59))</f>
        <v>4</v>
      </c>
      <c r="Z60" s="87" t="str">
        <f>Présence!I58</f>
        <v>RAFFO Carine</v>
      </c>
      <c r="AA60" s="88" t="str">
        <f t="shared" si="8"/>
        <v/>
      </c>
      <c r="AB60" s="86">
        <f>IF(AC60="",AB59,IF(ISNA(MATCH(AC60,'Planning Bénévoles'!L$3:L$40,0))=TRUE,AB59+1,AB59))</f>
        <v>19</v>
      </c>
      <c r="AC60" s="87" t="str">
        <f>Présence!J58</f>
        <v>RAFFO Carine</v>
      </c>
      <c r="AD60" s="88" t="str">
        <f t="shared" si="9"/>
        <v/>
      </c>
      <c r="AE60" s="86">
        <f>IF(AF60="",AE59,IF(ISNA(MATCH(AF60,'Planning Bénévoles'!M$3:M$40,0))=TRUE,AE59+1,AE59))</f>
        <v>27</v>
      </c>
      <c r="AF60" s="87" t="str">
        <f>Présence!K58</f>
        <v>RAFFO Carine</v>
      </c>
      <c r="AG60" s="88" t="str">
        <f t="shared" si="10"/>
        <v/>
      </c>
      <c r="AH60" s="86">
        <f>IF(AI60="",AH59,IF(ISNA(MATCH(AI60,'Planning Bénévoles'!N$3:N$40,0))=TRUE,AH59+1,AH59))</f>
        <v>27</v>
      </c>
      <c r="AI60" s="87" t="str">
        <f>Présence!L58</f>
        <v>RAFFO Carine</v>
      </c>
      <c r="AJ60" s="88" t="str">
        <f t="shared" si="11"/>
        <v/>
      </c>
      <c r="AK60" s="86">
        <f>IF(AL60="",AK59,IF(ISNA(MATCH(AL60,'Planning Bénévoles'!O$3:O$40,0))=TRUE,AK59+1,AK59))</f>
        <v>22</v>
      </c>
      <c r="AL60" s="87" t="str">
        <f>Présence!M58</f>
        <v>RAFFO Carine</v>
      </c>
      <c r="AM60" s="88" t="str">
        <f t="shared" si="12"/>
        <v/>
      </c>
      <c r="AN60" s="86">
        <f>IF(AO60="",AN59,IF(ISNA(MATCH(AO60,'Planning Bénévoles'!P$3:P$40,0))=TRUE,AN59+1,AN59))</f>
        <v>32</v>
      </c>
      <c r="AO60" s="87" t="str">
        <f>Présence!N58</f>
        <v>RAFFO Carine</v>
      </c>
      <c r="AP60" s="88" t="str">
        <f t="shared" si="13"/>
        <v/>
      </c>
      <c r="AQ60" s="86">
        <f>IF(AR60="",AQ59,IF(ISNA(MATCH(AR60,'Planning Bénévoles'!Q$3:Q$40,0))=TRUE,AQ59+1,AQ59))</f>
        <v>22</v>
      </c>
      <c r="AR60" s="87" t="str">
        <f>Présence!O58</f>
        <v>RAFFO Carine</v>
      </c>
      <c r="AS60" s="88" t="str">
        <f t="shared" si="14"/>
        <v/>
      </c>
      <c r="AT60" s="86">
        <f>IF(AU60="",AT59,IF(ISNA(MATCH(AU60,'Planning Bénévoles'!R$3:R$40,0))=TRUE,AT59+1,AT59))</f>
        <v>17</v>
      </c>
      <c r="AU60" s="87" t="str">
        <f>Présence!P58</f>
        <v>RAFFO Carine</v>
      </c>
      <c r="AV60" s="88" t="str">
        <f t="shared" si="15"/>
        <v/>
      </c>
      <c r="AW60" s="86">
        <f>IF(AX60="",AW59,IF(ISNA(MATCH(AX60,'Planning Bénévoles'!S$3:S$40,0))=TRUE,AW59+1,AW59))</f>
        <v>31</v>
      </c>
      <c r="AX60" s="87" t="str">
        <f>Présence!Q58</f>
        <v>RAFFO Carine</v>
      </c>
      <c r="AY60" s="88" t="str">
        <f t="shared" si="16"/>
        <v/>
      </c>
      <c r="AZ60" s="86">
        <f>IF(BA60="",AZ59,IF(ISNA(MATCH(BA60,'Planning Bénévoles'!T$3:T$40,0))=TRUE,AZ59+1,AZ59))</f>
        <v>28</v>
      </c>
      <c r="BA60" s="87" t="str">
        <f>Présence!R58</f>
        <v>RAFFO Carine</v>
      </c>
      <c r="BB60" s="88" t="str">
        <f t="shared" si="17"/>
        <v/>
      </c>
    </row>
    <row r="61" spans="1:54">
      <c r="A61" s="86">
        <f>IF(B61="",A60,IF(ISNA(MATCH(B61,'Planning Bénévoles'!C$3:C$40,0))=TRUE,A60+1,A60))</f>
        <v>12</v>
      </c>
      <c r="B61" s="87" t="str">
        <f>Présence!A59</f>
        <v>RAMA (THG) Jurgen</v>
      </c>
      <c r="C61" s="88" t="str">
        <f t="shared" si="0"/>
        <v/>
      </c>
      <c r="D61" s="86">
        <f>IF(E61="",D60,IF(ISNA(MATCH(E61,'Planning Bénévoles'!D$3:D$40,0))=TRUE,D60+1,D60))</f>
        <v>32</v>
      </c>
      <c r="E61" s="87" t="str">
        <f>Présence!B59</f>
        <v>RAMA (THG) Jurgen</v>
      </c>
      <c r="F61" s="88" t="str">
        <f t="shared" si="1"/>
        <v/>
      </c>
      <c r="G61" s="86">
        <f>IF(H61="",G60,IF(ISNA(MATCH(H61,'Planning Bénévoles'!E$3:E$40,0))=TRUE,G60+1,G60))</f>
        <v>5</v>
      </c>
      <c r="H61" s="87" t="str">
        <f>Présence!C59</f>
        <v/>
      </c>
      <c r="I61" s="88" t="str">
        <f t="shared" si="2"/>
        <v/>
      </c>
      <c r="J61" s="86">
        <f>IF(K61="",J60,IF(ISNA(MATCH(K61,'Planning Bénévoles'!F$3:F$40,0))=TRUE,J60+1,J60))</f>
        <v>3</v>
      </c>
      <c r="K61" s="87" t="str">
        <f>Présence!D59</f>
        <v>RAMA (THG) Jurgen</v>
      </c>
      <c r="L61" s="88" t="str">
        <f t="shared" si="3"/>
        <v/>
      </c>
      <c r="M61" s="86">
        <f>IF(N61="",M60,IF(ISNA(MATCH(N61,'Planning Bénévoles'!G$3:G$40,0))=TRUE,M60+1,M60))</f>
        <v>7</v>
      </c>
      <c r="N61" s="87" t="str">
        <f>Présence!E59</f>
        <v>RAMA (THG) Jurgen</v>
      </c>
      <c r="O61" s="88" t="str">
        <f t="shared" si="4"/>
        <v/>
      </c>
      <c r="P61" s="86">
        <f>IF(Q61="",P60,IF(ISNA(MATCH(Q61,'Planning Bénévoles'!H$3:H$40,0))=TRUE,P60+1,P60))</f>
        <v>2</v>
      </c>
      <c r="Q61" s="87" t="str">
        <f>Présence!F59</f>
        <v/>
      </c>
      <c r="R61" s="88" t="str">
        <f t="shared" si="5"/>
        <v/>
      </c>
      <c r="S61" s="86">
        <f>IF(T61="",S60,IF(ISNA(MATCH(T61,'Planning Bénévoles'!I$3:I$40,0))=TRUE,S60+1,S60))</f>
        <v>1</v>
      </c>
      <c r="T61" s="87" t="str">
        <f>Présence!G59</f>
        <v/>
      </c>
      <c r="U61" s="88" t="str">
        <f t="shared" si="6"/>
        <v/>
      </c>
      <c r="V61" s="86">
        <f>IF(W61="",V60,IF(ISNA(MATCH(W61,'Planning Bénévoles'!J$3:J$40,0))=TRUE,V60+1,V60))</f>
        <v>3</v>
      </c>
      <c r="W61" s="87" t="str">
        <f>Présence!H59</f>
        <v/>
      </c>
      <c r="X61" s="88" t="str">
        <f t="shared" si="7"/>
        <v/>
      </c>
      <c r="Y61" s="86">
        <f>IF(Z61="",Y60,IF(ISNA(MATCH(Z61,'Planning Bénévoles'!K$3:K$40,0))=TRUE,Y60+1,Y60))</f>
        <v>4</v>
      </c>
      <c r="Z61" s="87" t="str">
        <f>Présence!I59</f>
        <v/>
      </c>
      <c r="AA61" s="88" t="str">
        <f t="shared" si="8"/>
        <v/>
      </c>
      <c r="AB61" s="86">
        <f>IF(AC61="",AB60,IF(ISNA(MATCH(AC61,'Planning Bénévoles'!L$3:L$40,0))=TRUE,AB60+1,AB60))</f>
        <v>19</v>
      </c>
      <c r="AC61" s="87" t="str">
        <f>Présence!J59</f>
        <v/>
      </c>
      <c r="AD61" s="88" t="str">
        <f t="shared" si="9"/>
        <v/>
      </c>
      <c r="AE61" s="86">
        <f>IF(AF61="",AE60,IF(ISNA(MATCH(AF61,'Planning Bénévoles'!M$3:M$40,0))=TRUE,AE60+1,AE60))</f>
        <v>27</v>
      </c>
      <c r="AF61" s="87" t="str">
        <f>Présence!K59</f>
        <v/>
      </c>
      <c r="AG61" s="88" t="str">
        <f t="shared" si="10"/>
        <v/>
      </c>
      <c r="AH61" s="86">
        <f>IF(AI61="",AH60,IF(ISNA(MATCH(AI61,'Planning Bénévoles'!N$3:N$40,0))=TRUE,AH60+1,AH60))</f>
        <v>27</v>
      </c>
      <c r="AI61" s="87" t="str">
        <f>Présence!L59</f>
        <v/>
      </c>
      <c r="AJ61" s="88" t="str">
        <f t="shared" si="11"/>
        <v/>
      </c>
      <c r="AK61" s="86">
        <f>IF(AL61="",AK60,IF(ISNA(MATCH(AL61,'Planning Bénévoles'!O$3:O$40,0))=TRUE,AK60+1,AK60))</f>
        <v>22</v>
      </c>
      <c r="AL61" s="87" t="str">
        <f>Présence!M59</f>
        <v/>
      </c>
      <c r="AM61" s="88" t="str">
        <f t="shared" si="12"/>
        <v/>
      </c>
      <c r="AN61" s="86">
        <f>IF(AO61="",AN60,IF(ISNA(MATCH(AO61,'Planning Bénévoles'!P$3:P$40,0))=TRUE,AN60+1,AN60))</f>
        <v>32</v>
      </c>
      <c r="AO61" s="87" t="str">
        <f>Présence!N59</f>
        <v/>
      </c>
      <c r="AP61" s="88" t="str">
        <f t="shared" si="13"/>
        <v/>
      </c>
      <c r="AQ61" s="86">
        <f>IF(AR61="",AQ60,IF(ISNA(MATCH(AR61,'Planning Bénévoles'!Q$3:Q$40,0))=TRUE,AQ60+1,AQ60))</f>
        <v>22</v>
      </c>
      <c r="AR61" s="87" t="str">
        <f>Présence!O59</f>
        <v/>
      </c>
      <c r="AS61" s="88" t="str">
        <f t="shared" si="14"/>
        <v/>
      </c>
      <c r="AT61" s="86">
        <f>IF(AU61="",AT60,IF(ISNA(MATCH(AU61,'Planning Bénévoles'!R$3:R$40,0))=TRUE,AT60+1,AT60))</f>
        <v>17</v>
      </c>
      <c r="AU61" s="87" t="str">
        <f>Présence!P59</f>
        <v/>
      </c>
      <c r="AV61" s="88" t="str">
        <f t="shared" si="15"/>
        <v/>
      </c>
      <c r="AW61" s="86">
        <f>IF(AX61="",AW60,IF(ISNA(MATCH(AX61,'Planning Bénévoles'!S$3:S$40,0))=TRUE,AW60+1,AW60))</f>
        <v>31</v>
      </c>
      <c r="AX61" s="87" t="str">
        <f>Présence!Q59</f>
        <v/>
      </c>
      <c r="AY61" s="88" t="str">
        <f t="shared" si="16"/>
        <v/>
      </c>
      <c r="AZ61" s="86">
        <f>IF(BA61="",AZ60,IF(ISNA(MATCH(BA61,'Planning Bénévoles'!T$3:T$40,0))=TRUE,AZ60+1,AZ60))</f>
        <v>28</v>
      </c>
      <c r="BA61" s="87" t="str">
        <f>Présence!R59</f>
        <v/>
      </c>
      <c r="BB61" s="88" t="str">
        <f t="shared" si="17"/>
        <v/>
      </c>
    </row>
    <row r="62" spans="1:54">
      <c r="A62" s="86">
        <f>IF(B62="",A61,IF(ISNA(MATCH(B62,'Planning Bénévoles'!C$3:C$40,0))=TRUE,A61+1,A61))</f>
        <v>12</v>
      </c>
      <c r="B62" s="87" t="str">
        <f>Présence!A60</f>
        <v>RIHANI Mohamed</v>
      </c>
      <c r="C62" s="88" t="str">
        <f t="shared" si="0"/>
        <v/>
      </c>
      <c r="D62" s="86">
        <f>IF(E62="",D61,IF(ISNA(MATCH(E62,'Planning Bénévoles'!D$3:D$40,0))=TRUE,D61+1,D61))</f>
        <v>32</v>
      </c>
      <c r="E62" s="87" t="str">
        <f>Présence!B60</f>
        <v/>
      </c>
      <c r="F62" s="88" t="str">
        <f t="shared" si="1"/>
        <v/>
      </c>
      <c r="G62" s="86">
        <f>IF(H62="",G61,IF(ISNA(MATCH(H62,'Planning Bénévoles'!E$3:E$40,0))=TRUE,G61+1,G61))</f>
        <v>5</v>
      </c>
      <c r="H62" s="87" t="str">
        <f>Présence!C60</f>
        <v/>
      </c>
      <c r="I62" s="88" t="str">
        <f t="shared" si="2"/>
        <v/>
      </c>
      <c r="J62" s="86">
        <f>IF(K62="",J61,IF(ISNA(MATCH(K62,'Planning Bénévoles'!F$3:F$40,0))=TRUE,J61+1,J61))</f>
        <v>3</v>
      </c>
      <c r="K62" s="87" t="str">
        <f>Présence!D60</f>
        <v>RIHANI Mohamed</v>
      </c>
      <c r="L62" s="88" t="str">
        <f t="shared" si="3"/>
        <v/>
      </c>
      <c r="M62" s="86">
        <f>IF(N62="",M61,IF(ISNA(MATCH(N62,'Planning Bénévoles'!G$3:G$40,0))=TRUE,M61+1,M61))</f>
        <v>7</v>
      </c>
      <c r="N62" s="87" t="str">
        <f>Présence!E60</f>
        <v/>
      </c>
      <c r="O62" s="88" t="str">
        <f t="shared" si="4"/>
        <v/>
      </c>
      <c r="P62" s="86">
        <f>IF(Q62="",P61,IF(ISNA(MATCH(Q62,'Planning Bénévoles'!H$3:H$40,0))=TRUE,P61+1,P61))</f>
        <v>2</v>
      </c>
      <c r="Q62" s="87" t="str">
        <f>Présence!F60</f>
        <v/>
      </c>
      <c r="R62" s="88" t="str">
        <f t="shared" si="5"/>
        <v/>
      </c>
      <c r="S62" s="86">
        <f>IF(T62="",S61,IF(ISNA(MATCH(T62,'Planning Bénévoles'!I$3:I$40,0))=TRUE,S61+1,S61))</f>
        <v>1</v>
      </c>
      <c r="T62" s="87" t="str">
        <f>Présence!G60</f>
        <v/>
      </c>
      <c r="U62" s="88" t="str">
        <f t="shared" si="6"/>
        <v/>
      </c>
      <c r="V62" s="86">
        <f>IF(W62="",V61,IF(ISNA(MATCH(W62,'Planning Bénévoles'!J$3:J$40,0))=TRUE,V61+1,V61))</f>
        <v>3</v>
      </c>
      <c r="W62" s="87" t="str">
        <f>Présence!H60</f>
        <v/>
      </c>
      <c r="X62" s="88" t="str">
        <f t="shared" si="7"/>
        <v/>
      </c>
      <c r="Y62" s="86">
        <f>IF(Z62="",Y61,IF(ISNA(MATCH(Z62,'Planning Bénévoles'!K$3:K$40,0))=TRUE,Y61+1,Y61))</f>
        <v>5</v>
      </c>
      <c r="Z62" s="87" t="str">
        <f>Présence!I60</f>
        <v>RIHANI Mohamed</v>
      </c>
      <c r="AA62" s="88" t="str">
        <f t="shared" si="8"/>
        <v/>
      </c>
      <c r="AB62" s="86">
        <f>IF(AC62="",AB61,IF(ISNA(MATCH(AC62,'Planning Bénévoles'!L$3:L$40,0))=TRUE,AB61+1,AB61))</f>
        <v>20</v>
      </c>
      <c r="AC62" s="87" t="str">
        <f>Présence!J60</f>
        <v>RIHANI Mohamed</v>
      </c>
      <c r="AD62" s="88" t="str">
        <f t="shared" si="9"/>
        <v/>
      </c>
      <c r="AE62" s="86">
        <f>IF(AF62="",AE61,IF(ISNA(MATCH(AF62,'Planning Bénévoles'!M$3:M$40,0))=TRUE,AE61+1,AE61))</f>
        <v>27</v>
      </c>
      <c r="AF62" s="87" t="str">
        <f>Présence!K60</f>
        <v/>
      </c>
      <c r="AG62" s="88" t="str">
        <f t="shared" si="10"/>
        <v/>
      </c>
      <c r="AH62" s="86">
        <f>IF(AI62="",AH61,IF(ISNA(MATCH(AI62,'Planning Bénévoles'!N$3:N$40,0))=TRUE,AH61+1,AH61))</f>
        <v>27</v>
      </c>
      <c r="AI62" s="87" t="str">
        <f>Présence!L60</f>
        <v/>
      </c>
      <c r="AJ62" s="88" t="str">
        <f t="shared" si="11"/>
        <v/>
      </c>
      <c r="AK62" s="86">
        <f>IF(AL62="",AK61,IF(ISNA(MATCH(AL62,'Planning Bénévoles'!O$3:O$40,0))=TRUE,AK61+1,AK61))</f>
        <v>22</v>
      </c>
      <c r="AL62" s="87" t="str">
        <f>Présence!M60</f>
        <v/>
      </c>
      <c r="AM62" s="88" t="str">
        <f t="shared" si="12"/>
        <v/>
      </c>
      <c r="AN62" s="86">
        <f>IF(AO62="",AN61,IF(ISNA(MATCH(AO62,'Planning Bénévoles'!P$3:P$40,0))=TRUE,AN61+1,AN61))</f>
        <v>32</v>
      </c>
      <c r="AO62" s="87" t="str">
        <f>Présence!N60</f>
        <v/>
      </c>
      <c r="AP62" s="88" t="str">
        <f t="shared" si="13"/>
        <v/>
      </c>
      <c r="AQ62" s="86">
        <f>IF(AR62="",AQ61,IF(ISNA(MATCH(AR62,'Planning Bénévoles'!Q$3:Q$40,0))=TRUE,AQ61+1,AQ61))</f>
        <v>23</v>
      </c>
      <c r="AR62" s="87" t="str">
        <f>Présence!O60</f>
        <v>RIHANI Mohamed</v>
      </c>
      <c r="AS62" s="88" t="str">
        <f t="shared" si="14"/>
        <v/>
      </c>
      <c r="AT62" s="86">
        <f>IF(AU62="",AT61,IF(ISNA(MATCH(AU62,'Planning Bénévoles'!R$3:R$40,0))=TRUE,AT61+1,AT61))</f>
        <v>17</v>
      </c>
      <c r="AU62" s="87" t="str">
        <f>Présence!P60</f>
        <v/>
      </c>
      <c r="AV62" s="88" t="str">
        <f t="shared" si="15"/>
        <v/>
      </c>
      <c r="AW62" s="86">
        <f>IF(AX62="",AW61,IF(ISNA(MATCH(AX62,'Planning Bénévoles'!S$3:S$40,0))=TRUE,AW61+1,AW61))</f>
        <v>32</v>
      </c>
      <c r="AX62" s="87" t="str">
        <f>Présence!Q60</f>
        <v>RIHANI Mohamed</v>
      </c>
      <c r="AY62" s="88" t="str">
        <f t="shared" si="16"/>
        <v/>
      </c>
      <c r="AZ62" s="86">
        <f>IF(BA62="",AZ61,IF(ISNA(MATCH(BA62,'Planning Bénévoles'!T$3:T$40,0))=TRUE,AZ61+1,AZ61))</f>
        <v>29</v>
      </c>
      <c r="BA62" s="87" t="str">
        <f>Présence!R60</f>
        <v>RIHANI Mohamed</v>
      </c>
      <c r="BB62" s="88" t="str">
        <f t="shared" si="17"/>
        <v/>
      </c>
    </row>
    <row r="63" spans="1:54">
      <c r="A63" s="86">
        <f>IF(B63="",A62,IF(ISNA(MATCH(B63,'Planning Bénévoles'!C$3:C$40,0))=TRUE,A62+1,A62))</f>
        <v>13</v>
      </c>
      <c r="B63" s="87" t="str">
        <f>Présence!A61</f>
        <v>ROBERT Mireille</v>
      </c>
      <c r="C63" s="88" t="str">
        <f t="shared" si="0"/>
        <v/>
      </c>
      <c r="D63" s="86">
        <f>IF(E63="",D62,IF(ISNA(MATCH(E63,'Planning Bénévoles'!D$3:D$40,0))=TRUE,D62+1,D62))</f>
        <v>33</v>
      </c>
      <c r="E63" s="87" t="str">
        <f>Présence!B61</f>
        <v>ROBERT Mireille</v>
      </c>
      <c r="F63" s="88" t="str">
        <f t="shared" si="1"/>
        <v/>
      </c>
      <c r="G63" s="86">
        <f>IF(H63="",G62,IF(ISNA(MATCH(H63,'Planning Bénévoles'!E$3:E$40,0))=TRUE,G62+1,G62))</f>
        <v>6</v>
      </c>
      <c r="H63" s="87" t="str">
        <f>Présence!C61</f>
        <v>ROBERT Mireille</v>
      </c>
      <c r="I63" s="88" t="str">
        <f t="shared" si="2"/>
        <v/>
      </c>
      <c r="J63" s="86">
        <f>IF(K63="",J62,IF(ISNA(MATCH(K63,'Planning Bénévoles'!F$3:F$40,0))=TRUE,J62+1,J62))</f>
        <v>4</v>
      </c>
      <c r="K63" s="87" t="str">
        <f>Présence!D61</f>
        <v>ROBERT Mireille</v>
      </c>
      <c r="L63" s="88" t="str">
        <f t="shared" si="3"/>
        <v/>
      </c>
      <c r="M63" s="86">
        <f>IF(N63="",M62,IF(ISNA(MATCH(N63,'Planning Bénévoles'!G$3:G$40,0))=TRUE,M62+1,M62))</f>
        <v>8</v>
      </c>
      <c r="N63" s="87" t="str">
        <f>Présence!E61</f>
        <v>ROBERT Mireille</v>
      </c>
      <c r="O63" s="88" t="str">
        <f t="shared" si="4"/>
        <v/>
      </c>
      <c r="P63" s="86">
        <f>IF(Q63="",P62,IF(ISNA(MATCH(Q63,'Planning Bénévoles'!H$3:H$40,0))=TRUE,P62+1,P62))</f>
        <v>3</v>
      </c>
      <c r="Q63" s="87" t="str">
        <f>Présence!F61</f>
        <v>ROBERT Mireille</v>
      </c>
      <c r="R63" s="88" t="str">
        <f t="shared" si="5"/>
        <v/>
      </c>
      <c r="S63" s="86">
        <f>IF(T63="",S62,IF(ISNA(MATCH(T63,'Planning Bénévoles'!I$3:I$40,0))=TRUE,S62+1,S62))</f>
        <v>1</v>
      </c>
      <c r="T63" s="87" t="str">
        <f>Présence!G61</f>
        <v>ROBERT Mireille</v>
      </c>
      <c r="U63" s="88" t="str">
        <f t="shared" si="6"/>
        <v/>
      </c>
      <c r="V63" s="86">
        <f>IF(W63="",V62,IF(ISNA(MATCH(W63,'Planning Bénévoles'!J$3:J$40,0))=TRUE,V62+1,V62))</f>
        <v>3</v>
      </c>
      <c r="W63" s="87" t="str">
        <f>Présence!H61</f>
        <v>ROBERT Mireille</v>
      </c>
      <c r="X63" s="88" t="str">
        <f t="shared" si="7"/>
        <v/>
      </c>
      <c r="Y63" s="86">
        <f>IF(Z63="",Y62,IF(ISNA(MATCH(Z63,'Planning Bénévoles'!K$3:K$40,0))=TRUE,Y62+1,Y62))</f>
        <v>6</v>
      </c>
      <c r="Z63" s="87" t="str">
        <f>Présence!I61</f>
        <v>ROBERT Mireille</v>
      </c>
      <c r="AA63" s="88" t="str">
        <f t="shared" si="8"/>
        <v/>
      </c>
      <c r="AB63" s="86">
        <f>IF(AC63="",AB62,IF(ISNA(MATCH(AC63,'Planning Bénévoles'!L$3:L$40,0))=TRUE,AB62+1,AB62))</f>
        <v>21</v>
      </c>
      <c r="AC63" s="87" t="str">
        <f>Présence!J61</f>
        <v>ROBERT Mireille</v>
      </c>
      <c r="AD63" s="88" t="str">
        <f t="shared" si="9"/>
        <v/>
      </c>
      <c r="AE63" s="86">
        <f>IF(AF63="",AE62,IF(ISNA(MATCH(AF63,'Planning Bénévoles'!M$3:M$40,0))=TRUE,AE62+1,AE62))</f>
        <v>28</v>
      </c>
      <c r="AF63" s="87" t="str">
        <f>Présence!K61</f>
        <v>ROBERT Mireille</v>
      </c>
      <c r="AG63" s="88" t="str">
        <f t="shared" si="10"/>
        <v/>
      </c>
      <c r="AH63" s="86">
        <f>IF(AI63="",AH62,IF(ISNA(MATCH(AI63,'Planning Bénévoles'!N$3:N$40,0))=TRUE,AH62+1,AH62))</f>
        <v>28</v>
      </c>
      <c r="AI63" s="87" t="str">
        <f>Présence!L61</f>
        <v>ROBERT Mireille</v>
      </c>
      <c r="AJ63" s="88" t="str">
        <f t="shared" si="11"/>
        <v/>
      </c>
      <c r="AK63" s="86">
        <f>IF(AL63="",AK62,IF(ISNA(MATCH(AL63,'Planning Bénévoles'!O$3:O$40,0))=TRUE,AK62+1,AK62))</f>
        <v>23</v>
      </c>
      <c r="AL63" s="87" t="str">
        <f>Présence!M61</f>
        <v>ROBERT Mireille</v>
      </c>
      <c r="AM63" s="88" t="str">
        <f t="shared" si="12"/>
        <v/>
      </c>
      <c r="AN63" s="86">
        <f>IF(AO63="",AN62,IF(ISNA(MATCH(AO63,'Planning Bénévoles'!P$3:P$40,0))=TRUE,AN62+1,AN62))</f>
        <v>33</v>
      </c>
      <c r="AO63" s="87" t="str">
        <f>Présence!N61</f>
        <v>ROBERT Mireille</v>
      </c>
      <c r="AP63" s="88" t="str">
        <f t="shared" si="13"/>
        <v/>
      </c>
      <c r="AQ63" s="86">
        <f>IF(AR63="",AQ62,IF(ISNA(MATCH(AR63,'Planning Bénévoles'!Q$3:Q$40,0))=TRUE,AQ62+1,AQ62))</f>
        <v>24</v>
      </c>
      <c r="AR63" s="87" t="str">
        <f>Présence!O61</f>
        <v>ROBERT Mireille</v>
      </c>
      <c r="AS63" s="88" t="str">
        <f t="shared" si="14"/>
        <v/>
      </c>
      <c r="AT63" s="86">
        <f>IF(AU63="",AT62,IF(ISNA(MATCH(AU63,'Planning Bénévoles'!R$3:R$40,0))=TRUE,AT62+1,AT62))</f>
        <v>18</v>
      </c>
      <c r="AU63" s="87" t="str">
        <f>Présence!P61</f>
        <v>ROBERT Mireille</v>
      </c>
      <c r="AV63" s="88" t="str">
        <f t="shared" si="15"/>
        <v/>
      </c>
      <c r="AW63" s="86">
        <f>IF(AX63="",AW62,IF(ISNA(MATCH(AX63,'Planning Bénévoles'!S$3:S$40,0))=TRUE,AW62+1,AW62))</f>
        <v>33</v>
      </c>
      <c r="AX63" s="87" t="str">
        <f>Présence!Q61</f>
        <v>ROBERT Mireille</v>
      </c>
      <c r="AY63" s="88" t="str">
        <f t="shared" si="16"/>
        <v/>
      </c>
      <c r="AZ63" s="86">
        <f>IF(BA63="",AZ62,IF(ISNA(MATCH(BA63,'Planning Bénévoles'!T$3:T$40,0))=TRUE,AZ62+1,AZ62))</f>
        <v>30</v>
      </c>
      <c r="BA63" s="87" t="str">
        <f>Présence!R61</f>
        <v>ROBERT Mireille</v>
      </c>
      <c r="BB63" s="88" t="str">
        <f t="shared" si="17"/>
        <v/>
      </c>
    </row>
    <row r="64" spans="1:54">
      <c r="A64" s="86">
        <f>IF(B64="",A63,IF(ISNA(MATCH(B64,'Planning Bénévoles'!C$3:C$40,0))=TRUE,A63+1,A63))</f>
        <v>13</v>
      </c>
      <c r="B64" s="87" t="str">
        <f>Présence!A62</f>
        <v/>
      </c>
      <c r="C64" s="88" t="str">
        <f t="shared" si="0"/>
        <v/>
      </c>
      <c r="D64" s="86">
        <f>IF(E64="",D63,IF(ISNA(MATCH(E64,'Planning Bénévoles'!D$3:D$40,0))=TRUE,D63+1,D63))</f>
        <v>33</v>
      </c>
      <c r="E64" s="87" t="str">
        <f>Présence!B62</f>
        <v/>
      </c>
      <c r="F64" s="88" t="str">
        <f t="shared" si="1"/>
        <v/>
      </c>
      <c r="G64" s="86">
        <f>IF(H64="",G63,IF(ISNA(MATCH(H64,'Planning Bénévoles'!E$3:E$40,0))=TRUE,G63+1,G63))</f>
        <v>6</v>
      </c>
      <c r="H64" s="87" t="str">
        <f>Présence!C62</f>
        <v>ROCHCONGAR Christelle</v>
      </c>
      <c r="I64" s="88" t="str">
        <f t="shared" si="2"/>
        <v/>
      </c>
      <c r="J64" s="86">
        <f>IF(K64="",J63,IF(ISNA(MATCH(K64,'Planning Bénévoles'!F$3:F$40,0))=TRUE,J63+1,J63))</f>
        <v>4</v>
      </c>
      <c r="K64" s="87" t="str">
        <f>Présence!D62</f>
        <v/>
      </c>
      <c r="L64" s="88" t="str">
        <f t="shared" si="3"/>
        <v/>
      </c>
      <c r="M64" s="86">
        <f>IF(N64="",M63,IF(ISNA(MATCH(N64,'Planning Bénévoles'!G$3:G$40,0))=TRUE,M63+1,M63))</f>
        <v>8</v>
      </c>
      <c r="N64" s="87" t="str">
        <f>Présence!E62</f>
        <v/>
      </c>
      <c r="O64" s="88" t="str">
        <f t="shared" si="4"/>
        <v/>
      </c>
      <c r="P64" s="86">
        <f>IF(Q64="",P63,IF(ISNA(MATCH(Q64,'Planning Bénévoles'!H$3:H$40,0))=TRUE,P63+1,P63))</f>
        <v>3</v>
      </c>
      <c r="Q64" s="87" t="str">
        <f>Présence!F62</f>
        <v/>
      </c>
      <c r="R64" s="88" t="str">
        <f t="shared" si="5"/>
        <v/>
      </c>
      <c r="S64" s="86">
        <f>IF(T64="",S63,IF(ISNA(MATCH(T64,'Planning Bénévoles'!I$3:I$40,0))=TRUE,S63+1,S63))</f>
        <v>1</v>
      </c>
      <c r="T64" s="87" t="str">
        <f>Présence!G62</f>
        <v>ROCHCONGAR Christelle</v>
      </c>
      <c r="U64" s="88" t="str">
        <f t="shared" si="6"/>
        <v/>
      </c>
      <c r="V64" s="86">
        <f>IF(W64="",V63,IF(ISNA(MATCH(W64,'Planning Bénévoles'!J$3:J$40,0))=TRUE,V63+1,V63))</f>
        <v>3</v>
      </c>
      <c r="W64" s="87" t="str">
        <f>Présence!H62</f>
        <v/>
      </c>
      <c r="X64" s="88" t="str">
        <f t="shared" si="7"/>
        <v/>
      </c>
      <c r="Y64" s="86">
        <f>IF(Z64="",Y63,IF(ISNA(MATCH(Z64,'Planning Bénévoles'!K$3:K$40,0))=TRUE,Y63+1,Y63))</f>
        <v>6</v>
      </c>
      <c r="Z64" s="87" t="str">
        <f>Présence!I62</f>
        <v/>
      </c>
      <c r="AA64" s="88" t="str">
        <f t="shared" si="8"/>
        <v/>
      </c>
      <c r="AB64" s="86">
        <f>IF(AC64="",AB63,IF(ISNA(MATCH(AC64,'Planning Bénévoles'!L$3:L$40,0))=TRUE,AB63+1,AB63))</f>
        <v>21</v>
      </c>
      <c r="AC64" s="87" t="str">
        <f>Présence!J62</f>
        <v/>
      </c>
      <c r="AD64" s="88" t="str">
        <f t="shared" si="9"/>
        <v/>
      </c>
      <c r="AE64" s="86">
        <f>IF(AF64="",AE63,IF(ISNA(MATCH(AF64,'Planning Bénévoles'!M$3:M$40,0))=TRUE,AE63+1,AE63))</f>
        <v>28</v>
      </c>
      <c r="AF64" s="87" t="str">
        <f>Présence!K62</f>
        <v/>
      </c>
      <c r="AG64" s="88" t="str">
        <f t="shared" si="10"/>
        <v/>
      </c>
      <c r="AH64" s="86">
        <f>IF(AI64="",AH63,IF(ISNA(MATCH(AI64,'Planning Bénévoles'!N$3:N$40,0))=TRUE,AH63+1,AH63))</f>
        <v>28</v>
      </c>
      <c r="AI64" s="87" t="str">
        <f>Présence!L62</f>
        <v/>
      </c>
      <c r="AJ64" s="88" t="str">
        <f t="shared" si="11"/>
        <v/>
      </c>
      <c r="AK64" s="86">
        <f>IF(AL64="",AK63,IF(ISNA(MATCH(AL64,'Planning Bénévoles'!O$3:O$40,0))=TRUE,AK63+1,AK63))</f>
        <v>23</v>
      </c>
      <c r="AL64" s="87" t="str">
        <f>Présence!M62</f>
        <v/>
      </c>
      <c r="AM64" s="88" t="str">
        <f t="shared" si="12"/>
        <v/>
      </c>
      <c r="AN64" s="86">
        <f>IF(AO64="",AN63,IF(ISNA(MATCH(AO64,'Planning Bénévoles'!P$3:P$40,0))=TRUE,AN63+1,AN63))</f>
        <v>33</v>
      </c>
      <c r="AO64" s="87" t="str">
        <f>Présence!N62</f>
        <v/>
      </c>
      <c r="AP64" s="88" t="str">
        <f t="shared" si="13"/>
        <v/>
      </c>
      <c r="AQ64" s="86">
        <f>IF(AR64="",AQ63,IF(ISNA(MATCH(AR64,'Planning Bénévoles'!Q$3:Q$40,0))=TRUE,AQ63+1,AQ63))</f>
        <v>24</v>
      </c>
      <c r="AR64" s="87" t="str">
        <f>Présence!O62</f>
        <v/>
      </c>
      <c r="AS64" s="88" t="str">
        <f t="shared" si="14"/>
        <v/>
      </c>
      <c r="AT64" s="86">
        <f>IF(AU64="",AT63,IF(ISNA(MATCH(AU64,'Planning Bénévoles'!R$3:R$40,0))=TRUE,AT63+1,AT63))</f>
        <v>18</v>
      </c>
      <c r="AU64" s="87" t="str">
        <f>Présence!P62</f>
        <v/>
      </c>
      <c r="AV64" s="88" t="str">
        <f t="shared" si="15"/>
        <v/>
      </c>
      <c r="AW64" s="86">
        <f>IF(AX64="",AW63,IF(ISNA(MATCH(AX64,'Planning Bénévoles'!S$3:S$40,0))=TRUE,AW63+1,AW63))</f>
        <v>33</v>
      </c>
      <c r="AX64" s="87" t="str">
        <f>Présence!Q62</f>
        <v/>
      </c>
      <c r="AY64" s="88" t="str">
        <f t="shared" si="16"/>
        <v/>
      </c>
      <c r="AZ64" s="86">
        <f>IF(BA64="",AZ63,IF(ISNA(MATCH(BA64,'Planning Bénévoles'!T$3:T$40,0))=TRUE,AZ63+1,AZ63))</f>
        <v>31</v>
      </c>
      <c r="BA64" s="87" t="str">
        <f>Présence!R62</f>
        <v>ROCHCONGAR Christelle</v>
      </c>
      <c r="BB64" s="88" t="str">
        <f t="shared" si="17"/>
        <v/>
      </c>
    </row>
    <row r="65" spans="1:54">
      <c r="A65" s="86">
        <f>IF(B65="",A64,IF(ISNA(MATCH(B65,'Planning Bénévoles'!C$3:C$40,0))=TRUE,A64+1,A64))</f>
        <v>13</v>
      </c>
      <c r="B65" s="87" t="str">
        <f>Présence!A63</f>
        <v/>
      </c>
      <c r="C65" s="88" t="str">
        <f t="shared" si="0"/>
        <v/>
      </c>
      <c r="D65" s="86">
        <f>IF(E65="",D64,IF(ISNA(MATCH(E65,'Planning Bénévoles'!D$3:D$40,0))=TRUE,D64+1,D64))</f>
        <v>33</v>
      </c>
      <c r="E65" s="87" t="str">
        <f>Présence!B63</f>
        <v/>
      </c>
      <c r="F65" s="88" t="str">
        <f t="shared" si="1"/>
        <v/>
      </c>
      <c r="G65" s="86">
        <f>IF(H65="",G64,IF(ISNA(MATCH(H65,'Planning Bénévoles'!E$3:E$40,0))=TRUE,G64+1,G64))</f>
        <v>6</v>
      </c>
      <c r="H65" s="87" t="str">
        <f>Présence!C63</f>
        <v/>
      </c>
      <c r="I65" s="88" t="str">
        <f t="shared" si="2"/>
        <v/>
      </c>
      <c r="J65" s="86">
        <f>IF(K65="",J64,IF(ISNA(MATCH(K65,'Planning Bénévoles'!F$3:F$40,0))=TRUE,J64+1,J64))</f>
        <v>4</v>
      </c>
      <c r="K65" s="87" t="str">
        <f>Présence!D63</f>
        <v/>
      </c>
      <c r="L65" s="88" t="str">
        <f t="shared" si="3"/>
        <v/>
      </c>
      <c r="M65" s="86">
        <f>IF(N65="",M64,IF(ISNA(MATCH(N65,'Planning Bénévoles'!G$3:G$40,0))=TRUE,M64+1,M64))</f>
        <v>8</v>
      </c>
      <c r="N65" s="87" t="str">
        <f>Présence!E63</f>
        <v/>
      </c>
      <c r="O65" s="88" t="str">
        <f t="shared" si="4"/>
        <v/>
      </c>
      <c r="P65" s="86">
        <f>IF(Q65="",P64,IF(ISNA(MATCH(Q65,'Planning Bénévoles'!H$3:H$40,0))=TRUE,P64+1,P64))</f>
        <v>4</v>
      </c>
      <c r="Q65" s="87" t="str">
        <f>Présence!F63</f>
        <v>ROUAT Manon</v>
      </c>
      <c r="R65" s="88" t="str">
        <f t="shared" si="5"/>
        <v/>
      </c>
      <c r="S65" s="86">
        <f>IF(T65="",S64,IF(ISNA(MATCH(T65,'Planning Bénévoles'!I$3:I$40,0))=TRUE,S64+1,S64))</f>
        <v>1</v>
      </c>
      <c r="T65" s="87" t="str">
        <f>Présence!G63</f>
        <v/>
      </c>
      <c r="U65" s="88" t="str">
        <f t="shared" si="6"/>
        <v/>
      </c>
      <c r="V65" s="86">
        <f>IF(W65="",V64,IF(ISNA(MATCH(W65,'Planning Bénévoles'!J$3:J$40,0))=TRUE,V64+1,V64))</f>
        <v>3</v>
      </c>
      <c r="W65" s="87" t="str">
        <f>Présence!H63</f>
        <v/>
      </c>
      <c r="X65" s="88" t="str">
        <f t="shared" si="7"/>
        <v/>
      </c>
      <c r="Y65" s="86">
        <f>IF(Z65="",Y64,IF(ISNA(MATCH(Z65,'Planning Bénévoles'!K$3:K$40,0))=TRUE,Y64+1,Y64))</f>
        <v>6</v>
      </c>
      <c r="Z65" s="87" t="str">
        <f>Présence!I63</f>
        <v/>
      </c>
      <c r="AA65" s="88" t="str">
        <f t="shared" si="8"/>
        <v/>
      </c>
      <c r="AB65" s="86">
        <f>IF(AC65="",AB64,IF(ISNA(MATCH(AC65,'Planning Bénévoles'!L$3:L$40,0))=TRUE,AB64+1,AB64))</f>
        <v>21</v>
      </c>
      <c r="AC65" s="87" t="str">
        <f>Présence!J63</f>
        <v/>
      </c>
      <c r="AD65" s="88" t="str">
        <f t="shared" si="9"/>
        <v/>
      </c>
      <c r="AE65" s="86">
        <f>IF(AF65="",AE64,IF(ISNA(MATCH(AF65,'Planning Bénévoles'!M$3:M$40,0))=TRUE,AE64+1,AE64))</f>
        <v>28</v>
      </c>
      <c r="AF65" s="87" t="str">
        <f>Présence!K63</f>
        <v/>
      </c>
      <c r="AG65" s="88" t="str">
        <f t="shared" si="10"/>
        <v/>
      </c>
      <c r="AH65" s="86">
        <f>IF(AI65="",AH64,IF(ISNA(MATCH(AI65,'Planning Bénévoles'!N$3:N$40,0))=TRUE,AH64+1,AH64))</f>
        <v>29</v>
      </c>
      <c r="AI65" s="87" t="str">
        <f>Présence!L63</f>
        <v>ROUAT Manon</v>
      </c>
      <c r="AJ65" s="88" t="str">
        <f t="shared" si="11"/>
        <v/>
      </c>
      <c r="AK65" s="86">
        <f>IF(AL65="",AK64,IF(ISNA(MATCH(AL65,'Planning Bénévoles'!O$3:O$40,0))=TRUE,AK64+1,AK64))</f>
        <v>23</v>
      </c>
      <c r="AL65" s="87" t="str">
        <f>Présence!M63</f>
        <v/>
      </c>
      <c r="AM65" s="88" t="str">
        <f t="shared" si="12"/>
        <v/>
      </c>
      <c r="AN65" s="86">
        <f>IF(AO65="",AN64,IF(ISNA(MATCH(AO65,'Planning Bénévoles'!P$3:P$40,0))=TRUE,AN64+1,AN64))</f>
        <v>33</v>
      </c>
      <c r="AO65" s="87" t="str">
        <f>Présence!N63</f>
        <v/>
      </c>
      <c r="AP65" s="88" t="str">
        <f t="shared" si="13"/>
        <v/>
      </c>
      <c r="AQ65" s="86">
        <f>IF(AR65="",AQ64,IF(ISNA(MATCH(AR65,'Planning Bénévoles'!Q$3:Q$40,0))=TRUE,AQ64+1,AQ64))</f>
        <v>25</v>
      </c>
      <c r="AR65" s="87" t="str">
        <f>Présence!O63</f>
        <v>ROUAT Manon</v>
      </c>
      <c r="AS65" s="88" t="str">
        <f t="shared" si="14"/>
        <v/>
      </c>
      <c r="AT65" s="86">
        <f>IF(AU65="",AT64,IF(ISNA(MATCH(AU65,'Planning Bénévoles'!R$3:R$40,0))=TRUE,AT64+1,AT64))</f>
        <v>18</v>
      </c>
      <c r="AU65" s="87" t="str">
        <f>Présence!P63</f>
        <v/>
      </c>
      <c r="AV65" s="88" t="str">
        <f t="shared" si="15"/>
        <v/>
      </c>
      <c r="AW65" s="86">
        <f>IF(AX65="",AW64,IF(ISNA(MATCH(AX65,'Planning Bénévoles'!S$3:S$40,0))=TRUE,AW64+1,AW64))</f>
        <v>33</v>
      </c>
      <c r="AX65" s="87" t="str">
        <f>Présence!Q63</f>
        <v/>
      </c>
      <c r="AY65" s="88" t="str">
        <f t="shared" si="16"/>
        <v/>
      </c>
      <c r="AZ65" s="86">
        <f>IF(BA65="",AZ64,IF(ISNA(MATCH(BA65,'Planning Bénévoles'!T$3:T$40,0))=TRUE,AZ64+1,AZ64))</f>
        <v>31</v>
      </c>
      <c r="BA65" s="87" t="str">
        <f>Présence!R63</f>
        <v/>
      </c>
      <c r="BB65" s="88" t="str">
        <f t="shared" si="17"/>
        <v/>
      </c>
    </row>
    <row r="66" spans="1:54">
      <c r="A66" s="86">
        <f>IF(B66="",A65,IF(ISNA(MATCH(B66,'Planning Bénévoles'!C$3:C$40,0))=TRUE,A65+1,A65))</f>
        <v>13</v>
      </c>
      <c r="B66" s="87" t="str">
        <f>Présence!A64</f>
        <v>ROUGER Olga</v>
      </c>
      <c r="C66" s="88" t="str">
        <f t="shared" si="0"/>
        <v/>
      </c>
      <c r="D66" s="86">
        <f>IF(E66="",D65,IF(ISNA(MATCH(E66,'Planning Bénévoles'!D$3:D$40,0))=TRUE,D65+1,D65))</f>
        <v>34</v>
      </c>
      <c r="E66" s="87" t="str">
        <f>Présence!B64</f>
        <v>ROUGER Olga</v>
      </c>
      <c r="F66" s="88" t="str">
        <f t="shared" si="1"/>
        <v/>
      </c>
      <c r="G66" s="86">
        <f>IF(H66="",G65,IF(ISNA(MATCH(H66,'Planning Bénévoles'!E$3:E$40,0))=TRUE,G65+1,G65))</f>
        <v>6</v>
      </c>
      <c r="H66" s="87" t="str">
        <f>Présence!C64</f>
        <v>ROUGER Olga</v>
      </c>
      <c r="I66" s="88" t="str">
        <f t="shared" si="2"/>
        <v/>
      </c>
      <c r="J66" s="86">
        <f>IF(K66="",J65,IF(ISNA(MATCH(K66,'Planning Bénévoles'!F$3:F$40,0))=TRUE,J65+1,J65))</f>
        <v>4</v>
      </c>
      <c r="K66" s="87" t="str">
        <f>Présence!D64</f>
        <v>ROUGER Olga</v>
      </c>
      <c r="L66" s="88" t="str">
        <f t="shared" si="3"/>
        <v/>
      </c>
      <c r="M66" s="86">
        <f>IF(N66="",M65,IF(ISNA(MATCH(N66,'Planning Bénévoles'!G$3:G$40,0))=TRUE,M65+1,M65))</f>
        <v>8</v>
      </c>
      <c r="N66" s="87" t="str">
        <f>Présence!E64</f>
        <v>ROUGER Olga</v>
      </c>
      <c r="O66" s="88" t="str">
        <f t="shared" si="4"/>
        <v/>
      </c>
      <c r="P66" s="86">
        <f>IF(Q66="",P65,IF(ISNA(MATCH(Q66,'Planning Bénévoles'!H$3:H$40,0))=TRUE,P65+1,P65))</f>
        <v>4</v>
      </c>
      <c r="Q66" s="87" t="str">
        <f>Présence!F64</f>
        <v>ROUGER Olga</v>
      </c>
      <c r="R66" s="88" t="str">
        <f t="shared" si="5"/>
        <v/>
      </c>
      <c r="S66" s="86">
        <f>IF(T66="",S65,IF(ISNA(MATCH(T66,'Planning Bénévoles'!I$3:I$40,0))=TRUE,S65+1,S65))</f>
        <v>1</v>
      </c>
      <c r="T66" s="87" t="str">
        <f>Présence!G64</f>
        <v>ROUGER Olga</v>
      </c>
      <c r="U66" s="88" t="str">
        <f t="shared" si="6"/>
        <v/>
      </c>
      <c r="V66" s="86">
        <f>IF(W66="",V65,IF(ISNA(MATCH(W66,'Planning Bénévoles'!J$3:J$40,0))=TRUE,V65+1,V65))</f>
        <v>3</v>
      </c>
      <c r="W66" s="87" t="str">
        <f>Présence!H64</f>
        <v>ROUGER Olga</v>
      </c>
      <c r="X66" s="88" t="str">
        <f t="shared" si="7"/>
        <v/>
      </c>
      <c r="Y66" s="86">
        <f>IF(Z66="",Y65,IF(ISNA(MATCH(Z66,'Planning Bénévoles'!K$3:K$40,0))=TRUE,Y65+1,Y65))</f>
        <v>7</v>
      </c>
      <c r="Z66" s="87" t="str">
        <f>Présence!I64</f>
        <v>ROUGER Olga</v>
      </c>
      <c r="AA66" s="88" t="str">
        <f t="shared" si="8"/>
        <v/>
      </c>
      <c r="AB66" s="86">
        <f>IF(AC66="",AB65,IF(ISNA(MATCH(AC66,'Planning Bénévoles'!L$3:L$40,0))=TRUE,AB65+1,AB65))</f>
        <v>22</v>
      </c>
      <c r="AC66" s="87" t="str">
        <f>Présence!J64</f>
        <v>ROUGER Olga</v>
      </c>
      <c r="AD66" s="88" t="str">
        <f t="shared" si="9"/>
        <v/>
      </c>
      <c r="AE66" s="86">
        <f>IF(AF66="",AE65,IF(ISNA(MATCH(AF66,'Planning Bénévoles'!M$3:M$40,0))=TRUE,AE65+1,AE65))</f>
        <v>29</v>
      </c>
      <c r="AF66" s="87" t="str">
        <f>Présence!K64</f>
        <v>ROUGER Olga</v>
      </c>
      <c r="AG66" s="88" t="str">
        <f t="shared" si="10"/>
        <v/>
      </c>
      <c r="AH66" s="86">
        <f>IF(AI66="",AH65,IF(ISNA(MATCH(AI66,'Planning Bénévoles'!N$3:N$40,0))=TRUE,AH65+1,AH65))</f>
        <v>30</v>
      </c>
      <c r="AI66" s="87" t="str">
        <f>Présence!L64</f>
        <v>ROUGER Olga</v>
      </c>
      <c r="AJ66" s="88" t="str">
        <f t="shared" si="11"/>
        <v/>
      </c>
      <c r="AK66" s="86">
        <f>IF(AL66="",AK65,IF(ISNA(MATCH(AL66,'Planning Bénévoles'!O$3:O$40,0))=TRUE,AK65+1,AK65))</f>
        <v>24</v>
      </c>
      <c r="AL66" s="87" t="str">
        <f>Présence!M64</f>
        <v>ROUGER Olga</v>
      </c>
      <c r="AM66" s="88" t="str">
        <f t="shared" si="12"/>
        <v/>
      </c>
      <c r="AN66" s="86">
        <f>IF(AO66="",AN65,IF(ISNA(MATCH(AO66,'Planning Bénévoles'!P$3:P$40,0))=TRUE,AN65+1,AN65))</f>
        <v>34</v>
      </c>
      <c r="AO66" s="87" t="str">
        <f>Présence!N64</f>
        <v>ROUGER Olga</v>
      </c>
      <c r="AP66" s="88" t="str">
        <f t="shared" si="13"/>
        <v/>
      </c>
      <c r="AQ66" s="86">
        <f>IF(AR66="",AQ65,IF(ISNA(MATCH(AR66,'Planning Bénévoles'!Q$3:Q$40,0))=TRUE,AQ65+1,AQ65))</f>
        <v>26</v>
      </c>
      <c r="AR66" s="87" t="str">
        <f>Présence!O64</f>
        <v>ROUGER Olga</v>
      </c>
      <c r="AS66" s="88" t="str">
        <f t="shared" si="14"/>
        <v/>
      </c>
      <c r="AT66" s="86">
        <f>IF(AU66="",AT65,IF(ISNA(MATCH(AU66,'Planning Bénévoles'!R$3:R$40,0))=TRUE,AT65+1,AT65))</f>
        <v>19</v>
      </c>
      <c r="AU66" s="87" t="str">
        <f>Présence!P64</f>
        <v>ROUGER Olga</v>
      </c>
      <c r="AV66" s="88" t="str">
        <f t="shared" si="15"/>
        <v/>
      </c>
      <c r="AW66" s="86">
        <f>IF(AX66="",AW65,IF(ISNA(MATCH(AX66,'Planning Bénévoles'!S$3:S$40,0))=TRUE,AW65+1,AW65))</f>
        <v>34</v>
      </c>
      <c r="AX66" s="87" t="str">
        <f>Présence!Q64</f>
        <v>ROUGER Olga</v>
      </c>
      <c r="AY66" s="88" t="str">
        <f t="shared" si="16"/>
        <v/>
      </c>
      <c r="AZ66" s="86">
        <f>IF(BA66="",AZ65,IF(ISNA(MATCH(BA66,'Planning Bénévoles'!T$3:T$40,0))=TRUE,AZ65+1,AZ65))</f>
        <v>32</v>
      </c>
      <c r="BA66" s="87" t="str">
        <f>Présence!R64</f>
        <v>ROUGER Olga</v>
      </c>
      <c r="BB66" s="88" t="str">
        <f t="shared" si="17"/>
        <v/>
      </c>
    </row>
    <row r="67" spans="1:54">
      <c r="A67" s="86">
        <f>IF(B67="",A66,IF(ISNA(MATCH(B67,'Planning Bénévoles'!C$3:C$40,0))=TRUE,A66+1,A66))</f>
        <v>13</v>
      </c>
      <c r="B67" s="87" t="str">
        <f>Présence!A65</f>
        <v/>
      </c>
      <c r="C67" s="88" t="str">
        <f t="shared" si="0"/>
        <v/>
      </c>
      <c r="D67" s="86">
        <f>IF(E67="",D66,IF(ISNA(MATCH(E67,'Planning Bénévoles'!D$3:D$40,0))=TRUE,D66+1,D66))</f>
        <v>34</v>
      </c>
      <c r="E67" s="87" t="str">
        <f>Présence!B65</f>
        <v/>
      </c>
      <c r="F67" s="88" t="str">
        <f t="shared" si="1"/>
        <v/>
      </c>
      <c r="G67" s="86">
        <f>IF(H67="",G66,IF(ISNA(MATCH(H67,'Planning Bénévoles'!E$3:E$40,0))=TRUE,G66+1,G66))</f>
        <v>6</v>
      </c>
      <c r="H67" s="87" t="str">
        <f>Présence!C65</f>
        <v>SANS Loïs</v>
      </c>
      <c r="I67" s="88" t="str">
        <f t="shared" si="2"/>
        <v/>
      </c>
      <c r="J67" s="86">
        <f>IF(K67="",J66,IF(ISNA(MATCH(K67,'Planning Bénévoles'!F$3:F$40,0))=TRUE,J66+1,J66))</f>
        <v>4</v>
      </c>
      <c r="K67" s="87" t="str">
        <f>Présence!D65</f>
        <v/>
      </c>
      <c r="L67" s="88" t="str">
        <f t="shared" si="3"/>
        <v/>
      </c>
      <c r="M67" s="86">
        <f>IF(N67="",M66,IF(ISNA(MATCH(N67,'Planning Bénévoles'!G$3:G$40,0))=TRUE,M66+1,M66))</f>
        <v>8</v>
      </c>
      <c r="N67" s="87" t="str">
        <f>Présence!E65</f>
        <v/>
      </c>
      <c r="O67" s="88" t="str">
        <f t="shared" si="4"/>
        <v/>
      </c>
      <c r="P67" s="86">
        <f>IF(Q67="",P66,IF(ISNA(MATCH(Q67,'Planning Bénévoles'!H$3:H$40,0))=TRUE,P66+1,P66))</f>
        <v>4</v>
      </c>
      <c r="Q67" s="87" t="str">
        <f>Présence!F65</f>
        <v/>
      </c>
      <c r="R67" s="88" t="str">
        <f t="shared" si="5"/>
        <v/>
      </c>
      <c r="S67" s="86">
        <f>IF(T67="",S66,IF(ISNA(MATCH(T67,'Planning Bénévoles'!I$3:I$40,0))=TRUE,S66+1,S66))</f>
        <v>1</v>
      </c>
      <c r="T67" s="87" t="str">
        <f>Présence!G65</f>
        <v/>
      </c>
      <c r="U67" s="88" t="str">
        <f t="shared" si="6"/>
        <v/>
      </c>
      <c r="V67" s="86">
        <f>IF(W67="",V66,IF(ISNA(MATCH(W67,'Planning Bénévoles'!J$3:J$40,0))=TRUE,V66+1,V66))</f>
        <v>3</v>
      </c>
      <c r="W67" s="87" t="str">
        <f>Présence!H65</f>
        <v/>
      </c>
      <c r="X67" s="88" t="str">
        <f t="shared" si="7"/>
        <v/>
      </c>
      <c r="Y67" s="86">
        <f>IF(Z67="",Y66,IF(ISNA(MATCH(Z67,'Planning Bénévoles'!K$3:K$40,0))=TRUE,Y66+1,Y66))</f>
        <v>8</v>
      </c>
      <c r="Z67" s="87" t="str">
        <f>Présence!I65</f>
        <v>SANS Loïs</v>
      </c>
      <c r="AA67" s="88" t="str">
        <f t="shared" si="8"/>
        <v/>
      </c>
      <c r="AB67" s="86">
        <f>IF(AC67="",AB66,IF(ISNA(MATCH(AC67,'Planning Bénévoles'!L$3:L$40,0))=TRUE,AB66+1,AB66))</f>
        <v>22</v>
      </c>
      <c r="AC67" s="87" t="str">
        <f>Présence!J65</f>
        <v/>
      </c>
      <c r="AD67" s="88" t="str">
        <f t="shared" si="9"/>
        <v/>
      </c>
      <c r="AE67" s="86">
        <f>IF(AF67="",AE66,IF(ISNA(MATCH(AF67,'Planning Bénévoles'!M$3:M$40,0))=TRUE,AE66+1,AE66))</f>
        <v>29</v>
      </c>
      <c r="AF67" s="87" t="str">
        <f>Présence!K65</f>
        <v/>
      </c>
      <c r="AG67" s="88" t="str">
        <f t="shared" si="10"/>
        <v/>
      </c>
      <c r="AH67" s="86">
        <f>IF(AI67="",AH66,IF(ISNA(MATCH(AI67,'Planning Bénévoles'!N$3:N$40,0))=TRUE,AH66+1,AH66))</f>
        <v>30</v>
      </c>
      <c r="AI67" s="87" t="str">
        <f>Présence!L65</f>
        <v/>
      </c>
      <c r="AJ67" s="88" t="str">
        <f t="shared" si="11"/>
        <v/>
      </c>
      <c r="AK67" s="86">
        <f>IF(AL67="",AK66,IF(ISNA(MATCH(AL67,'Planning Bénévoles'!O$3:O$40,0))=TRUE,AK66+1,AK66))</f>
        <v>24</v>
      </c>
      <c r="AL67" s="87" t="str">
        <f>Présence!M65</f>
        <v/>
      </c>
      <c r="AM67" s="88" t="str">
        <f t="shared" si="12"/>
        <v/>
      </c>
      <c r="AN67" s="86">
        <f>IF(AO67="",AN66,IF(ISNA(MATCH(AO67,'Planning Bénévoles'!P$3:P$40,0))=TRUE,AN66+1,AN66))</f>
        <v>34</v>
      </c>
      <c r="AO67" s="87" t="str">
        <f>Présence!N65</f>
        <v/>
      </c>
      <c r="AP67" s="88" t="str">
        <f t="shared" si="13"/>
        <v/>
      </c>
      <c r="AQ67" s="86">
        <f>IF(AR67="",AQ66,IF(ISNA(MATCH(AR67,'Planning Bénévoles'!Q$3:Q$40,0))=TRUE,AQ66+1,AQ66))</f>
        <v>27</v>
      </c>
      <c r="AR67" s="87" t="str">
        <f>Présence!O65</f>
        <v>SANS Loïs</v>
      </c>
      <c r="AS67" s="88" t="str">
        <f t="shared" si="14"/>
        <v/>
      </c>
      <c r="AT67" s="86">
        <f>IF(AU67="",AT66,IF(ISNA(MATCH(AU67,'Planning Bénévoles'!R$3:R$40,0))=TRUE,AT66+1,AT66))</f>
        <v>19</v>
      </c>
      <c r="AU67" s="87" t="str">
        <f>Présence!P65</f>
        <v/>
      </c>
      <c r="AV67" s="88" t="str">
        <f t="shared" si="15"/>
        <v/>
      </c>
      <c r="AW67" s="86">
        <f>IF(AX67="",AW66,IF(ISNA(MATCH(AX67,'Planning Bénévoles'!S$3:S$40,0))=TRUE,AW66+1,AW66))</f>
        <v>34</v>
      </c>
      <c r="AX67" s="87" t="str">
        <f>Présence!Q65</f>
        <v/>
      </c>
      <c r="AY67" s="88" t="str">
        <f t="shared" si="16"/>
        <v/>
      </c>
      <c r="AZ67" s="86">
        <f>IF(BA67="",AZ66,IF(ISNA(MATCH(BA67,'Planning Bénévoles'!T$3:T$40,0))=TRUE,AZ66+1,AZ66))</f>
        <v>32</v>
      </c>
      <c r="BA67" s="87" t="str">
        <f>Présence!R65</f>
        <v/>
      </c>
      <c r="BB67" s="88" t="str">
        <f t="shared" si="17"/>
        <v/>
      </c>
    </row>
    <row r="68" spans="1:54">
      <c r="A68" s="86">
        <f>IF(B68="",A67,IF(ISNA(MATCH(B68,'Planning Bénévoles'!C$3:C$40,0))=TRUE,A67+1,A67))</f>
        <v>14</v>
      </c>
      <c r="B68" s="87" t="str">
        <f>Présence!A66</f>
        <v>STRUILLOU (K) Charlotte</v>
      </c>
      <c r="C68" s="88" t="str">
        <f t="shared" si="0"/>
        <v/>
      </c>
      <c r="D68" s="86">
        <f>IF(E68="",D67,IF(ISNA(MATCH(E68,'Planning Bénévoles'!D$3:D$40,0))=TRUE,D67+1,D67))</f>
        <v>35</v>
      </c>
      <c r="E68" s="87" t="str">
        <f>Présence!B66</f>
        <v>STRUILLOU (K) Charlotte</v>
      </c>
      <c r="F68" s="88" t="str">
        <f t="shared" si="1"/>
        <v/>
      </c>
      <c r="G68" s="86">
        <f>IF(H68="",G67,IF(ISNA(MATCH(H68,'Planning Bénévoles'!E$3:E$40,0))=TRUE,G67+1,G67))</f>
        <v>6</v>
      </c>
      <c r="H68" s="87" t="str">
        <f>Présence!C66</f>
        <v/>
      </c>
      <c r="I68" s="88" t="str">
        <f t="shared" si="2"/>
        <v/>
      </c>
      <c r="J68" s="86">
        <f>IF(K68="",J67,IF(ISNA(MATCH(K68,'Planning Bénévoles'!F$3:F$40,0))=TRUE,J67+1,J67))</f>
        <v>4</v>
      </c>
      <c r="K68" s="87" t="str">
        <f>Présence!D66</f>
        <v>STRUILLOU (K) Charlotte</v>
      </c>
      <c r="L68" s="88" t="str">
        <f t="shared" si="3"/>
        <v/>
      </c>
      <c r="M68" s="86">
        <f>IF(N68="",M67,IF(ISNA(MATCH(N68,'Planning Bénévoles'!G$3:G$40,0))=TRUE,M67+1,M67))</f>
        <v>8</v>
      </c>
      <c r="N68" s="87" t="str">
        <f>Présence!E66</f>
        <v>STRUILLOU (K) Charlotte</v>
      </c>
      <c r="O68" s="88" t="str">
        <f t="shared" si="4"/>
        <v/>
      </c>
      <c r="P68" s="86">
        <f>IF(Q68="",P67,IF(ISNA(MATCH(Q68,'Planning Bénévoles'!H$3:H$40,0))=TRUE,P67+1,P67))</f>
        <v>4</v>
      </c>
      <c r="Q68" s="87" t="str">
        <f>Présence!F66</f>
        <v/>
      </c>
      <c r="R68" s="88" t="str">
        <f t="shared" si="5"/>
        <v/>
      </c>
      <c r="S68" s="86">
        <f>IF(T68="",S67,IF(ISNA(MATCH(T68,'Planning Bénévoles'!I$3:I$40,0))=TRUE,S67+1,S67))</f>
        <v>1</v>
      </c>
      <c r="T68" s="87" t="str">
        <f>Présence!G66</f>
        <v/>
      </c>
      <c r="U68" s="88" t="str">
        <f t="shared" si="6"/>
        <v/>
      </c>
      <c r="V68" s="86">
        <f>IF(W68="",V67,IF(ISNA(MATCH(W68,'Planning Bénévoles'!J$3:J$40,0))=TRUE,V67+1,V67))</f>
        <v>3</v>
      </c>
      <c r="W68" s="87" t="str">
        <f>Présence!H66</f>
        <v/>
      </c>
      <c r="X68" s="88" t="str">
        <f t="shared" si="7"/>
        <v/>
      </c>
      <c r="Y68" s="86">
        <f>IF(Z68="",Y67,IF(ISNA(MATCH(Z68,'Planning Bénévoles'!K$3:K$40,0))=TRUE,Y67+1,Y67))</f>
        <v>8</v>
      </c>
      <c r="Z68" s="87" t="str">
        <f>Présence!I66</f>
        <v/>
      </c>
      <c r="AA68" s="88" t="str">
        <f t="shared" si="8"/>
        <v/>
      </c>
      <c r="AB68" s="86">
        <f>IF(AC68="",AB67,IF(ISNA(MATCH(AC68,'Planning Bénévoles'!L$3:L$40,0))=TRUE,AB67+1,AB67))</f>
        <v>22</v>
      </c>
      <c r="AC68" s="87" t="str">
        <f>Présence!J66</f>
        <v/>
      </c>
      <c r="AD68" s="88" t="str">
        <f t="shared" si="9"/>
        <v/>
      </c>
      <c r="AE68" s="86">
        <f>IF(AF68="",AE67,IF(ISNA(MATCH(AF68,'Planning Bénévoles'!M$3:M$40,0))=TRUE,AE67+1,AE67))</f>
        <v>29</v>
      </c>
      <c r="AF68" s="87" t="str">
        <f>Présence!K66</f>
        <v/>
      </c>
      <c r="AG68" s="88" t="str">
        <f t="shared" si="10"/>
        <v/>
      </c>
      <c r="AH68" s="86">
        <f>IF(AI68="",AH67,IF(ISNA(MATCH(AI68,'Planning Bénévoles'!N$3:N$40,0))=TRUE,AH67+1,AH67))</f>
        <v>30</v>
      </c>
      <c r="AI68" s="87" t="str">
        <f>Présence!L66</f>
        <v/>
      </c>
      <c r="AJ68" s="88" t="str">
        <f t="shared" si="11"/>
        <v/>
      </c>
      <c r="AK68" s="86">
        <f>IF(AL68="",AK67,IF(ISNA(MATCH(AL68,'Planning Bénévoles'!O$3:O$40,0))=TRUE,AK67+1,AK67))</f>
        <v>24</v>
      </c>
      <c r="AL68" s="87" t="str">
        <f>Présence!M66</f>
        <v/>
      </c>
      <c r="AM68" s="88" t="str">
        <f t="shared" si="12"/>
        <v/>
      </c>
      <c r="AN68" s="86">
        <f>IF(AO68="",AN67,IF(ISNA(MATCH(AO68,'Planning Bénévoles'!P$3:P$40,0))=TRUE,AN67+1,AN67))</f>
        <v>34</v>
      </c>
      <c r="AO68" s="87" t="str">
        <f>Présence!N66</f>
        <v/>
      </c>
      <c r="AP68" s="88" t="str">
        <f t="shared" si="13"/>
        <v/>
      </c>
      <c r="AQ68" s="86">
        <f>IF(AR68="",AQ67,IF(ISNA(MATCH(AR68,'Planning Bénévoles'!Q$3:Q$40,0))=TRUE,AQ67+1,AQ67))</f>
        <v>27</v>
      </c>
      <c r="AR68" s="87" t="str">
        <f>Présence!O66</f>
        <v/>
      </c>
      <c r="AS68" s="88" t="str">
        <f t="shared" si="14"/>
        <v/>
      </c>
      <c r="AT68" s="86">
        <f>IF(AU68="",AT67,IF(ISNA(MATCH(AU68,'Planning Bénévoles'!R$3:R$40,0))=TRUE,AT67+1,AT67))</f>
        <v>19</v>
      </c>
      <c r="AU68" s="87" t="str">
        <f>Présence!P66</f>
        <v/>
      </c>
      <c r="AV68" s="88" t="str">
        <f t="shared" si="15"/>
        <v/>
      </c>
      <c r="AW68" s="86">
        <f>IF(AX68="",AW67,IF(ISNA(MATCH(AX68,'Planning Bénévoles'!S$3:S$40,0))=TRUE,AW67+1,AW67))</f>
        <v>34</v>
      </c>
      <c r="AX68" s="87" t="str">
        <f>Présence!Q66</f>
        <v/>
      </c>
      <c r="AY68" s="88" t="str">
        <f t="shared" si="16"/>
        <v/>
      </c>
      <c r="AZ68" s="86">
        <f>IF(BA68="",AZ67,IF(ISNA(MATCH(BA68,'Planning Bénévoles'!T$3:T$40,0))=TRUE,AZ67+1,AZ67))</f>
        <v>32</v>
      </c>
      <c r="BA68" s="87" t="str">
        <f>Présence!R66</f>
        <v/>
      </c>
      <c r="BB68" s="88" t="str">
        <f t="shared" si="17"/>
        <v/>
      </c>
    </row>
    <row r="69" spans="1:54">
      <c r="A69" s="86">
        <f>IF(B69="",A68,IF(ISNA(MATCH(B69,'Planning Bénévoles'!C$3:C$40,0))=TRUE,A68+1,A68))</f>
        <v>14</v>
      </c>
      <c r="B69" s="87" t="str">
        <f>Présence!A67</f>
        <v/>
      </c>
      <c r="C69" s="88" t="str">
        <f t="shared" si="0"/>
        <v/>
      </c>
      <c r="D69" s="86">
        <f>IF(E69="",D68,IF(ISNA(MATCH(E69,'Planning Bénévoles'!D$3:D$40,0))=TRUE,D68+1,D68))</f>
        <v>35</v>
      </c>
      <c r="E69" s="87" t="str">
        <f>Présence!B67</f>
        <v/>
      </c>
      <c r="F69" s="88" t="str">
        <f t="shared" si="1"/>
        <v/>
      </c>
      <c r="G69" s="86">
        <f>IF(H69="",G68,IF(ISNA(MATCH(H69,'Planning Bénévoles'!E$3:E$40,0))=TRUE,G68+1,G68))</f>
        <v>6</v>
      </c>
      <c r="H69" s="87" t="str">
        <f>Présence!C67</f>
        <v/>
      </c>
      <c r="I69" s="88" t="str">
        <f t="shared" si="2"/>
        <v/>
      </c>
      <c r="J69" s="86">
        <f>IF(K69="",J68,IF(ISNA(MATCH(K69,'Planning Bénévoles'!F$3:F$40,0))=TRUE,J68+1,J68))</f>
        <v>4</v>
      </c>
      <c r="K69" s="87" t="str">
        <f>Présence!D67</f>
        <v/>
      </c>
      <c r="L69" s="88" t="str">
        <f t="shared" si="3"/>
        <v/>
      </c>
      <c r="M69" s="86">
        <f>IF(N69="",M68,IF(ISNA(MATCH(N69,'Planning Bénévoles'!G$3:G$40,0))=TRUE,M68+1,M68))</f>
        <v>8</v>
      </c>
      <c r="N69" s="87" t="str">
        <f>Présence!E67</f>
        <v/>
      </c>
      <c r="O69" s="88" t="str">
        <f t="shared" si="4"/>
        <v/>
      </c>
      <c r="P69" s="86">
        <f>IF(Q69="",P68,IF(ISNA(MATCH(Q69,'Planning Bénévoles'!H$3:H$40,0))=TRUE,P68+1,P68))</f>
        <v>4</v>
      </c>
      <c r="Q69" s="87" t="str">
        <f>Présence!F67</f>
        <v/>
      </c>
      <c r="R69" s="88" t="str">
        <f t="shared" si="5"/>
        <v/>
      </c>
      <c r="S69" s="86">
        <f>IF(T69="",S68,IF(ISNA(MATCH(T69,'Planning Bénévoles'!I$3:I$40,0))=TRUE,S68+1,S68))</f>
        <v>1</v>
      </c>
      <c r="T69" s="87" t="str">
        <f>Présence!G67</f>
        <v/>
      </c>
      <c r="U69" s="88" t="str">
        <f t="shared" si="6"/>
        <v/>
      </c>
      <c r="V69" s="86">
        <f>IF(W69="",V68,IF(ISNA(MATCH(W69,'Planning Bénévoles'!J$3:J$40,0))=TRUE,V68+1,V68))</f>
        <v>3</v>
      </c>
      <c r="W69" s="87" t="str">
        <f>Présence!H67</f>
        <v/>
      </c>
      <c r="X69" s="88" t="str">
        <f t="shared" si="7"/>
        <v/>
      </c>
      <c r="Y69" s="86">
        <f>IF(Z69="",Y68,IF(ISNA(MATCH(Z69,'Planning Bénévoles'!K$3:K$40,0))=TRUE,Y68+1,Y68))</f>
        <v>8</v>
      </c>
      <c r="Z69" s="87" t="str">
        <f>Présence!I67</f>
        <v/>
      </c>
      <c r="AA69" s="88" t="str">
        <f t="shared" si="8"/>
        <v/>
      </c>
      <c r="AB69" s="86">
        <f>IF(AC69="",AB68,IF(ISNA(MATCH(AC69,'Planning Bénévoles'!L$3:L$40,0))=TRUE,AB68+1,AB68))</f>
        <v>22</v>
      </c>
      <c r="AC69" s="87" t="str">
        <f>Présence!J67</f>
        <v/>
      </c>
      <c r="AD69" s="88" t="str">
        <f t="shared" si="9"/>
        <v/>
      </c>
      <c r="AE69" s="86">
        <f>IF(AF69="",AE68,IF(ISNA(MATCH(AF69,'Planning Bénévoles'!M$3:M$40,0))=TRUE,AE68+1,AE68))</f>
        <v>29</v>
      </c>
      <c r="AF69" s="87" t="str">
        <f>Présence!K67</f>
        <v/>
      </c>
      <c r="AG69" s="88" t="str">
        <f t="shared" si="10"/>
        <v/>
      </c>
      <c r="AH69" s="86">
        <f>IF(AI69="",AH68,IF(ISNA(MATCH(AI69,'Planning Bénévoles'!N$3:N$40,0))=TRUE,AH68+1,AH68))</f>
        <v>30</v>
      </c>
      <c r="AI69" s="87" t="str">
        <f>Présence!L67</f>
        <v/>
      </c>
      <c r="AJ69" s="88" t="str">
        <f t="shared" si="11"/>
        <v/>
      </c>
      <c r="AK69" s="86">
        <f>IF(AL69="",AK68,IF(ISNA(MATCH(AL69,'Planning Bénévoles'!O$3:O$40,0))=TRUE,AK68+1,AK68))</f>
        <v>24</v>
      </c>
      <c r="AL69" s="87" t="str">
        <f>Présence!M67</f>
        <v/>
      </c>
      <c r="AM69" s="88" t="str">
        <f t="shared" si="12"/>
        <v/>
      </c>
      <c r="AN69" s="86">
        <f>IF(AO69="",AN68,IF(ISNA(MATCH(AO69,'Planning Bénévoles'!P$3:P$40,0))=TRUE,AN68+1,AN68))</f>
        <v>34</v>
      </c>
      <c r="AO69" s="87" t="str">
        <f>Présence!N67</f>
        <v/>
      </c>
      <c r="AP69" s="88" t="str">
        <f t="shared" si="13"/>
        <v/>
      </c>
      <c r="AQ69" s="86">
        <f>IF(AR69="",AQ68,IF(ISNA(MATCH(AR69,'Planning Bénévoles'!Q$3:Q$40,0))=TRUE,AQ68+1,AQ68))</f>
        <v>28</v>
      </c>
      <c r="AR69" s="87" t="str">
        <f>Présence!O67</f>
        <v>TALLEC-GORAGUER Clara</v>
      </c>
      <c r="AS69" s="88" t="str">
        <f t="shared" si="14"/>
        <v/>
      </c>
      <c r="AT69" s="86">
        <f>IF(AU69="",AT68,IF(ISNA(MATCH(AU69,'Planning Bénévoles'!R$3:R$40,0))=TRUE,AT68+1,AT68))</f>
        <v>20</v>
      </c>
      <c r="AU69" s="87" t="str">
        <f>Présence!P67</f>
        <v>TALLEC-GORAGUER Clara</v>
      </c>
      <c r="AV69" s="88" t="str">
        <f t="shared" si="15"/>
        <v/>
      </c>
      <c r="AW69" s="86">
        <f>IF(AX69="",AW68,IF(ISNA(MATCH(AX69,'Planning Bénévoles'!S$3:S$40,0))=TRUE,AW68+1,AW68))</f>
        <v>35</v>
      </c>
      <c r="AX69" s="87" t="str">
        <f>Présence!Q67</f>
        <v>TALLEC-GORAGUER Clara</v>
      </c>
      <c r="AY69" s="88" t="str">
        <f t="shared" si="16"/>
        <v/>
      </c>
      <c r="AZ69" s="86">
        <f>IF(BA69="",AZ68,IF(ISNA(MATCH(BA69,'Planning Bénévoles'!T$3:T$40,0))=TRUE,AZ68+1,AZ68))</f>
        <v>33</v>
      </c>
      <c r="BA69" s="87" t="str">
        <f>Présence!R67</f>
        <v>TALLEC-GORAGUER Clara</v>
      </c>
      <c r="BB69" s="88" t="str">
        <f t="shared" si="17"/>
        <v/>
      </c>
    </row>
    <row r="70" spans="1:54">
      <c r="A70" s="86">
        <f>IF(B70="",A69,IF(ISNA(MATCH(B70,'Planning Bénévoles'!C$3:C$40,0))=TRUE,A69+1,A69))</f>
        <v>14</v>
      </c>
      <c r="B70" s="87" t="str">
        <f>Présence!A68</f>
        <v>TANGUY Bob</v>
      </c>
      <c r="C70" s="88" t="str">
        <f t="shared" ref="C70:C103" si="18">IFERROR(INDEX(B$5:B$103,MATCH(ROW()-4,A$5:A$103,0),1),"")</f>
        <v/>
      </c>
      <c r="D70" s="86">
        <f>IF(E70="",D69,IF(ISNA(MATCH(E70,'Planning Bénévoles'!D$3:D$40,0))=TRUE,D69+1,D69))</f>
        <v>36</v>
      </c>
      <c r="E70" s="87" t="str">
        <f>Présence!B68</f>
        <v>TANGUY Bob</v>
      </c>
      <c r="F70" s="88" t="str">
        <f t="shared" ref="F70:F103" si="19">IFERROR(INDEX(E$5:E$88,MATCH(ROW()-4,D$5:D$103,0),1),"")</f>
        <v/>
      </c>
      <c r="G70" s="86">
        <f>IF(H70="",G69,IF(ISNA(MATCH(H70,'Planning Bénévoles'!E$3:E$40,0))=TRUE,G69+1,G69))</f>
        <v>6</v>
      </c>
      <c r="H70" s="87" t="str">
        <f>Présence!C68</f>
        <v>TANGUY Bob</v>
      </c>
      <c r="I70" s="88" t="str">
        <f t="shared" ref="I70:I103" si="20">IFERROR(INDEX(H$5:H$88,MATCH(ROW()-4,G$5:G$103,0),1),"")</f>
        <v/>
      </c>
      <c r="J70" s="86">
        <f>IF(K70="",J69,IF(ISNA(MATCH(K70,'Planning Bénévoles'!F$3:F$40,0))=TRUE,J69+1,J69))</f>
        <v>4</v>
      </c>
      <c r="K70" s="87" t="str">
        <f>Présence!D68</f>
        <v>TANGUY Bob</v>
      </c>
      <c r="L70" s="88" t="str">
        <f t="shared" ref="L70:L103" si="21">IFERROR(INDEX(K$5:K$88,MATCH(ROW()-4,J$5:J$103,0),1),"")</f>
        <v/>
      </c>
      <c r="M70" s="86">
        <f>IF(N70="",M69,IF(ISNA(MATCH(N70,'Planning Bénévoles'!G$3:G$40,0))=TRUE,M69+1,M69))</f>
        <v>8</v>
      </c>
      <c r="N70" s="87" t="str">
        <f>Présence!E68</f>
        <v>TANGUY Bob</v>
      </c>
      <c r="O70" s="88" t="str">
        <f t="shared" ref="O70:O103" si="22">IFERROR(INDEX(N$5:N$88,MATCH(ROW()-4,M$5:M$103,0),1),"")</f>
        <v/>
      </c>
      <c r="P70" s="86">
        <f>IF(Q70="",P69,IF(ISNA(MATCH(Q70,'Planning Bénévoles'!H$3:H$40,0))=TRUE,P69+1,P69))</f>
        <v>4</v>
      </c>
      <c r="Q70" s="87" t="str">
        <f>Présence!F68</f>
        <v>TANGUY Bob</v>
      </c>
      <c r="R70" s="88" t="str">
        <f t="shared" ref="R70:R103" si="23">IFERROR(INDEX(Q$5:Q$88,MATCH(ROW()-4,P$5:P$103,0),1),"")</f>
        <v/>
      </c>
      <c r="S70" s="86">
        <f>IF(T70="",S69,IF(ISNA(MATCH(T70,'Planning Bénévoles'!I$3:I$40,0))=TRUE,S69+1,S69))</f>
        <v>1</v>
      </c>
      <c r="T70" s="87" t="str">
        <f>Présence!G68</f>
        <v>TANGUY Bob</v>
      </c>
      <c r="U70" s="88" t="str">
        <f t="shared" ref="U70:U103" si="24">IFERROR(INDEX(T$5:T$103,MATCH(ROW()-4,S$5:S$103,0),1),"")</f>
        <v/>
      </c>
      <c r="V70" s="86">
        <f>IF(W70="",V69,IF(ISNA(MATCH(W70,'Planning Bénévoles'!J$3:J$40,0))=TRUE,V69+1,V69))</f>
        <v>3</v>
      </c>
      <c r="W70" s="87" t="str">
        <f>Présence!H68</f>
        <v>TANGUY Bob</v>
      </c>
      <c r="X70" s="88" t="str">
        <f t="shared" ref="X70:X103" si="25">IFERROR(INDEX(W$5:W$88,MATCH(ROW()-4,V$5:V$103,0),1),"")</f>
        <v/>
      </c>
      <c r="Y70" s="86">
        <f>IF(Z70="",Y69,IF(ISNA(MATCH(Z70,'Planning Bénévoles'!K$3:K$40,0))=TRUE,Y69+1,Y69))</f>
        <v>9</v>
      </c>
      <c r="Z70" s="87" t="str">
        <f>Présence!I68</f>
        <v>TANGUY Bob</v>
      </c>
      <c r="AA70" s="88" t="str">
        <f t="shared" ref="AA70:AA103" si="26">IFERROR(INDEX(Z$5:Z$88,MATCH(ROW()-4,Y$5:Y$103,0),1),"")</f>
        <v/>
      </c>
      <c r="AB70" s="86">
        <f>IF(AC70="",AB69,IF(ISNA(MATCH(AC70,'Planning Bénévoles'!L$3:L$40,0))=TRUE,AB69+1,AB69))</f>
        <v>23</v>
      </c>
      <c r="AC70" s="87" t="str">
        <f>Présence!J68</f>
        <v>TANGUY Bob</v>
      </c>
      <c r="AD70" s="88" t="str">
        <f t="shared" ref="AD70:AD103" si="27">IFERROR(INDEX(AC$5:AC$88,MATCH(ROW()-4,AB$5:AB$103,0),1),"")</f>
        <v/>
      </c>
      <c r="AE70" s="86">
        <f>IF(AF70="",AE69,IF(ISNA(MATCH(AF70,'Planning Bénévoles'!M$3:M$40,0))=TRUE,AE69+1,AE69))</f>
        <v>30</v>
      </c>
      <c r="AF70" s="87" t="str">
        <f>Présence!K68</f>
        <v>TANGUY Bob</v>
      </c>
      <c r="AG70" s="88" t="str">
        <f t="shared" ref="AG70:AG103" si="28">IFERROR(INDEX(AF$5:AF$88,MATCH(ROW()-4,AE$5:AE$103,0),1),"")</f>
        <v/>
      </c>
      <c r="AH70" s="86">
        <f>IF(AI70="",AH69,IF(ISNA(MATCH(AI70,'Planning Bénévoles'!N$3:N$40,0))=TRUE,AH69+1,AH69))</f>
        <v>31</v>
      </c>
      <c r="AI70" s="87" t="str">
        <f>Présence!L68</f>
        <v>TANGUY Bob</v>
      </c>
      <c r="AJ70" s="88" t="str">
        <f t="shared" ref="AJ70:AJ103" si="29">IFERROR(INDEX(AI$5:AI$88,MATCH(ROW()-4,AH$5:AH$103,0),1),"")</f>
        <v/>
      </c>
      <c r="AK70" s="86">
        <f>IF(AL70="",AK69,IF(ISNA(MATCH(AL70,'Planning Bénévoles'!O$3:O$40,0))=TRUE,AK69+1,AK69))</f>
        <v>24</v>
      </c>
      <c r="AL70" s="87" t="str">
        <f>Présence!M68</f>
        <v/>
      </c>
      <c r="AM70" s="88" t="str">
        <f t="shared" ref="AM70:AM103" si="30">IFERROR(INDEX(AL$5:AL$88,MATCH(ROW()-4,AK$5:AK$103,0),1),"")</f>
        <v/>
      </c>
      <c r="AN70" s="86">
        <f>IF(AO70="",AN69,IF(ISNA(MATCH(AO70,'Planning Bénévoles'!P$3:P$40,0))=TRUE,AN69+1,AN69))</f>
        <v>35</v>
      </c>
      <c r="AO70" s="87" t="str">
        <f>Présence!N68</f>
        <v>TANGUY Bob</v>
      </c>
      <c r="AP70" s="88" t="str">
        <f t="shared" ref="AP70:AP103" si="31">IFERROR(INDEX(AO$5:AO$88,MATCH(ROW()-4,AN$5:AN$103,0),1),"")</f>
        <v/>
      </c>
      <c r="AQ70" s="86">
        <f>IF(AR70="",AQ69,IF(ISNA(MATCH(AR70,'Planning Bénévoles'!Q$3:Q$40,0))=TRUE,AQ69+1,AQ69))</f>
        <v>29</v>
      </c>
      <c r="AR70" s="87" t="str">
        <f>Présence!O68</f>
        <v>TANGUY Bob</v>
      </c>
      <c r="AS70" s="88" t="str">
        <f t="shared" ref="AS70:AS103" si="32">IFERROR(INDEX(AR$5:AR$88,MATCH(ROW()-4,AQ$5:AQ$103,0),1),"")</f>
        <v/>
      </c>
      <c r="AT70" s="86">
        <f>IF(AU70="",AT69,IF(ISNA(MATCH(AU70,'Planning Bénévoles'!R$3:R$40,0))=TRUE,AT69+1,AT69))</f>
        <v>20</v>
      </c>
      <c r="AU70" s="87" t="str">
        <f>Présence!P68</f>
        <v/>
      </c>
      <c r="AV70" s="88" t="str">
        <f t="shared" ref="AV70:AV103" si="33">IFERROR(INDEX(AU$5:AU$103,MATCH(ROW()-4,AT$5:AT$103,0),1),"")</f>
        <v/>
      </c>
      <c r="AW70" s="86">
        <f>IF(AX70="",AW69,IF(ISNA(MATCH(AX70,'Planning Bénévoles'!S$3:S$40,0))=TRUE,AW69+1,AW69))</f>
        <v>36</v>
      </c>
      <c r="AX70" s="87" t="str">
        <f>Présence!Q68</f>
        <v>TANGUY Bob</v>
      </c>
      <c r="AY70" s="88" t="str">
        <f t="shared" ref="AY70:AY103" si="34">IFERROR(INDEX(AX$5:AX$88,MATCH(ROW()-4,AW$5:AW$103,0),1),"")</f>
        <v/>
      </c>
      <c r="AZ70" s="86">
        <f>IF(BA70="",AZ69,IF(ISNA(MATCH(BA70,'Planning Bénévoles'!T$3:T$40,0))=TRUE,AZ69+1,AZ69))</f>
        <v>34</v>
      </c>
      <c r="BA70" s="87" t="str">
        <f>Présence!R68</f>
        <v>TANGUY Bob</v>
      </c>
      <c r="BB70" s="88" t="str">
        <f t="shared" ref="BB70:BB103" si="35">IFERROR(INDEX(BA$5:BA$88,MATCH(ROW()-4,AZ$5:AZ$103,0),1),"")</f>
        <v/>
      </c>
    </row>
    <row r="71" spans="1:54">
      <c r="A71" s="86">
        <f>IF(B71="",A70,IF(ISNA(MATCH(B71,'Planning Bénévoles'!C$3:C$40,0))=TRUE,A70+1,A70))</f>
        <v>14</v>
      </c>
      <c r="B71" s="87" t="str">
        <f>Présence!A69</f>
        <v/>
      </c>
      <c r="C71" s="88" t="str">
        <f t="shared" si="18"/>
        <v/>
      </c>
      <c r="D71" s="86">
        <f>IF(E71="",D70,IF(ISNA(MATCH(E71,'Planning Bénévoles'!D$3:D$40,0))=TRUE,D70+1,D70))</f>
        <v>36</v>
      </c>
      <c r="E71" s="87" t="str">
        <f>Présence!B69</f>
        <v/>
      </c>
      <c r="F71" s="88" t="str">
        <f t="shared" si="19"/>
        <v/>
      </c>
      <c r="G71" s="86">
        <f>IF(H71="",G70,IF(ISNA(MATCH(H71,'Planning Bénévoles'!E$3:E$40,0))=TRUE,G70+1,G70))</f>
        <v>6</v>
      </c>
      <c r="H71" s="87" t="str">
        <f>Présence!C69</f>
        <v/>
      </c>
      <c r="I71" s="88" t="str">
        <f t="shared" si="20"/>
        <v/>
      </c>
      <c r="J71" s="86">
        <f>IF(K71="",J70,IF(ISNA(MATCH(K71,'Planning Bénévoles'!F$3:F$40,0))=TRUE,J70+1,J70))</f>
        <v>4</v>
      </c>
      <c r="K71" s="87" t="str">
        <f>Présence!D69</f>
        <v/>
      </c>
      <c r="L71" s="88" t="str">
        <f t="shared" si="21"/>
        <v/>
      </c>
      <c r="M71" s="86">
        <f>IF(N71="",M70,IF(ISNA(MATCH(N71,'Planning Bénévoles'!G$3:G$40,0))=TRUE,M70+1,M70))</f>
        <v>8</v>
      </c>
      <c r="N71" s="87" t="str">
        <f>Présence!E69</f>
        <v/>
      </c>
      <c r="O71" s="88" t="str">
        <f t="shared" si="22"/>
        <v/>
      </c>
      <c r="P71" s="86">
        <f>IF(Q71="",P70,IF(ISNA(MATCH(Q71,'Planning Bénévoles'!H$3:H$40,0))=TRUE,P70+1,P70))</f>
        <v>5</v>
      </c>
      <c r="Q71" s="87" t="str">
        <f>Présence!F69</f>
        <v>TARHAN Yeliz</v>
      </c>
      <c r="R71" s="88" t="str">
        <f t="shared" si="23"/>
        <v/>
      </c>
      <c r="S71" s="86">
        <f>IF(T71="",S70,IF(ISNA(MATCH(T71,'Planning Bénévoles'!I$3:I$40,0))=TRUE,S70+1,S70))</f>
        <v>1</v>
      </c>
      <c r="T71" s="87" t="str">
        <f>Présence!G69</f>
        <v/>
      </c>
      <c r="U71" s="88" t="str">
        <f t="shared" si="24"/>
        <v/>
      </c>
      <c r="V71" s="86">
        <f>IF(W71="",V70,IF(ISNA(MATCH(W71,'Planning Bénévoles'!J$3:J$40,0))=TRUE,V70+1,V70))</f>
        <v>3</v>
      </c>
      <c r="W71" s="87" t="str">
        <f>Présence!H69</f>
        <v/>
      </c>
      <c r="X71" s="88" t="str">
        <f t="shared" si="25"/>
        <v/>
      </c>
      <c r="Y71" s="86">
        <f>IF(Z71="",Y70,IF(ISNA(MATCH(Z71,'Planning Bénévoles'!K$3:K$40,0))=TRUE,Y70+1,Y70))</f>
        <v>10</v>
      </c>
      <c r="Z71" s="87" t="str">
        <f>Présence!I69</f>
        <v>TARHAN Yeliz</v>
      </c>
      <c r="AA71" s="88" t="str">
        <f t="shared" si="26"/>
        <v/>
      </c>
      <c r="AB71" s="86">
        <f>IF(AC71="",AB70,IF(ISNA(MATCH(AC71,'Planning Bénévoles'!L$3:L$40,0))=TRUE,AB70+1,AB70))</f>
        <v>23</v>
      </c>
      <c r="AC71" s="87" t="str">
        <f>Présence!J69</f>
        <v/>
      </c>
      <c r="AD71" s="88" t="str">
        <f t="shared" si="27"/>
        <v/>
      </c>
      <c r="AE71" s="86">
        <f>IF(AF71="",AE70,IF(ISNA(MATCH(AF71,'Planning Bénévoles'!M$3:M$40,0))=TRUE,AE70+1,AE70))</f>
        <v>30</v>
      </c>
      <c r="AF71" s="87" t="str">
        <f>Présence!K69</f>
        <v/>
      </c>
      <c r="AG71" s="88" t="str">
        <f t="shared" si="28"/>
        <v/>
      </c>
      <c r="AH71" s="86">
        <f>IF(AI71="",AH70,IF(ISNA(MATCH(AI71,'Planning Bénévoles'!N$3:N$40,0))=TRUE,AH70+1,AH70))</f>
        <v>31</v>
      </c>
      <c r="AI71" s="87" t="str">
        <f>Présence!L69</f>
        <v/>
      </c>
      <c r="AJ71" s="88" t="str">
        <f t="shared" si="29"/>
        <v/>
      </c>
      <c r="AK71" s="86">
        <f>IF(AL71="",AK70,IF(ISNA(MATCH(AL71,'Planning Bénévoles'!O$3:O$40,0))=TRUE,AK70+1,AK70))</f>
        <v>24</v>
      </c>
      <c r="AL71" s="87" t="str">
        <f>Présence!M69</f>
        <v/>
      </c>
      <c r="AM71" s="88" t="str">
        <f t="shared" si="30"/>
        <v/>
      </c>
      <c r="AN71" s="86">
        <f>IF(AO71="",AN70,IF(ISNA(MATCH(AO71,'Planning Bénévoles'!P$3:P$40,0))=TRUE,AN70+1,AN70))</f>
        <v>35</v>
      </c>
      <c r="AO71" s="87" t="str">
        <f>Présence!N69</f>
        <v/>
      </c>
      <c r="AP71" s="88" t="str">
        <f t="shared" si="31"/>
        <v/>
      </c>
      <c r="AQ71" s="86">
        <f>IF(AR71="",AQ70,IF(ISNA(MATCH(AR71,'Planning Bénévoles'!Q$3:Q$40,0))=TRUE,AQ70+1,AQ70))</f>
        <v>29</v>
      </c>
      <c r="AR71" s="87" t="str">
        <f>Présence!O69</f>
        <v/>
      </c>
      <c r="AS71" s="88" t="str">
        <f t="shared" si="32"/>
        <v/>
      </c>
      <c r="AT71" s="86">
        <f>IF(AU71="",AT70,IF(ISNA(MATCH(AU71,'Planning Bénévoles'!R$3:R$40,0))=TRUE,AT70+1,AT70))</f>
        <v>20</v>
      </c>
      <c r="AU71" s="87" t="str">
        <f>Présence!P69</f>
        <v/>
      </c>
      <c r="AV71" s="88" t="str">
        <f t="shared" si="33"/>
        <v/>
      </c>
      <c r="AW71" s="86">
        <f>IF(AX71="",AW70,IF(ISNA(MATCH(AX71,'Planning Bénévoles'!S$3:S$40,0))=TRUE,AW70+1,AW70))</f>
        <v>36</v>
      </c>
      <c r="AX71" s="87" t="str">
        <f>Présence!Q69</f>
        <v/>
      </c>
      <c r="AY71" s="88" t="str">
        <f t="shared" si="34"/>
        <v/>
      </c>
      <c r="AZ71" s="86">
        <f>IF(BA71="",AZ70,IF(ISNA(MATCH(BA71,'Planning Bénévoles'!T$3:T$40,0))=TRUE,AZ70+1,AZ70))</f>
        <v>34</v>
      </c>
      <c r="BA71" s="87" t="str">
        <f>Présence!R69</f>
        <v/>
      </c>
      <c r="BB71" s="88" t="str">
        <f t="shared" si="35"/>
        <v/>
      </c>
    </row>
    <row r="72" spans="1:54">
      <c r="A72" s="86">
        <f>IF(B72="",A71,IF(ISNA(MATCH(B72,'Planning Bénévoles'!C$3:C$40,0))=TRUE,A71+1,A71))</f>
        <v>14</v>
      </c>
      <c r="B72" s="87" t="str">
        <f>Présence!A70</f>
        <v/>
      </c>
      <c r="C72" s="88" t="str">
        <f t="shared" si="18"/>
        <v/>
      </c>
      <c r="D72" s="86">
        <f>IF(E72="",D71,IF(ISNA(MATCH(E72,'Planning Bénévoles'!D$3:D$40,0))=TRUE,D71+1,D71))</f>
        <v>36</v>
      </c>
      <c r="E72" s="87" t="str">
        <f>Présence!B70</f>
        <v/>
      </c>
      <c r="F72" s="88" t="str">
        <f t="shared" si="19"/>
        <v/>
      </c>
      <c r="G72" s="86">
        <f>IF(H72="",G71,IF(ISNA(MATCH(H72,'Planning Bénévoles'!E$3:E$40,0))=TRUE,G71+1,G71))</f>
        <v>6</v>
      </c>
      <c r="H72" s="87" t="str">
        <f>Présence!C70</f>
        <v/>
      </c>
      <c r="I72" s="88" t="str">
        <f t="shared" si="20"/>
        <v/>
      </c>
      <c r="J72" s="86">
        <f>IF(K72="",J71,IF(ISNA(MATCH(K72,'Planning Bénévoles'!F$3:F$40,0))=TRUE,J71+1,J71))</f>
        <v>4</v>
      </c>
      <c r="K72" s="87" t="str">
        <f>Présence!D70</f>
        <v/>
      </c>
      <c r="L72" s="88" t="str">
        <f t="shared" si="21"/>
        <v/>
      </c>
      <c r="M72" s="86">
        <f>IF(N72="",M71,IF(ISNA(MATCH(N72,'Planning Bénévoles'!G$3:G$40,0))=TRUE,M71+1,M71))</f>
        <v>8</v>
      </c>
      <c r="N72" s="87" t="str">
        <f>Présence!E70</f>
        <v/>
      </c>
      <c r="O72" s="88" t="str">
        <f t="shared" si="22"/>
        <v/>
      </c>
      <c r="P72" s="86">
        <f>IF(Q72="",P71,IF(ISNA(MATCH(Q72,'Planning Bénévoles'!H$3:H$40,0))=TRUE,P71+1,P71))</f>
        <v>6</v>
      </c>
      <c r="Q72" s="87" t="str">
        <f>Présence!F70</f>
        <v>THEME Sophie</v>
      </c>
      <c r="R72" s="88" t="str">
        <f t="shared" si="23"/>
        <v/>
      </c>
      <c r="S72" s="86">
        <f>IF(T72="",S71,IF(ISNA(MATCH(T72,'Planning Bénévoles'!I$3:I$40,0))=TRUE,S71+1,S71))</f>
        <v>1</v>
      </c>
      <c r="T72" s="87" t="str">
        <f>Présence!G70</f>
        <v/>
      </c>
      <c r="U72" s="88" t="str">
        <f t="shared" si="24"/>
        <v/>
      </c>
      <c r="V72" s="86">
        <f>IF(W72="",V71,IF(ISNA(MATCH(W72,'Planning Bénévoles'!J$3:J$40,0))=TRUE,V71+1,V71))</f>
        <v>3</v>
      </c>
      <c r="W72" s="87" t="str">
        <f>Présence!H70</f>
        <v/>
      </c>
      <c r="X72" s="88" t="str">
        <f t="shared" si="25"/>
        <v/>
      </c>
      <c r="Y72" s="86">
        <f>IF(Z72="",Y71,IF(ISNA(MATCH(Z72,'Planning Bénévoles'!K$3:K$40,0))=TRUE,Y71+1,Y71))</f>
        <v>10</v>
      </c>
      <c r="Z72" s="87" t="str">
        <f>Présence!I70</f>
        <v/>
      </c>
      <c r="AA72" s="88" t="str">
        <f t="shared" si="26"/>
        <v/>
      </c>
      <c r="AB72" s="86">
        <f>IF(AC72="",AB71,IF(ISNA(MATCH(AC72,'Planning Bénévoles'!L$3:L$40,0))=TRUE,AB71+1,AB71))</f>
        <v>23</v>
      </c>
      <c r="AC72" s="87" t="str">
        <f>Présence!J70</f>
        <v/>
      </c>
      <c r="AD72" s="88" t="str">
        <f t="shared" si="27"/>
        <v/>
      </c>
      <c r="AE72" s="86">
        <f>IF(AF72="",AE71,IF(ISNA(MATCH(AF72,'Planning Bénévoles'!M$3:M$40,0))=TRUE,AE71+1,AE71))</f>
        <v>30</v>
      </c>
      <c r="AF72" s="87" t="str">
        <f>Présence!K70</f>
        <v/>
      </c>
      <c r="AG72" s="88" t="str">
        <f t="shared" si="28"/>
        <v/>
      </c>
      <c r="AH72" s="86">
        <f>IF(AI72="",AH71,IF(ISNA(MATCH(AI72,'Planning Bénévoles'!N$3:N$40,0))=TRUE,AH71+1,AH71))</f>
        <v>32</v>
      </c>
      <c r="AI72" s="87" t="str">
        <f>Présence!L70</f>
        <v>THEME Sophie</v>
      </c>
      <c r="AJ72" s="88" t="str">
        <f t="shared" si="29"/>
        <v/>
      </c>
      <c r="AK72" s="86">
        <f>IF(AL72="",AK71,IF(ISNA(MATCH(AL72,'Planning Bénévoles'!O$3:O$40,0))=TRUE,AK71+1,AK71))</f>
        <v>24</v>
      </c>
      <c r="AL72" s="87" t="str">
        <f>Présence!M70</f>
        <v/>
      </c>
      <c r="AM72" s="88" t="str">
        <f t="shared" si="30"/>
        <v/>
      </c>
      <c r="AN72" s="86">
        <f>IF(AO72="",AN71,IF(ISNA(MATCH(AO72,'Planning Bénévoles'!P$3:P$40,0))=TRUE,AN71+1,AN71))</f>
        <v>35</v>
      </c>
      <c r="AO72" s="87" t="str">
        <f>Présence!N70</f>
        <v/>
      </c>
      <c r="AP72" s="88" t="str">
        <f t="shared" si="31"/>
        <v/>
      </c>
      <c r="AQ72" s="86">
        <f>IF(AR72="",AQ71,IF(ISNA(MATCH(AR72,'Planning Bénévoles'!Q$3:Q$40,0))=TRUE,AQ71+1,AQ71))</f>
        <v>30</v>
      </c>
      <c r="AR72" s="87" t="str">
        <f>Présence!O70</f>
        <v>THEME Sophie</v>
      </c>
      <c r="AS72" s="88" t="str">
        <f t="shared" si="32"/>
        <v/>
      </c>
      <c r="AT72" s="86">
        <f>IF(AU72="",AT71,IF(ISNA(MATCH(AU72,'Planning Bénévoles'!R$3:R$40,0))=TRUE,AT71+1,AT71))</f>
        <v>20</v>
      </c>
      <c r="AU72" s="87" t="str">
        <f>Présence!P70</f>
        <v/>
      </c>
      <c r="AV72" s="88" t="str">
        <f t="shared" si="33"/>
        <v/>
      </c>
      <c r="AW72" s="86">
        <f>IF(AX72="",AW71,IF(ISNA(MATCH(AX72,'Planning Bénévoles'!S$3:S$40,0))=TRUE,AW71+1,AW71))</f>
        <v>36</v>
      </c>
      <c r="AX72" s="87" t="str">
        <f>Présence!Q70</f>
        <v/>
      </c>
      <c r="AY72" s="88" t="str">
        <f t="shared" si="34"/>
        <v/>
      </c>
      <c r="AZ72" s="86">
        <f>IF(BA72="",AZ71,IF(ISNA(MATCH(BA72,'Planning Bénévoles'!T$3:T$40,0))=TRUE,AZ71+1,AZ71))</f>
        <v>34</v>
      </c>
      <c r="BA72" s="87" t="str">
        <f>Présence!R70</f>
        <v/>
      </c>
      <c r="BB72" s="88" t="str">
        <f t="shared" si="35"/>
        <v/>
      </c>
    </row>
    <row r="73" spans="1:54">
      <c r="A73" s="86">
        <f>IF(B73="",A72,IF(ISNA(MATCH(B73,'Planning Bénévoles'!C$3:C$40,0))=TRUE,A72+1,A72))</f>
        <v>14</v>
      </c>
      <c r="B73" s="87" t="str">
        <f>Présence!A71</f>
        <v>TROBOE Marcel</v>
      </c>
      <c r="C73" s="88" t="str">
        <f t="shared" si="18"/>
        <v/>
      </c>
      <c r="D73" s="86">
        <f>IF(E73="",D72,IF(ISNA(MATCH(E73,'Planning Bénévoles'!D$3:D$40,0))=TRUE,D72+1,D72))</f>
        <v>37</v>
      </c>
      <c r="E73" s="87" t="str">
        <f>Présence!B71</f>
        <v>TROBOE Marcel</v>
      </c>
      <c r="F73" s="88" t="str">
        <f t="shared" si="19"/>
        <v/>
      </c>
      <c r="G73" s="86">
        <f>IF(H73="",G72,IF(ISNA(MATCH(H73,'Planning Bénévoles'!E$3:E$40,0))=TRUE,G72+1,G72))</f>
        <v>6</v>
      </c>
      <c r="H73" s="87" t="str">
        <f>Présence!C71</f>
        <v/>
      </c>
      <c r="I73" s="88" t="str">
        <f t="shared" si="20"/>
        <v/>
      </c>
      <c r="J73" s="86">
        <f>IF(K73="",J72,IF(ISNA(MATCH(K73,'Planning Bénévoles'!F$3:F$40,0))=TRUE,J72+1,J72))</f>
        <v>4</v>
      </c>
      <c r="K73" s="87" t="str">
        <f>Présence!D71</f>
        <v>TROBOE Marcel</v>
      </c>
      <c r="L73" s="88" t="str">
        <f t="shared" si="21"/>
        <v/>
      </c>
      <c r="M73" s="86">
        <f>IF(N73="",M72,IF(ISNA(MATCH(N73,'Planning Bénévoles'!G$3:G$40,0))=TRUE,M72+1,M72))</f>
        <v>8</v>
      </c>
      <c r="N73" s="87" t="str">
        <f>Présence!E71</f>
        <v>TROBOE Marcel</v>
      </c>
      <c r="O73" s="88" t="str">
        <f t="shared" si="22"/>
        <v/>
      </c>
      <c r="P73" s="86">
        <f>IF(Q73="",P72,IF(ISNA(MATCH(Q73,'Planning Bénévoles'!H$3:H$40,0))=TRUE,P72+1,P72))</f>
        <v>6</v>
      </c>
      <c r="Q73" s="87" t="str">
        <f>Présence!F71</f>
        <v/>
      </c>
      <c r="R73" s="88" t="str">
        <f t="shared" si="23"/>
        <v/>
      </c>
      <c r="S73" s="86">
        <f>IF(T73="",S72,IF(ISNA(MATCH(T73,'Planning Bénévoles'!I$3:I$40,0))=TRUE,S72+1,S72))</f>
        <v>1</v>
      </c>
      <c r="T73" s="87" t="str">
        <f>Présence!G71</f>
        <v>TROBOE Marcel</v>
      </c>
      <c r="U73" s="88" t="str">
        <f t="shared" si="24"/>
        <v/>
      </c>
      <c r="V73" s="86">
        <f>IF(W73="",V72,IF(ISNA(MATCH(W73,'Planning Bénévoles'!J$3:J$40,0))=TRUE,V72+1,V72))</f>
        <v>3</v>
      </c>
      <c r="W73" s="87" t="str">
        <f>Présence!H71</f>
        <v>TROBOE Marcel</v>
      </c>
      <c r="X73" s="88" t="str">
        <f t="shared" si="25"/>
        <v/>
      </c>
      <c r="Y73" s="86">
        <f>IF(Z73="",Y72,IF(ISNA(MATCH(Z73,'Planning Bénévoles'!K$3:K$40,0))=TRUE,Y72+1,Y72))</f>
        <v>10</v>
      </c>
      <c r="Z73" s="87" t="str">
        <f>Présence!I71</f>
        <v/>
      </c>
      <c r="AA73" s="88" t="str">
        <f t="shared" si="26"/>
        <v/>
      </c>
      <c r="AB73" s="86">
        <f>IF(AC73="",AB72,IF(ISNA(MATCH(AC73,'Planning Bénévoles'!L$3:L$40,0))=TRUE,AB72+1,AB72))</f>
        <v>24</v>
      </c>
      <c r="AC73" s="87" t="str">
        <f>Présence!J71</f>
        <v>TROBOE Marcel</v>
      </c>
      <c r="AD73" s="88" t="str">
        <f t="shared" si="27"/>
        <v/>
      </c>
      <c r="AE73" s="86">
        <f>IF(AF73="",AE72,IF(ISNA(MATCH(AF73,'Planning Bénévoles'!M$3:M$40,0))=TRUE,AE72+1,AE72))</f>
        <v>31</v>
      </c>
      <c r="AF73" s="87" t="str">
        <f>Présence!K71</f>
        <v>TROBOE Marcel</v>
      </c>
      <c r="AG73" s="88" t="str">
        <f t="shared" si="28"/>
        <v/>
      </c>
      <c r="AH73" s="86">
        <f>IF(AI73="",AH72,IF(ISNA(MATCH(AI73,'Planning Bénévoles'!N$3:N$40,0))=TRUE,AH72+1,AH72))</f>
        <v>32</v>
      </c>
      <c r="AI73" s="87" t="str">
        <f>Présence!L71</f>
        <v/>
      </c>
      <c r="AJ73" s="88" t="str">
        <f t="shared" si="29"/>
        <v/>
      </c>
      <c r="AK73" s="86">
        <f>IF(AL73="",AK72,IF(ISNA(MATCH(AL73,'Planning Bénévoles'!O$3:O$40,0))=TRUE,AK72+1,AK72))</f>
        <v>25</v>
      </c>
      <c r="AL73" s="87" t="str">
        <f>Présence!M71</f>
        <v>TROBOE Marcel</v>
      </c>
      <c r="AM73" s="88" t="str">
        <f t="shared" si="30"/>
        <v/>
      </c>
      <c r="AN73" s="86">
        <f>IF(AO73="",AN72,IF(ISNA(MATCH(AO73,'Planning Bénévoles'!P$3:P$40,0))=TRUE,AN72+1,AN72))</f>
        <v>36</v>
      </c>
      <c r="AO73" s="87" t="str">
        <f>Présence!N71</f>
        <v>TROBOE Marcel</v>
      </c>
      <c r="AP73" s="88" t="str">
        <f t="shared" si="31"/>
        <v/>
      </c>
      <c r="AQ73" s="86">
        <f>IF(AR73="",AQ72,IF(ISNA(MATCH(AR73,'Planning Bénévoles'!Q$3:Q$40,0))=TRUE,AQ72+1,AQ72))</f>
        <v>30</v>
      </c>
      <c r="AR73" s="87" t="str">
        <f>Présence!O71</f>
        <v/>
      </c>
      <c r="AS73" s="88" t="str">
        <f t="shared" si="32"/>
        <v/>
      </c>
      <c r="AT73" s="86">
        <f>IF(AU73="",AT72,IF(ISNA(MATCH(AU73,'Planning Bénévoles'!R$3:R$40,0))=TRUE,AT72+1,AT72))</f>
        <v>21</v>
      </c>
      <c r="AU73" s="87" t="str">
        <f>Présence!P71</f>
        <v>TROBOE Marcel</v>
      </c>
      <c r="AV73" s="88" t="str">
        <f t="shared" si="33"/>
        <v/>
      </c>
      <c r="AW73" s="86">
        <f>IF(AX73="",AW72,IF(ISNA(MATCH(AX73,'Planning Bénévoles'!S$3:S$40,0))=TRUE,AW72+1,AW72))</f>
        <v>37</v>
      </c>
      <c r="AX73" s="87" t="str">
        <f>Présence!Q71</f>
        <v>TROBOE Marcel</v>
      </c>
      <c r="AY73" s="88" t="str">
        <f t="shared" si="34"/>
        <v/>
      </c>
      <c r="AZ73" s="86">
        <f>IF(BA73="",AZ72,IF(ISNA(MATCH(BA73,'Planning Bénévoles'!T$3:T$40,0))=TRUE,AZ72+1,AZ72))</f>
        <v>35</v>
      </c>
      <c r="BA73" s="87" t="str">
        <f>Présence!R71</f>
        <v>TROBOE Marcel</v>
      </c>
      <c r="BB73" s="88" t="str">
        <f t="shared" si="35"/>
        <v/>
      </c>
    </row>
    <row r="74" spans="1:54">
      <c r="A74" s="86">
        <f>IF(B74="",A73,IF(ISNA(MATCH(B74,'Planning Bénévoles'!C$3:C$40,0))=TRUE,A73+1,A73))</f>
        <v>14</v>
      </c>
      <c r="B74" s="87" t="str">
        <f>Présence!A72</f>
        <v/>
      </c>
      <c r="C74" s="88" t="str">
        <f t="shared" si="18"/>
        <v/>
      </c>
      <c r="D74" s="86">
        <f>IF(E74="",D73,IF(ISNA(MATCH(E74,'Planning Bénévoles'!D$3:D$40,0))=TRUE,D73+1,D73))</f>
        <v>37</v>
      </c>
      <c r="E74" s="87" t="str">
        <f>Présence!B72</f>
        <v/>
      </c>
      <c r="F74" s="88" t="str">
        <f t="shared" si="19"/>
        <v/>
      </c>
      <c r="G74" s="86">
        <f>IF(H74="",G73,IF(ISNA(MATCH(H74,'Planning Bénévoles'!E$3:E$40,0))=TRUE,G73+1,G73))</f>
        <v>6</v>
      </c>
      <c r="H74" s="87" t="str">
        <f>Présence!C72</f>
        <v/>
      </c>
      <c r="I74" s="88" t="str">
        <f t="shared" si="20"/>
        <v/>
      </c>
      <c r="J74" s="86">
        <f>IF(K74="",J73,IF(ISNA(MATCH(K74,'Planning Bénévoles'!F$3:F$40,0))=TRUE,J73+1,J73))</f>
        <v>4</v>
      </c>
      <c r="K74" s="87" t="str">
        <f>Présence!D72</f>
        <v/>
      </c>
      <c r="L74" s="88" t="str">
        <f t="shared" si="21"/>
        <v/>
      </c>
      <c r="M74" s="86">
        <f>IF(N74="",M73,IF(ISNA(MATCH(N74,'Planning Bénévoles'!G$3:G$40,0))=TRUE,M73+1,M73))</f>
        <v>8</v>
      </c>
      <c r="N74" s="87" t="str">
        <f>Présence!E72</f>
        <v/>
      </c>
      <c r="O74" s="88" t="str">
        <f t="shared" si="22"/>
        <v/>
      </c>
      <c r="P74" s="86">
        <f>IF(Q74="",P73,IF(ISNA(MATCH(Q74,'Planning Bénévoles'!H$3:H$40,0))=TRUE,P73+1,P73))</f>
        <v>6</v>
      </c>
      <c r="Q74" s="87" t="str">
        <f>Présence!F72</f>
        <v>WOJCIK Eulalie</v>
      </c>
      <c r="R74" s="88" t="str">
        <f t="shared" si="23"/>
        <v/>
      </c>
      <c r="S74" s="86">
        <f>IF(T74="",S73,IF(ISNA(MATCH(T74,'Planning Bénévoles'!I$3:I$40,0))=TRUE,S73+1,S73))</f>
        <v>1</v>
      </c>
      <c r="T74" s="87" t="str">
        <f>Présence!G72</f>
        <v/>
      </c>
      <c r="U74" s="88" t="str">
        <f t="shared" si="24"/>
        <v/>
      </c>
      <c r="V74" s="86">
        <f>IF(W74="",V73,IF(ISNA(MATCH(W74,'Planning Bénévoles'!J$3:J$40,0))=TRUE,V73+1,V73))</f>
        <v>3</v>
      </c>
      <c r="W74" s="87" t="str">
        <f>Présence!H72</f>
        <v/>
      </c>
      <c r="X74" s="88" t="str">
        <f t="shared" si="25"/>
        <v/>
      </c>
      <c r="Y74" s="86">
        <f>IF(Z74="",Y73,IF(ISNA(MATCH(Z74,'Planning Bénévoles'!K$3:K$40,0))=TRUE,Y73+1,Y73))</f>
        <v>10</v>
      </c>
      <c r="Z74" s="87" t="str">
        <f>Présence!I72</f>
        <v/>
      </c>
      <c r="AA74" s="88" t="str">
        <f t="shared" si="26"/>
        <v/>
      </c>
      <c r="AB74" s="86">
        <f>IF(AC74="",AB73,IF(ISNA(MATCH(AC74,'Planning Bénévoles'!L$3:L$40,0))=TRUE,AB73+1,AB73))</f>
        <v>24</v>
      </c>
      <c r="AC74" s="87" t="str">
        <f>Présence!J72</f>
        <v/>
      </c>
      <c r="AD74" s="88" t="str">
        <f t="shared" si="27"/>
        <v/>
      </c>
      <c r="AE74" s="86">
        <f>IF(AF74="",AE73,IF(ISNA(MATCH(AF74,'Planning Bénévoles'!M$3:M$40,0))=TRUE,AE73+1,AE73))</f>
        <v>31</v>
      </c>
      <c r="AF74" s="87" t="str">
        <f>Présence!K72</f>
        <v/>
      </c>
      <c r="AG74" s="88" t="str">
        <f t="shared" si="28"/>
        <v/>
      </c>
      <c r="AH74" s="86">
        <f>IF(AI74="",AH73,IF(ISNA(MATCH(AI74,'Planning Bénévoles'!N$3:N$40,0))=TRUE,AH73+1,AH73))</f>
        <v>33</v>
      </c>
      <c r="AI74" s="87" t="str">
        <f>Présence!L72</f>
        <v>WOJCIK Eulalie</v>
      </c>
      <c r="AJ74" s="88" t="str">
        <f t="shared" si="29"/>
        <v/>
      </c>
      <c r="AK74" s="86">
        <f>IF(AL74="",AK73,IF(ISNA(MATCH(AL74,'Planning Bénévoles'!O$3:O$40,0))=TRUE,AK73+1,AK73))</f>
        <v>25</v>
      </c>
      <c r="AL74" s="87" t="str">
        <f>Présence!M72</f>
        <v/>
      </c>
      <c r="AM74" s="88" t="str">
        <f t="shared" si="30"/>
        <v/>
      </c>
      <c r="AN74" s="86">
        <f>IF(AO74="",AN73,IF(ISNA(MATCH(AO74,'Planning Bénévoles'!P$3:P$40,0))=TRUE,AN73+1,AN73))</f>
        <v>36</v>
      </c>
      <c r="AO74" s="87" t="str">
        <f>Présence!N72</f>
        <v/>
      </c>
      <c r="AP74" s="88" t="str">
        <f t="shared" si="31"/>
        <v/>
      </c>
      <c r="AQ74" s="86">
        <f>IF(AR74="",AQ73,IF(ISNA(MATCH(AR74,'Planning Bénévoles'!Q$3:Q$40,0))=TRUE,AQ73+1,AQ73))</f>
        <v>31</v>
      </c>
      <c r="AR74" s="87" t="str">
        <f>Présence!O72</f>
        <v>WOJCIK Eulalie</v>
      </c>
      <c r="AS74" s="88" t="str">
        <f t="shared" si="32"/>
        <v/>
      </c>
      <c r="AT74" s="86">
        <f>IF(AU74="",AT73,IF(ISNA(MATCH(AU74,'Planning Bénévoles'!R$3:R$40,0))=TRUE,AT73+1,AT73))</f>
        <v>21</v>
      </c>
      <c r="AU74" s="87" t="str">
        <f>Présence!P72</f>
        <v/>
      </c>
      <c r="AV74" s="88" t="str">
        <f t="shared" si="33"/>
        <v/>
      </c>
      <c r="AW74" s="86">
        <f>IF(AX74="",AW73,IF(ISNA(MATCH(AX74,'Planning Bénévoles'!S$3:S$40,0))=TRUE,AW73+1,AW73))</f>
        <v>38</v>
      </c>
      <c r="AX74" s="87" t="str">
        <f>Présence!Q72</f>
        <v>WOJCIK Eulalie</v>
      </c>
      <c r="AY74" s="88" t="str">
        <f t="shared" si="34"/>
        <v/>
      </c>
      <c r="AZ74" s="86">
        <f>IF(BA74="",AZ73,IF(ISNA(MATCH(BA74,'Planning Bénévoles'!T$3:T$40,0))=TRUE,AZ73+1,AZ73))</f>
        <v>35</v>
      </c>
      <c r="BA74" s="87" t="str">
        <f>Présence!R72</f>
        <v/>
      </c>
      <c r="BB74" s="88" t="str">
        <f t="shared" si="35"/>
        <v/>
      </c>
    </row>
    <row r="75" spans="1:54">
      <c r="A75" s="86">
        <f>IF(B75="",A74,IF(ISNA(MATCH(B75,'Planning Bénévoles'!C$3:C$40,0))=TRUE,A74+1,A74))</f>
        <v>14</v>
      </c>
      <c r="B75" s="87" t="str">
        <f>Présence!A73</f>
        <v/>
      </c>
      <c r="C75" s="88" t="str">
        <f t="shared" si="18"/>
        <v/>
      </c>
      <c r="D75" s="86">
        <f>IF(E75="",D74,IF(ISNA(MATCH(E75,'Planning Bénévoles'!D$3:D$40,0))=TRUE,D74+1,D74))</f>
        <v>37</v>
      </c>
      <c r="E75" s="87" t="str">
        <f>Présence!B73</f>
        <v/>
      </c>
      <c r="F75" s="88" t="str">
        <f t="shared" si="19"/>
        <v/>
      </c>
      <c r="G75" s="86">
        <f>IF(H75="",G74,IF(ISNA(MATCH(H75,'Planning Bénévoles'!E$3:E$40,0))=TRUE,G74+1,G74))</f>
        <v>6</v>
      </c>
      <c r="H75" s="87" t="str">
        <f>Présence!C73</f>
        <v>YANG Johanne</v>
      </c>
      <c r="I75" s="88" t="str">
        <f t="shared" si="20"/>
        <v/>
      </c>
      <c r="J75" s="86">
        <f>IF(K75="",J74,IF(ISNA(MATCH(K75,'Planning Bénévoles'!F$3:F$40,0))=TRUE,J74+1,J74))</f>
        <v>4</v>
      </c>
      <c r="K75" s="87" t="str">
        <f>Présence!D73</f>
        <v/>
      </c>
      <c r="L75" s="88" t="str">
        <f t="shared" si="21"/>
        <v/>
      </c>
      <c r="M75" s="86">
        <f>IF(N75="",M74,IF(ISNA(MATCH(N75,'Planning Bénévoles'!G$3:G$40,0))=TRUE,M74+1,M74))</f>
        <v>8</v>
      </c>
      <c r="N75" s="87" t="str">
        <f>Présence!E73</f>
        <v/>
      </c>
      <c r="O75" s="88" t="str">
        <f t="shared" si="22"/>
        <v/>
      </c>
      <c r="P75" s="86">
        <f>IF(Q75="",P74,IF(ISNA(MATCH(Q75,'Planning Bénévoles'!H$3:H$40,0))=TRUE,P74+1,P74))</f>
        <v>7</v>
      </c>
      <c r="Q75" s="87" t="str">
        <f>Présence!F73</f>
        <v>YANG Johanne</v>
      </c>
      <c r="R75" s="88" t="str">
        <f t="shared" si="23"/>
        <v/>
      </c>
      <c r="S75" s="86">
        <f>IF(T75="",S74,IF(ISNA(MATCH(T75,'Planning Bénévoles'!I$3:I$40,0))=TRUE,S74+1,S74))</f>
        <v>1</v>
      </c>
      <c r="T75" s="87" t="str">
        <f>Présence!G73</f>
        <v/>
      </c>
      <c r="U75" s="88" t="str">
        <f t="shared" si="24"/>
        <v/>
      </c>
      <c r="V75" s="86">
        <f>IF(W75="",V74,IF(ISNA(MATCH(W75,'Planning Bénévoles'!J$3:J$40,0))=TRUE,V74+1,V74))</f>
        <v>3</v>
      </c>
      <c r="W75" s="87" t="str">
        <f>Présence!H73</f>
        <v/>
      </c>
      <c r="X75" s="88" t="str">
        <f t="shared" si="25"/>
        <v/>
      </c>
      <c r="Y75" s="86">
        <f>IF(Z75="",Y74,IF(ISNA(MATCH(Z75,'Planning Bénévoles'!K$3:K$40,0))=TRUE,Y74+1,Y74))</f>
        <v>11</v>
      </c>
      <c r="Z75" s="87" t="str">
        <f>Présence!I73</f>
        <v>YANG Johanne</v>
      </c>
      <c r="AA75" s="88" t="str">
        <f t="shared" si="26"/>
        <v/>
      </c>
      <c r="AB75" s="86">
        <f>IF(AC75="",AB74,IF(ISNA(MATCH(AC75,'Planning Bénévoles'!L$3:L$40,0))=TRUE,AB74+1,AB74))</f>
        <v>24</v>
      </c>
      <c r="AC75" s="87" t="str">
        <f>Présence!J73</f>
        <v/>
      </c>
      <c r="AD75" s="88" t="str">
        <f t="shared" si="27"/>
        <v/>
      </c>
      <c r="AE75" s="86">
        <f>IF(AF75="",AE74,IF(ISNA(MATCH(AF75,'Planning Bénévoles'!M$3:M$40,0))=TRUE,AE74+1,AE74))</f>
        <v>31</v>
      </c>
      <c r="AF75" s="87" t="str">
        <f>Présence!K73</f>
        <v/>
      </c>
      <c r="AG75" s="88" t="str">
        <f t="shared" si="28"/>
        <v/>
      </c>
      <c r="AH75" s="86">
        <f>IF(AI75="",AH74,IF(ISNA(MATCH(AI75,'Planning Bénévoles'!N$3:N$40,0))=TRUE,AH74+1,AH74))</f>
        <v>34</v>
      </c>
      <c r="AI75" s="87" t="str">
        <f>Présence!L73</f>
        <v>YANG Johanne</v>
      </c>
      <c r="AJ75" s="88" t="str">
        <f t="shared" si="29"/>
        <v/>
      </c>
      <c r="AK75" s="86">
        <f>IF(AL75="",AK74,IF(ISNA(MATCH(AL75,'Planning Bénévoles'!O$3:O$40,0))=TRUE,AK74+1,AK74))</f>
        <v>25</v>
      </c>
      <c r="AL75" s="87" t="str">
        <f>Présence!M73</f>
        <v/>
      </c>
      <c r="AM75" s="88" t="str">
        <f t="shared" si="30"/>
        <v/>
      </c>
      <c r="AN75" s="86">
        <f>IF(AO75="",AN74,IF(ISNA(MATCH(AO75,'Planning Bénévoles'!P$3:P$40,0))=TRUE,AN74+1,AN74))</f>
        <v>36</v>
      </c>
      <c r="AO75" s="87" t="str">
        <f>Présence!N73</f>
        <v/>
      </c>
      <c r="AP75" s="88" t="str">
        <f t="shared" si="31"/>
        <v/>
      </c>
      <c r="AQ75" s="86">
        <f>IF(AR75="",AQ74,IF(ISNA(MATCH(AR75,'Planning Bénévoles'!Q$3:Q$40,0))=TRUE,AQ74+1,AQ74))</f>
        <v>32</v>
      </c>
      <c r="AR75" s="87" t="str">
        <f>Présence!O73</f>
        <v>YANG Johanne</v>
      </c>
      <c r="AS75" s="88" t="str">
        <f t="shared" si="32"/>
        <v/>
      </c>
      <c r="AT75" s="86">
        <f>IF(AU75="",AT74,IF(ISNA(MATCH(AU75,'Planning Bénévoles'!R$3:R$40,0))=TRUE,AT74+1,AT74))</f>
        <v>21</v>
      </c>
      <c r="AU75" s="87" t="str">
        <f>Présence!P73</f>
        <v/>
      </c>
      <c r="AV75" s="88" t="str">
        <f t="shared" si="33"/>
        <v/>
      </c>
      <c r="AW75" s="86">
        <f>IF(AX75="",AW74,IF(ISNA(MATCH(AX75,'Planning Bénévoles'!S$3:S$40,0))=TRUE,AW74+1,AW74))</f>
        <v>39</v>
      </c>
      <c r="AX75" s="87" t="str">
        <f>Présence!Q73</f>
        <v>YANG Johanne</v>
      </c>
      <c r="AY75" s="88" t="str">
        <f t="shared" si="34"/>
        <v/>
      </c>
      <c r="AZ75" s="86">
        <f>IF(BA75="",AZ74,IF(ISNA(MATCH(BA75,'Planning Bénévoles'!T$3:T$40,0))=TRUE,AZ74+1,AZ74))</f>
        <v>36</v>
      </c>
      <c r="BA75" s="87" t="str">
        <f>Présence!R73</f>
        <v>YANG Johanne</v>
      </c>
      <c r="BB75" s="88" t="str">
        <f t="shared" si="35"/>
        <v/>
      </c>
    </row>
    <row r="76" spans="1:54">
      <c r="A76" s="86">
        <f>IF(B76="",A75,IF(ISNA(MATCH(B76,'Planning Bénévoles'!C$3:C$40,0))=TRUE,A75+1,A75))</f>
        <v>14</v>
      </c>
      <c r="B76" s="87" t="str">
        <f>Présence!A74</f>
        <v/>
      </c>
      <c r="C76" s="88" t="str">
        <f t="shared" si="18"/>
        <v/>
      </c>
      <c r="D76" s="86">
        <f>IF(E76="",D75,IF(ISNA(MATCH(E76,'Planning Bénévoles'!D$3:D$40,0))=TRUE,D75+1,D75))</f>
        <v>37</v>
      </c>
      <c r="E76" s="87" t="str">
        <f>Présence!B74</f>
        <v/>
      </c>
      <c r="F76" s="88" t="str">
        <f t="shared" si="19"/>
        <v/>
      </c>
      <c r="G76" s="86">
        <f>IF(H76="",G75,IF(ISNA(MATCH(H76,'Planning Bénévoles'!E$3:E$40,0))=TRUE,G75+1,G75))</f>
        <v>6</v>
      </c>
      <c r="H76" s="87" t="str">
        <f>Présence!C74</f>
        <v/>
      </c>
      <c r="I76" s="88" t="str">
        <f t="shared" si="20"/>
        <v/>
      </c>
      <c r="J76" s="86">
        <f>IF(K76="",J75,IF(ISNA(MATCH(K76,'Planning Bénévoles'!F$3:F$40,0))=TRUE,J75+1,J75))</f>
        <v>4</v>
      </c>
      <c r="K76" s="87" t="str">
        <f>Présence!D74</f>
        <v/>
      </c>
      <c r="L76" s="88" t="str">
        <f t="shared" si="21"/>
        <v/>
      </c>
      <c r="M76" s="86">
        <f>IF(N76="",M75,IF(ISNA(MATCH(N76,'Planning Bénévoles'!G$3:G$40,0))=TRUE,M75+1,M75))</f>
        <v>8</v>
      </c>
      <c r="N76" s="87" t="str">
        <f>Présence!E74</f>
        <v/>
      </c>
      <c r="O76" s="88" t="str">
        <f t="shared" si="22"/>
        <v/>
      </c>
      <c r="P76" s="86">
        <f>IF(Q76="",P75,IF(ISNA(MATCH(Q76,'Planning Bénévoles'!H$3:H$40,0))=TRUE,P75+1,P75))</f>
        <v>7</v>
      </c>
      <c r="Q76" s="87" t="str">
        <f>Présence!F74</f>
        <v/>
      </c>
      <c r="R76" s="88" t="str">
        <f t="shared" si="23"/>
        <v/>
      </c>
      <c r="S76" s="86">
        <f>IF(T76="",S75,IF(ISNA(MATCH(T76,'Planning Bénévoles'!I$3:I$40,0))=TRUE,S75+1,S75))</f>
        <v>1</v>
      </c>
      <c r="T76" s="87" t="str">
        <f>Présence!G74</f>
        <v/>
      </c>
      <c r="U76" s="88" t="str">
        <f t="shared" si="24"/>
        <v/>
      </c>
      <c r="V76" s="86">
        <f>IF(W76="",V75,IF(ISNA(MATCH(W76,'Planning Bénévoles'!J$3:J$40,0))=TRUE,V75+1,V75))</f>
        <v>3</v>
      </c>
      <c r="W76" s="87" t="str">
        <f>Présence!H74</f>
        <v/>
      </c>
      <c r="X76" s="88" t="str">
        <f t="shared" si="25"/>
        <v/>
      </c>
      <c r="Y76" s="86">
        <f>IF(Z76="",Y75,IF(ISNA(MATCH(Z76,'Planning Bénévoles'!K$3:K$40,0))=TRUE,Y75+1,Y75))</f>
        <v>11</v>
      </c>
      <c r="Z76" s="87" t="str">
        <f>Présence!I74</f>
        <v/>
      </c>
      <c r="AA76" s="88" t="str">
        <f t="shared" si="26"/>
        <v/>
      </c>
      <c r="AB76" s="86">
        <f>IF(AC76="",AB75,IF(ISNA(MATCH(AC76,'Planning Bénévoles'!L$3:L$40,0))=TRUE,AB75+1,AB75))</f>
        <v>24</v>
      </c>
      <c r="AC76" s="87" t="str">
        <f>Présence!J74</f>
        <v/>
      </c>
      <c r="AD76" s="88" t="str">
        <f t="shared" si="27"/>
        <v/>
      </c>
      <c r="AE76" s="86">
        <f>IF(AF76="",AE75,IF(ISNA(MATCH(AF76,'Planning Bénévoles'!M$3:M$40,0))=TRUE,AE75+1,AE75))</f>
        <v>31</v>
      </c>
      <c r="AF76" s="87" t="str">
        <f>Présence!K74</f>
        <v/>
      </c>
      <c r="AG76" s="88" t="str">
        <f t="shared" si="28"/>
        <v/>
      </c>
      <c r="AH76" s="86">
        <f>IF(AI76="",AH75,IF(ISNA(MATCH(AI76,'Planning Bénévoles'!N$3:N$40,0))=TRUE,AH75+1,AH75))</f>
        <v>34</v>
      </c>
      <c r="AI76" s="87" t="str">
        <f>Présence!L74</f>
        <v/>
      </c>
      <c r="AJ76" s="88" t="str">
        <f t="shared" si="29"/>
        <v/>
      </c>
      <c r="AK76" s="86">
        <f>IF(AL76="",AK75,IF(ISNA(MATCH(AL76,'Planning Bénévoles'!O$3:O$40,0))=TRUE,AK75+1,AK75))</f>
        <v>25</v>
      </c>
      <c r="AL76" s="87" t="str">
        <f>Présence!M74</f>
        <v/>
      </c>
      <c r="AM76" s="88" t="str">
        <f t="shared" si="30"/>
        <v/>
      </c>
      <c r="AN76" s="86">
        <f>IF(AO76="",AN75,IF(ISNA(MATCH(AO76,'Planning Bénévoles'!P$3:P$40,0))=TRUE,AN75+1,AN75))</f>
        <v>36</v>
      </c>
      <c r="AO76" s="87" t="str">
        <f>Présence!N74</f>
        <v/>
      </c>
      <c r="AP76" s="88" t="str">
        <f t="shared" si="31"/>
        <v/>
      </c>
      <c r="AQ76" s="86">
        <f>IF(AR76="",AQ75,IF(ISNA(MATCH(AR76,'Planning Bénévoles'!Q$3:Q$40,0))=TRUE,AQ75+1,AQ75))</f>
        <v>32</v>
      </c>
      <c r="AR76" s="87" t="str">
        <f>Présence!O74</f>
        <v/>
      </c>
      <c r="AS76" s="88" t="str">
        <f t="shared" si="32"/>
        <v/>
      </c>
      <c r="AT76" s="86">
        <f>IF(AU76="",AT75,IF(ISNA(MATCH(AU76,'Planning Bénévoles'!R$3:R$40,0))=TRUE,AT75+1,AT75))</f>
        <v>21</v>
      </c>
      <c r="AU76" s="87" t="str">
        <f>Présence!P74</f>
        <v/>
      </c>
      <c r="AV76" s="88" t="str">
        <f t="shared" si="33"/>
        <v/>
      </c>
      <c r="AW76" s="86">
        <f>IF(AX76="",AW75,IF(ISNA(MATCH(AX76,'Planning Bénévoles'!S$3:S$40,0))=TRUE,AW75+1,AW75))</f>
        <v>39</v>
      </c>
      <c r="AX76" s="87" t="str">
        <f>Présence!Q74</f>
        <v/>
      </c>
      <c r="AY76" s="88" t="str">
        <f t="shared" si="34"/>
        <v/>
      </c>
      <c r="AZ76" s="86">
        <f>IF(BA76="",AZ75,IF(ISNA(MATCH(BA76,'Planning Bénévoles'!T$3:T$40,0))=TRUE,AZ75+1,AZ75))</f>
        <v>36</v>
      </c>
      <c r="BA76" s="87" t="str">
        <f>Présence!R74</f>
        <v/>
      </c>
      <c r="BB76" s="88" t="str">
        <f t="shared" si="35"/>
        <v/>
      </c>
    </row>
    <row r="77" spans="1:54">
      <c r="A77" s="86">
        <f>IF(B77="",A76,IF(ISNA(MATCH(B77,'Planning Bénévoles'!C$3:C$40,0))=TRUE,A76+1,A76))</f>
        <v>14</v>
      </c>
      <c r="B77" s="87" t="str">
        <f>Présence!A75</f>
        <v/>
      </c>
      <c r="C77" s="88" t="str">
        <f t="shared" si="18"/>
        <v/>
      </c>
      <c r="D77" s="86">
        <f>IF(E77="",D76,IF(ISNA(MATCH(E77,'Planning Bénévoles'!D$3:D$40,0))=TRUE,D76+1,D76))</f>
        <v>37</v>
      </c>
      <c r="E77" s="87" t="str">
        <f>Présence!B75</f>
        <v/>
      </c>
      <c r="F77" s="88" t="str">
        <f t="shared" si="19"/>
        <v/>
      </c>
      <c r="G77" s="86">
        <f>IF(H77="",G76,IF(ISNA(MATCH(H77,'Planning Bénévoles'!E$3:E$40,0))=TRUE,G76+1,G76))</f>
        <v>6</v>
      </c>
      <c r="H77" s="87" t="str">
        <f>Présence!C75</f>
        <v/>
      </c>
      <c r="I77" s="88" t="str">
        <f t="shared" si="20"/>
        <v/>
      </c>
      <c r="J77" s="86">
        <f>IF(K77="",J76,IF(ISNA(MATCH(K77,'Planning Bénévoles'!F$3:F$40,0))=TRUE,J76+1,J76))</f>
        <v>4</v>
      </c>
      <c r="K77" s="87" t="str">
        <f>Présence!D75</f>
        <v/>
      </c>
      <c r="L77" s="88" t="str">
        <f t="shared" si="21"/>
        <v/>
      </c>
      <c r="M77" s="86">
        <f>IF(N77="",M76,IF(ISNA(MATCH(N77,'Planning Bénévoles'!G$3:G$40,0))=TRUE,M76+1,M76))</f>
        <v>8</v>
      </c>
      <c r="N77" s="87" t="str">
        <f>Présence!E75</f>
        <v/>
      </c>
      <c r="O77" s="88" t="str">
        <f t="shared" si="22"/>
        <v/>
      </c>
      <c r="P77" s="86">
        <f>IF(Q77="",P76,IF(ISNA(MATCH(Q77,'Planning Bénévoles'!H$3:H$40,0))=TRUE,P76+1,P76))</f>
        <v>7</v>
      </c>
      <c r="Q77" s="87" t="str">
        <f>Présence!F75</f>
        <v/>
      </c>
      <c r="R77" s="88" t="str">
        <f t="shared" si="23"/>
        <v/>
      </c>
      <c r="S77" s="86">
        <f>IF(T77="",S76,IF(ISNA(MATCH(T77,'Planning Bénévoles'!I$3:I$40,0))=TRUE,S76+1,S76))</f>
        <v>1</v>
      </c>
      <c r="T77" s="87" t="str">
        <f>Présence!G75</f>
        <v/>
      </c>
      <c r="U77" s="88" t="str">
        <f t="shared" si="24"/>
        <v/>
      </c>
      <c r="V77" s="86">
        <f>IF(W77="",V76,IF(ISNA(MATCH(W77,'Planning Bénévoles'!J$3:J$40,0))=TRUE,V76+1,V76))</f>
        <v>3</v>
      </c>
      <c r="W77" s="87" t="str">
        <f>Présence!H75</f>
        <v/>
      </c>
      <c r="X77" s="88" t="str">
        <f t="shared" si="25"/>
        <v/>
      </c>
      <c r="Y77" s="86">
        <f>IF(Z77="",Y76,IF(ISNA(MATCH(Z77,'Planning Bénévoles'!K$3:K$40,0))=TRUE,Y76+1,Y76))</f>
        <v>11</v>
      </c>
      <c r="Z77" s="87" t="str">
        <f>Présence!I75</f>
        <v/>
      </c>
      <c r="AA77" s="88" t="str">
        <f t="shared" si="26"/>
        <v/>
      </c>
      <c r="AB77" s="86">
        <f>IF(AC77="",AB76,IF(ISNA(MATCH(AC77,'Planning Bénévoles'!L$3:L$40,0))=TRUE,AB76+1,AB76))</f>
        <v>24</v>
      </c>
      <c r="AC77" s="87" t="str">
        <f>Présence!J75</f>
        <v/>
      </c>
      <c r="AD77" s="88" t="str">
        <f t="shared" si="27"/>
        <v/>
      </c>
      <c r="AE77" s="86">
        <f>IF(AF77="",AE76,IF(ISNA(MATCH(AF77,'Planning Bénévoles'!M$3:M$40,0))=TRUE,AE76+1,AE76))</f>
        <v>31</v>
      </c>
      <c r="AF77" s="87" t="str">
        <f>Présence!K75</f>
        <v/>
      </c>
      <c r="AG77" s="88" t="str">
        <f t="shared" si="28"/>
        <v/>
      </c>
      <c r="AH77" s="86">
        <f>IF(AI77="",AH76,IF(ISNA(MATCH(AI77,'Planning Bénévoles'!N$3:N$40,0))=TRUE,AH76+1,AH76))</f>
        <v>34</v>
      </c>
      <c r="AI77" s="87" t="str">
        <f>Présence!L75</f>
        <v/>
      </c>
      <c r="AJ77" s="88" t="str">
        <f t="shared" si="29"/>
        <v/>
      </c>
      <c r="AK77" s="86">
        <f>IF(AL77="",AK76,IF(ISNA(MATCH(AL77,'Planning Bénévoles'!O$3:O$40,0))=TRUE,AK76+1,AK76))</f>
        <v>25</v>
      </c>
      <c r="AL77" s="87" t="str">
        <f>Présence!M75</f>
        <v/>
      </c>
      <c r="AM77" s="88" t="str">
        <f t="shared" si="30"/>
        <v/>
      </c>
      <c r="AN77" s="86">
        <f>IF(AO77="",AN76,IF(ISNA(MATCH(AO77,'Planning Bénévoles'!P$3:P$40,0))=TRUE,AN76+1,AN76))</f>
        <v>36</v>
      </c>
      <c r="AO77" s="87" t="str">
        <f>Présence!N75</f>
        <v/>
      </c>
      <c r="AP77" s="88" t="str">
        <f t="shared" si="31"/>
        <v/>
      </c>
      <c r="AQ77" s="86">
        <f>IF(AR77="",AQ76,IF(ISNA(MATCH(AR77,'Planning Bénévoles'!Q$3:Q$40,0))=TRUE,AQ76+1,AQ76))</f>
        <v>32</v>
      </c>
      <c r="AR77" s="87" t="str">
        <f>Présence!O75</f>
        <v/>
      </c>
      <c r="AS77" s="88" t="str">
        <f t="shared" si="32"/>
        <v/>
      </c>
      <c r="AT77" s="86">
        <f>IF(AU77="",AT76,IF(ISNA(MATCH(AU77,'Planning Bénévoles'!R$3:R$40,0))=TRUE,AT76+1,AT76))</f>
        <v>21</v>
      </c>
      <c r="AU77" s="87" t="str">
        <f>Présence!P75</f>
        <v/>
      </c>
      <c r="AV77" s="88" t="str">
        <f t="shared" si="33"/>
        <v/>
      </c>
      <c r="AW77" s="86">
        <f>IF(AX77="",AW76,IF(ISNA(MATCH(AX77,'Planning Bénévoles'!S$3:S$40,0))=TRUE,AW76+1,AW76))</f>
        <v>39</v>
      </c>
      <c r="AX77" s="87" t="str">
        <f>Présence!Q75</f>
        <v/>
      </c>
      <c r="AY77" s="88" t="str">
        <f t="shared" si="34"/>
        <v/>
      </c>
      <c r="AZ77" s="86">
        <f>IF(BA77="",AZ76,IF(ISNA(MATCH(BA77,'Planning Bénévoles'!T$3:T$40,0))=TRUE,AZ76+1,AZ76))</f>
        <v>36</v>
      </c>
      <c r="BA77" s="87" t="str">
        <f>Présence!R75</f>
        <v/>
      </c>
      <c r="BB77" s="88" t="str">
        <f t="shared" si="35"/>
        <v/>
      </c>
    </row>
    <row r="78" spans="1:54">
      <c r="A78" s="86">
        <f>IF(B78="",A77,IF(ISNA(MATCH(B78,'Planning Bénévoles'!C$3:C$40,0))=TRUE,A77+1,A77))</f>
        <v>14</v>
      </c>
      <c r="B78" s="87" t="str">
        <f>Présence!A76</f>
        <v/>
      </c>
      <c r="C78" s="88" t="str">
        <f t="shared" si="18"/>
        <v/>
      </c>
      <c r="D78" s="86">
        <f>IF(E78="",D77,IF(ISNA(MATCH(E78,'Planning Bénévoles'!D$3:D$40,0))=TRUE,D77+1,D77))</f>
        <v>37</v>
      </c>
      <c r="E78" s="87" t="str">
        <f>Présence!B76</f>
        <v/>
      </c>
      <c r="F78" s="88" t="str">
        <f t="shared" si="19"/>
        <v/>
      </c>
      <c r="G78" s="86">
        <f>IF(H78="",G77,IF(ISNA(MATCH(H78,'Planning Bénévoles'!E$3:E$40,0))=TRUE,G77+1,G77))</f>
        <v>6</v>
      </c>
      <c r="H78" s="87" t="str">
        <f>Présence!C76</f>
        <v/>
      </c>
      <c r="I78" s="88" t="str">
        <f t="shared" si="20"/>
        <v/>
      </c>
      <c r="J78" s="86">
        <f>IF(K78="",J77,IF(ISNA(MATCH(K78,'Planning Bénévoles'!F$3:F$40,0))=TRUE,J77+1,J77))</f>
        <v>4</v>
      </c>
      <c r="K78" s="87" t="str">
        <f>Présence!D76</f>
        <v/>
      </c>
      <c r="L78" s="88" t="str">
        <f t="shared" si="21"/>
        <v/>
      </c>
      <c r="M78" s="86">
        <f>IF(N78="",M77,IF(ISNA(MATCH(N78,'Planning Bénévoles'!G$3:G$40,0))=TRUE,M77+1,M77))</f>
        <v>8</v>
      </c>
      <c r="N78" s="87" t="str">
        <f>Présence!E76</f>
        <v/>
      </c>
      <c r="O78" s="88" t="str">
        <f t="shared" si="22"/>
        <v/>
      </c>
      <c r="P78" s="86">
        <f>IF(Q78="",P77,IF(ISNA(MATCH(Q78,'Planning Bénévoles'!H$3:H$40,0))=TRUE,P77+1,P77))</f>
        <v>7</v>
      </c>
      <c r="Q78" s="87" t="str">
        <f>Présence!F76</f>
        <v/>
      </c>
      <c r="R78" s="88" t="str">
        <f t="shared" si="23"/>
        <v/>
      </c>
      <c r="S78" s="86">
        <f>IF(T78="",S77,IF(ISNA(MATCH(T78,'Planning Bénévoles'!I$3:I$40,0))=TRUE,S77+1,S77))</f>
        <v>1</v>
      </c>
      <c r="T78" s="87" t="str">
        <f>Présence!G76</f>
        <v/>
      </c>
      <c r="U78" s="88" t="str">
        <f t="shared" si="24"/>
        <v/>
      </c>
      <c r="V78" s="86">
        <f>IF(W78="",V77,IF(ISNA(MATCH(W78,'Planning Bénévoles'!J$3:J$40,0))=TRUE,V77+1,V77))</f>
        <v>3</v>
      </c>
      <c r="W78" s="87" t="str">
        <f>Présence!H76</f>
        <v/>
      </c>
      <c r="X78" s="88" t="str">
        <f t="shared" si="25"/>
        <v/>
      </c>
      <c r="Y78" s="86">
        <f>IF(Z78="",Y77,IF(ISNA(MATCH(Z78,'Planning Bénévoles'!K$3:K$40,0))=TRUE,Y77+1,Y77))</f>
        <v>11</v>
      </c>
      <c r="Z78" s="87" t="str">
        <f>Présence!I76</f>
        <v/>
      </c>
      <c r="AA78" s="88" t="str">
        <f t="shared" si="26"/>
        <v/>
      </c>
      <c r="AB78" s="86">
        <f>IF(AC78="",AB77,IF(ISNA(MATCH(AC78,'Planning Bénévoles'!L$3:L$40,0))=TRUE,AB77+1,AB77))</f>
        <v>24</v>
      </c>
      <c r="AC78" s="87" t="str">
        <f>Présence!J76</f>
        <v/>
      </c>
      <c r="AD78" s="88" t="str">
        <f t="shared" si="27"/>
        <v/>
      </c>
      <c r="AE78" s="86">
        <f>IF(AF78="",AE77,IF(ISNA(MATCH(AF78,'Planning Bénévoles'!M$3:M$40,0))=TRUE,AE77+1,AE77))</f>
        <v>31</v>
      </c>
      <c r="AF78" s="87" t="str">
        <f>Présence!K76</f>
        <v/>
      </c>
      <c r="AG78" s="88" t="str">
        <f t="shared" si="28"/>
        <v/>
      </c>
      <c r="AH78" s="86">
        <f>IF(AI78="",AH77,IF(ISNA(MATCH(AI78,'Planning Bénévoles'!N$3:N$40,0))=TRUE,AH77+1,AH77))</f>
        <v>34</v>
      </c>
      <c r="AI78" s="87" t="str">
        <f>Présence!L76</f>
        <v/>
      </c>
      <c r="AJ78" s="88" t="str">
        <f t="shared" si="29"/>
        <v/>
      </c>
      <c r="AK78" s="86">
        <f>IF(AL78="",AK77,IF(ISNA(MATCH(AL78,'Planning Bénévoles'!O$3:O$40,0))=TRUE,AK77+1,AK77))</f>
        <v>25</v>
      </c>
      <c r="AL78" s="87" t="str">
        <f>Présence!M76</f>
        <v/>
      </c>
      <c r="AM78" s="88" t="str">
        <f t="shared" si="30"/>
        <v/>
      </c>
      <c r="AN78" s="86">
        <f>IF(AO78="",AN77,IF(ISNA(MATCH(AO78,'Planning Bénévoles'!P$3:P$40,0))=TRUE,AN77+1,AN77))</f>
        <v>36</v>
      </c>
      <c r="AO78" s="87" t="str">
        <f>Présence!N76</f>
        <v/>
      </c>
      <c r="AP78" s="88" t="str">
        <f t="shared" si="31"/>
        <v/>
      </c>
      <c r="AQ78" s="86">
        <f>IF(AR78="",AQ77,IF(ISNA(MATCH(AR78,'Planning Bénévoles'!Q$3:Q$40,0))=TRUE,AQ77+1,AQ77))</f>
        <v>32</v>
      </c>
      <c r="AR78" s="87" t="str">
        <f>Présence!O76</f>
        <v/>
      </c>
      <c r="AS78" s="88" t="str">
        <f t="shared" si="32"/>
        <v/>
      </c>
      <c r="AT78" s="86">
        <f>IF(AU78="",AT77,IF(ISNA(MATCH(AU78,'Planning Bénévoles'!R$3:R$40,0))=TRUE,AT77+1,AT77))</f>
        <v>21</v>
      </c>
      <c r="AU78" s="87" t="str">
        <f>Présence!P76</f>
        <v/>
      </c>
      <c r="AV78" s="88" t="str">
        <f t="shared" si="33"/>
        <v/>
      </c>
      <c r="AW78" s="86">
        <f>IF(AX78="",AW77,IF(ISNA(MATCH(AX78,'Planning Bénévoles'!S$3:S$40,0))=TRUE,AW77+1,AW77))</f>
        <v>39</v>
      </c>
      <c r="AX78" s="87" t="str">
        <f>Présence!Q76</f>
        <v/>
      </c>
      <c r="AY78" s="88" t="str">
        <f t="shared" si="34"/>
        <v/>
      </c>
      <c r="AZ78" s="86">
        <f>IF(BA78="",AZ77,IF(ISNA(MATCH(BA78,'Planning Bénévoles'!T$3:T$40,0))=TRUE,AZ77+1,AZ77))</f>
        <v>36</v>
      </c>
      <c r="BA78" s="87" t="str">
        <f>Présence!R76</f>
        <v/>
      </c>
      <c r="BB78" s="88" t="str">
        <f t="shared" si="35"/>
        <v/>
      </c>
    </row>
    <row r="79" spans="1:54">
      <c r="A79" s="86">
        <f>IF(B79="",A78,IF(ISNA(MATCH(B79,'Planning Bénévoles'!C$3:C$40,0))=TRUE,A78+1,A78))</f>
        <v>14</v>
      </c>
      <c r="B79" s="87" t="str">
        <f>Présence!A77</f>
        <v/>
      </c>
      <c r="C79" s="88" t="str">
        <f t="shared" si="18"/>
        <v/>
      </c>
      <c r="D79" s="86">
        <f>IF(E79="",D78,IF(ISNA(MATCH(E79,'Planning Bénévoles'!D$3:D$40,0))=TRUE,D78+1,D78))</f>
        <v>37</v>
      </c>
      <c r="E79" s="87" t="str">
        <f>Présence!B77</f>
        <v/>
      </c>
      <c r="F79" s="88" t="str">
        <f t="shared" si="19"/>
        <v/>
      </c>
      <c r="G79" s="86">
        <f>IF(H79="",G78,IF(ISNA(MATCH(H79,'Planning Bénévoles'!E$3:E$40,0))=TRUE,G78+1,G78))</f>
        <v>6</v>
      </c>
      <c r="H79" s="87" t="str">
        <f>Présence!C77</f>
        <v/>
      </c>
      <c r="I79" s="88" t="str">
        <f t="shared" si="20"/>
        <v/>
      </c>
      <c r="J79" s="86">
        <f>IF(K79="",J78,IF(ISNA(MATCH(K79,'Planning Bénévoles'!F$3:F$40,0))=TRUE,J78+1,J78))</f>
        <v>4</v>
      </c>
      <c r="K79" s="87" t="str">
        <f>Présence!D77</f>
        <v/>
      </c>
      <c r="L79" s="88" t="str">
        <f t="shared" si="21"/>
        <v/>
      </c>
      <c r="M79" s="86">
        <f>IF(N79="",M78,IF(ISNA(MATCH(N79,'Planning Bénévoles'!G$3:G$40,0))=TRUE,M78+1,M78))</f>
        <v>8</v>
      </c>
      <c r="N79" s="87" t="str">
        <f>Présence!E77</f>
        <v/>
      </c>
      <c r="O79" s="88" t="str">
        <f t="shared" si="22"/>
        <v/>
      </c>
      <c r="P79" s="86">
        <f>IF(Q79="",P78,IF(ISNA(MATCH(Q79,'Planning Bénévoles'!H$3:H$40,0))=TRUE,P78+1,P78))</f>
        <v>7</v>
      </c>
      <c r="Q79" s="87" t="str">
        <f>Présence!F77</f>
        <v/>
      </c>
      <c r="R79" s="88" t="str">
        <f t="shared" si="23"/>
        <v/>
      </c>
      <c r="S79" s="86">
        <f>IF(T79="",S78,IF(ISNA(MATCH(T79,'Planning Bénévoles'!I$3:I$40,0))=TRUE,S78+1,S78))</f>
        <v>1</v>
      </c>
      <c r="T79" s="87" t="str">
        <f>Présence!G77</f>
        <v/>
      </c>
      <c r="U79" s="88" t="str">
        <f t="shared" si="24"/>
        <v/>
      </c>
      <c r="V79" s="86">
        <f>IF(W79="",V78,IF(ISNA(MATCH(W79,'Planning Bénévoles'!J$3:J$40,0))=TRUE,V78+1,V78))</f>
        <v>3</v>
      </c>
      <c r="W79" s="87" t="str">
        <f>Présence!H77</f>
        <v/>
      </c>
      <c r="X79" s="88" t="str">
        <f t="shared" si="25"/>
        <v/>
      </c>
      <c r="Y79" s="86">
        <f>IF(Z79="",Y78,IF(ISNA(MATCH(Z79,'Planning Bénévoles'!K$3:K$40,0))=TRUE,Y78+1,Y78))</f>
        <v>11</v>
      </c>
      <c r="Z79" s="87" t="str">
        <f>Présence!I77</f>
        <v/>
      </c>
      <c r="AA79" s="88" t="str">
        <f t="shared" si="26"/>
        <v/>
      </c>
      <c r="AB79" s="86">
        <f>IF(AC79="",AB78,IF(ISNA(MATCH(AC79,'Planning Bénévoles'!L$3:L$40,0))=TRUE,AB78+1,AB78))</f>
        <v>24</v>
      </c>
      <c r="AC79" s="87" t="str">
        <f>Présence!J77</f>
        <v/>
      </c>
      <c r="AD79" s="88" t="str">
        <f t="shared" si="27"/>
        <v/>
      </c>
      <c r="AE79" s="86">
        <f>IF(AF79="",AE78,IF(ISNA(MATCH(AF79,'Planning Bénévoles'!M$3:M$40,0))=TRUE,AE78+1,AE78))</f>
        <v>31</v>
      </c>
      <c r="AF79" s="87" t="str">
        <f>Présence!K77</f>
        <v/>
      </c>
      <c r="AG79" s="88" t="str">
        <f t="shared" si="28"/>
        <v/>
      </c>
      <c r="AH79" s="86">
        <f>IF(AI79="",AH78,IF(ISNA(MATCH(AI79,'Planning Bénévoles'!N$3:N$40,0))=TRUE,AH78+1,AH78))</f>
        <v>34</v>
      </c>
      <c r="AI79" s="87" t="str">
        <f>Présence!L77</f>
        <v/>
      </c>
      <c r="AJ79" s="88" t="str">
        <f t="shared" si="29"/>
        <v/>
      </c>
      <c r="AK79" s="86">
        <f>IF(AL79="",AK78,IF(ISNA(MATCH(AL79,'Planning Bénévoles'!O$3:O$40,0))=TRUE,AK78+1,AK78))</f>
        <v>25</v>
      </c>
      <c r="AL79" s="87" t="str">
        <f>Présence!M77</f>
        <v/>
      </c>
      <c r="AM79" s="88" t="str">
        <f t="shared" si="30"/>
        <v/>
      </c>
      <c r="AN79" s="86">
        <f>IF(AO79="",AN78,IF(ISNA(MATCH(AO79,'Planning Bénévoles'!P$3:P$40,0))=TRUE,AN78+1,AN78))</f>
        <v>36</v>
      </c>
      <c r="AO79" s="87" t="str">
        <f>Présence!N77</f>
        <v/>
      </c>
      <c r="AP79" s="88" t="str">
        <f t="shared" si="31"/>
        <v/>
      </c>
      <c r="AQ79" s="86">
        <f>IF(AR79="",AQ78,IF(ISNA(MATCH(AR79,'Planning Bénévoles'!Q$3:Q$40,0))=TRUE,AQ78+1,AQ78))</f>
        <v>32</v>
      </c>
      <c r="AR79" s="87" t="str">
        <f>Présence!O77</f>
        <v/>
      </c>
      <c r="AS79" s="88" t="str">
        <f t="shared" si="32"/>
        <v/>
      </c>
      <c r="AT79" s="86">
        <f>IF(AU79="",AT78,IF(ISNA(MATCH(AU79,'Planning Bénévoles'!R$3:R$40,0))=TRUE,AT78+1,AT78))</f>
        <v>21</v>
      </c>
      <c r="AU79" s="87" t="str">
        <f>Présence!P77</f>
        <v/>
      </c>
      <c r="AV79" s="88" t="str">
        <f t="shared" si="33"/>
        <v/>
      </c>
      <c r="AW79" s="86">
        <f>IF(AX79="",AW78,IF(ISNA(MATCH(AX79,'Planning Bénévoles'!S$3:S$40,0))=TRUE,AW78+1,AW78))</f>
        <v>39</v>
      </c>
      <c r="AX79" s="87" t="str">
        <f>Présence!Q77</f>
        <v/>
      </c>
      <c r="AY79" s="88" t="str">
        <f t="shared" si="34"/>
        <v/>
      </c>
      <c r="AZ79" s="86">
        <f>IF(BA79="",AZ78,IF(ISNA(MATCH(BA79,'Planning Bénévoles'!T$3:T$40,0))=TRUE,AZ78+1,AZ78))</f>
        <v>36</v>
      </c>
      <c r="BA79" s="87" t="str">
        <f>Présence!R77</f>
        <v/>
      </c>
      <c r="BB79" s="88" t="str">
        <f t="shared" si="35"/>
        <v/>
      </c>
    </row>
    <row r="80" spans="1:54">
      <c r="A80" s="86">
        <f>IF(B80="",A79,IF(ISNA(MATCH(B80,'Planning Bénévoles'!C$3:C$40,0))=TRUE,A79+1,A79))</f>
        <v>14</v>
      </c>
      <c r="B80" s="87" t="str">
        <f>Présence!A78</f>
        <v/>
      </c>
      <c r="C80" s="88" t="str">
        <f t="shared" si="18"/>
        <v/>
      </c>
      <c r="D80" s="86">
        <f>IF(E80="",D79,IF(ISNA(MATCH(E80,'Planning Bénévoles'!D$3:D$40,0))=TRUE,D79+1,D79))</f>
        <v>37</v>
      </c>
      <c r="E80" s="87" t="str">
        <f>Présence!B78</f>
        <v/>
      </c>
      <c r="F80" s="88" t="str">
        <f t="shared" si="19"/>
        <v/>
      </c>
      <c r="G80" s="86">
        <f>IF(H80="",G79,IF(ISNA(MATCH(H80,'Planning Bénévoles'!E$3:E$40,0))=TRUE,G79+1,G79))</f>
        <v>6</v>
      </c>
      <c r="H80" s="87" t="str">
        <f>Présence!C78</f>
        <v/>
      </c>
      <c r="I80" s="88" t="str">
        <f t="shared" si="20"/>
        <v/>
      </c>
      <c r="J80" s="86">
        <f>IF(K80="",J79,IF(ISNA(MATCH(K80,'Planning Bénévoles'!F$3:F$40,0))=TRUE,J79+1,J79))</f>
        <v>4</v>
      </c>
      <c r="K80" s="87" t="str">
        <f>Présence!D78</f>
        <v/>
      </c>
      <c r="L80" s="88" t="str">
        <f t="shared" si="21"/>
        <v/>
      </c>
      <c r="M80" s="86">
        <f>IF(N80="",M79,IF(ISNA(MATCH(N80,'Planning Bénévoles'!G$3:G$40,0))=TRUE,M79+1,M79))</f>
        <v>8</v>
      </c>
      <c r="N80" s="87" t="str">
        <f>Présence!E78</f>
        <v/>
      </c>
      <c r="O80" s="88" t="str">
        <f t="shared" si="22"/>
        <v/>
      </c>
      <c r="P80" s="86">
        <f>IF(Q80="",P79,IF(ISNA(MATCH(Q80,'Planning Bénévoles'!H$3:H$40,0))=TRUE,P79+1,P79))</f>
        <v>7</v>
      </c>
      <c r="Q80" s="87" t="str">
        <f>Présence!F78</f>
        <v/>
      </c>
      <c r="R80" s="88" t="str">
        <f t="shared" si="23"/>
        <v/>
      </c>
      <c r="S80" s="86">
        <f>IF(T80="",S79,IF(ISNA(MATCH(T80,'Planning Bénévoles'!I$3:I$40,0))=TRUE,S79+1,S79))</f>
        <v>1</v>
      </c>
      <c r="T80" s="87" t="str">
        <f>Présence!G78</f>
        <v/>
      </c>
      <c r="U80" s="88" t="str">
        <f t="shared" si="24"/>
        <v/>
      </c>
      <c r="V80" s="86">
        <f>IF(W80="",V79,IF(ISNA(MATCH(W80,'Planning Bénévoles'!J$3:J$40,0))=TRUE,V79+1,V79))</f>
        <v>3</v>
      </c>
      <c r="W80" s="87" t="str">
        <f>Présence!H78</f>
        <v/>
      </c>
      <c r="X80" s="88" t="str">
        <f t="shared" si="25"/>
        <v/>
      </c>
      <c r="Y80" s="86">
        <f>IF(Z80="",Y79,IF(ISNA(MATCH(Z80,'Planning Bénévoles'!K$3:K$40,0))=TRUE,Y79+1,Y79))</f>
        <v>11</v>
      </c>
      <c r="Z80" s="87" t="str">
        <f>Présence!I78</f>
        <v/>
      </c>
      <c r="AA80" s="88" t="str">
        <f t="shared" si="26"/>
        <v/>
      </c>
      <c r="AB80" s="86">
        <f>IF(AC80="",AB79,IF(ISNA(MATCH(AC80,'Planning Bénévoles'!L$3:L$40,0))=TRUE,AB79+1,AB79))</f>
        <v>24</v>
      </c>
      <c r="AC80" s="87" t="str">
        <f>Présence!J78</f>
        <v/>
      </c>
      <c r="AD80" s="88" t="str">
        <f t="shared" si="27"/>
        <v/>
      </c>
      <c r="AE80" s="86">
        <f>IF(AF80="",AE79,IF(ISNA(MATCH(AF80,'Planning Bénévoles'!M$3:M$40,0))=TRUE,AE79+1,AE79))</f>
        <v>31</v>
      </c>
      <c r="AF80" s="87" t="str">
        <f>Présence!K78</f>
        <v/>
      </c>
      <c r="AG80" s="88" t="str">
        <f t="shared" si="28"/>
        <v/>
      </c>
      <c r="AH80" s="86">
        <f>IF(AI80="",AH79,IF(ISNA(MATCH(AI80,'Planning Bénévoles'!N$3:N$40,0))=TRUE,AH79+1,AH79))</f>
        <v>34</v>
      </c>
      <c r="AI80" s="87" t="str">
        <f>Présence!L78</f>
        <v/>
      </c>
      <c r="AJ80" s="88" t="str">
        <f t="shared" si="29"/>
        <v/>
      </c>
      <c r="AK80" s="86">
        <f>IF(AL80="",AK79,IF(ISNA(MATCH(AL80,'Planning Bénévoles'!O$3:O$40,0))=TRUE,AK79+1,AK79))</f>
        <v>25</v>
      </c>
      <c r="AL80" s="87" t="str">
        <f>Présence!M78</f>
        <v/>
      </c>
      <c r="AM80" s="88" t="str">
        <f t="shared" si="30"/>
        <v/>
      </c>
      <c r="AN80" s="86">
        <f>IF(AO80="",AN79,IF(ISNA(MATCH(AO80,'Planning Bénévoles'!P$3:P$40,0))=TRUE,AN79+1,AN79))</f>
        <v>36</v>
      </c>
      <c r="AO80" s="87" t="str">
        <f>Présence!N78</f>
        <v/>
      </c>
      <c r="AP80" s="88" t="str">
        <f t="shared" si="31"/>
        <v/>
      </c>
      <c r="AQ80" s="86">
        <f>IF(AR80="",AQ79,IF(ISNA(MATCH(AR80,'Planning Bénévoles'!Q$3:Q$40,0))=TRUE,AQ79+1,AQ79))</f>
        <v>32</v>
      </c>
      <c r="AR80" s="87" t="str">
        <f>Présence!O78</f>
        <v/>
      </c>
      <c r="AS80" s="88" t="str">
        <f t="shared" si="32"/>
        <v/>
      </c>
      <c r="AT80" s="86">
        <f>IF(AU80="",AT79,IF(ISNA(MATCH(AU80,'Planning Bénévoles'!R$3:R$40,0))=TRUE,AT79+1,AT79))</f>
        <v>21</v>
      </c>
      <c r="AU80" s="87" t="str">
        <f>Présence!P78</f>
        <v/>
      </c>
      <c r="AV80" s="88" t="str">
        <f t="shared" si="33"/>
        <v/>
      </c>
      <c r="AW80" s="86">
        <f>IF(AX80="",AW79,IF(ISNA(MATCH(AX80,'Planning Bénévoles'!S$3:S$40,0))=TRUE,AW79+1,AW79))</f>
        <v>39</v>
      </c>
      <c r="AX80" s="87" t="str">
        <f>Présence!Q78</f>
        <v/>
      </c>
      <c r="AY80" s="88" t="str">
        <f t="shared" si="34"/>
        <v/>
      </c>
      <c r="AZ80" s="86">
        <f>IF(BA80="",AZ79,IF(ISNA(MATCH(BA80,'Planning Bénévoles'!T$3:T$40,0))=TRUE,AZ79+1,AZ79))</f>
        <v>36</v>
      </c>
      <c r="BA80" s="87" t="str">
        <f>Présence!R78</f>
        <v/>
      </c>
      <c r="BB80" s="88" t="str">
        <f t="shared" si="35"/>
        <v/>
      </c>
    </row>
    <row r="81" spans="1:54">
      <c r="A81" s="86">
        <f>IF(B81="",A80,IF(ISNA(MATCH(B81,'Planning Bénévoles'!C$3:C$40,0))=TRUE,A80+1,A80))</f>
        <v>14</v>
      </c>
      <c r="B81" s="87" t="str">
        <f>Présence!A79</f>
        <v/>
      </c>
      <c r="C81" s="88" t="str">
        <f t="shared" si="18"/>
        <v/>
      </c>
      <c r="D81" s="86">
        <f>IF(E81="",D80,IF(ISNA(MATCH(E81,'Planning Bénévoles'!D$3:D$40,0))=TRUE,D80+1,D80))</f>
        <v>37</v>
      </c>
      <c r="E81" s="87" t="str">
        <f>Présence!B79</f>
        <v/>
      </c>
      <c r="F81" s="88" t="str">
        <f t="shared" si="19"/>
        <v/>
      </c>
      <c r="G81" s="86">
        <f>IF(H81="",G80,IF(ISNA(MATCH(H81,'Planning Bénévoles'!E$3:E$40,0))=TRUE,G80+1,G80))</f>
        <v>6</v>
      </c>
      <c r="H81" s="87" t="str">
        <f>Présence!C79</f>
        <v/>
      </c>
      <c r="I81" s="88" t="str">
        <f t="shared" si="20"/>
        <v/>
      </c>
      <c r="J81" s="86">
        <f>IF(K81="",J80,IF(ISNA(MATCH(K81,'Planning Bénévoles'!F$3:F$40,0))=TRUE,J80+1,J80))</f>
        <v>4</v>
      </c>
      <c r="K81" s="87" t="str">
        <f>Présence!D79</f>
        <v/>
      </c>
      <c r="L81" s="88" t="str">
        <f t="shared" si="21"/>
        <v/>
      </c>
      <c r="M81" s="86">
        <f>IF(N81="",M80,IF(ISNA(MATCH(N81,'Planning Bénévoles'!G$3:G$40,0))=TRUE,M80+1,M80))</f>
        <v>8</v>
      </c>
      <c r="N81" s="87" t="str">
        <f>Présence!E79</f>
        <v/>
      </c>
      <c r="O81" s="88" t="str">
        <f t="shared" si="22"/>
        <v/>
      </c>
      <c r="P81" s="86">
        <f>IF(Q81="",P80,IF(ISNA(MATCH(Q81,'Planning Bénévoles'!H$3:H$40,0))=TRUE,P80+1,P80))</f>
        <v>7</v>
      </c>
      <c r="Q81" s="87" t="str">
        <f>Présence!F79</f>
        <v/>
      </c>
      <c r="R81" s="88" t="str">
        <f t="shared" si="23"/>
        <v/>
      </c>
      <c r="S81" s="86">
        <f>IF(T81="",S80,IF(ISNA(MATCH(T81,'Planning Bénévoles'!I$3:I$40,0))=TRUE,S80+1,S80))</f>
        <v>1</v>
      </c>
      <c r="T81" s="87" t="str">
        <f>Présence!G79</f>
        <v/>
      </c>
      <c r="U81" s="88" t="str">
        <f t="shared" si="24"/>
        <v/>
      </c>
      <c r="V81" s="86">
        <f>IF(W81="",V80,IF(ISNA(MATCH(W81,'Planning Bénévoles'!J$3:J$40,0))=TRUE,V80+1,V80))</f>
        <v>3</v>
      </c>
      <c r="W81" s="87" t="str">
        <f>Présence!H79</f>
        <v/>
      </c>
      <c r="X81" s="88" t="str">
        <f t="shared" si="25"/>
        <v/>
      </c>
      <c r="Y81" s="86">
        <f>IF(Z81="",Y80,IF(ISNA(MATCH(Z81,'Planning Bénévoles'!K$3:K$40,0))=TRUE,Y80+1,Y80))</f>
        <v>11</v>
      </c>
      <c r="Z81" s="87" t="str">
        <f>Présence!I79</f>
        <v/>
      </c>
      <c r="AA81" s="88" t="str">
        <f t="shared" si="26"/>
        <v/>
      </c>
      <c r="AB81" s="86">
        <f>IF(AC81="",AB80,IF(ISNA(MATCH(AC81,'Planning Bénévoles'!L$3:L$40,0))=TRUE,AB80+1,AB80))</f>
        <v>24</v>
      </c>
      <c r="AC81" s="87" t="str">
        <f>Présence!J79</f>
        <v/>
      </c>
      <c r="AD81" s="88" t="str">
        <f t="shared" si="27"/>
        <v/>
      </c>
      <c r="AE81" s="86">
        <f>IF(AF81="",AE80,IF(ISNA(MATCH(AF81,'Planning Bénévoles'!M$3:M$40,0))=TRUE,AE80+1,AE80))</f>
        <v>31</v>
      </c>
      <c r="AF81" s="87" t="str">
        <f>Présence!K79</f>
        <v/>
      </c>
      <c r="AG81" s="88" t="str">
        <f t="shared" si="28"/>
        <v/>
      </c>
      <c r="AH81" s="86">
        <f>IF(AI81="",AH80,IF(ISNA(MATCH(AI81,'Planning Bénévoles'!N$3:N$40,0))=TRUE,AH80+1,AH80))</f>
        <v>34</v>
      </c>
      <c r="AI81" s="87" t="str">
        <f>Présence!L79</f>
        <v/>
      </c>
      <c r="AJ81" s="88" t="str">
        <f t="shared" si="29"/>
        <v/>
      </c>
      <c r="AK81" s="86">
        <f>IF(AL81="",AK80,IF(ISNA(MATCH(AL81,'Planning Bénévoles'!O$3:O$40,0))=TRUE,AK80+1,AK80))</f>
        <v>25</v>
      </c>
      <c r="AL81" s="87" t="str">
        <f>Présence!M79</f>
        <v/>
      </c>
      <c r="AM81" s="88" t="str">
        <f t="shared" si="30"/>
        <v/>
      </c>
      <c r="AN81" s="86">
        <f>IF(AO81="",AN80,IF(ISNA(MATCH(AO81,'Planning Bénévoles'!P$3:P$40,0))=TRUE,AN80+1,AN80))</f>
        <v>36</v>
      </c>
      <c r="AO81" s="87" t="str">
        <f>Présence!N79</f>
        <v/>
      </c>
      <c r="AP81" s="88" t="str">
        <f t="shared" si="31"/>
        <v/>
      </c>
      <c r="AQ81" s="86">
        <f>IF(AR81="",AQ80,IF(ISNA(MATCH(AR81,'Planning Bénévoles'!Q$3:Q$40,0))=TRUE,AQ80+1,AQ80))</f>
        <v>32</v>
      </c>
      <c r="AR81" s="87" t="str">
        <f>Présence!O79</f>
        <v/>
      </c>
      <c r="AS81" s="88" t="str">
        <f t="shared" si="32"/>
        <v/>
      </c>
      <c r="AT81" s="86">
        <f>IF(AU81="",AT80,IF(ISNA(MATCH(AU81,'Planning Bénévoles'!R$3:R$40,0))=TRUE,AT80+1,AT80))</f>
        <v>21</v>
      </c>
      <c r="AU81" s="87" t="str">
        <f>Présence!P79</f>
        <v/>
      </c>
      <c r="AV81" s="88" t="str">
        <f t="shared" si="33"/>
        <v/>
      </c>
      <c r="AW81" s="86">
        <f>IF(AX81="",AW80,IF(ISNA(MATCH(AX81,'Planning Bénévoles'!S$3:S$40,0))=TRUE,AW80+1,AW80))</f>
        <v>39</v>
      </c>
      <c r="AX81" s="87" t="str">
        <f>Présence!Q79</f>
        <v/>
      </c>
      <c r="AY81" s="88" t="str">
        <f t="shared" si="34"/>
        <v/>
      </c>
      <c r="AZ81" s="86">
        <f>IF(BA81="",AZ80,IF(ISNA(MATCH(BA81,'Planning Bénévoles'!T$3:T$40,0))=TRUE,AZ80+1,AZ80))</f>
        <v>36</v>
      </c>
      <c r="BA81" s="87" t="str">
        <f>Présence!R79</f>
        <v/>
      </c>
      <c r="BB81" s="88" t="str">
        <f t="shared" si="35"/>
        <v/>
      </c>
    </row>
    <row r="82" spans="1:54">
      <c r="A82" s="86">
        <f>IF(B82="",A81,IF(ISNA(MATCH(B82,'Planning Bénévoles'!C$3:C$40,0))=TRUE,A81+1,A81))</f>
        <v>14</v>
      </c>
      <c r="B82" s="87" t="str">
        <f>Présence!A80</f>
        <v/>
      </c>
      <c r="C82" s="88" t="str">
        <f t="shared" si="18"/>
        <v/>
      </c>
      <c r="D82" s="86">
        <f>IF(E82="",D81,IF(ISNA(MATCH(E82,'Planning Bénévoles'!D$3:D$40,0))=TRUE,D81+1,D81))</f>
        <v>37</v>
      </c>
      <c r="E82" s="87" t="str">
        <f>Présence!B80</f>
        <v/>
      </c>
      <c r="F82" s="88" t="str">
        <f t="shared" si="19"/>
        <v/>
      </c>
      <c r="G82" s="86">
        <f>IF(H82="",G81,IF(ISNA(MATCH(H82,'Planning Bénévoles'!E$3:E$40,0))=TRUE,G81+1,G81))</f>
        <v>6</v>
      </c>
      <c r="H82" s="87" t="str">
        <f>Présence!C80</f>
        <v/>
      </c>
      <c r="I82" s="88" t="str">
        <f t="shared" si="20"/>
        <v/>
      </c>
      <c r="J82" s="86">
        <f>IF(K82="",J81,IF(ISNA(MATCH(K82,'Planning Bénévoles'!F$3:F$40,0))=TRUE,J81+1,J81))</f>
        <v>4</v>
      </c>
      <c r="K82" s="87" t="str">
        <f>Présence!D80</f>
        <v/>
      </c>
      <c r="L82" s="88" t="str">
        <f t="shared" si="21"/>
        <v/>
      </c>
      <c r="M82" s="86">
        <f>IF(N82="",M81,IF(ISNA(MATCH(N82,'Planning Bénévoles'!G$3:G$40,0))=TRUE,M81+1,M81))</f>
        <v>8</v>
      </c>
      <c r="N82" s="87" t="str">
        <f>Présence!E80</f>
        <v/>
      </c>
      <c r="O82" s="88" t="str">
        <f t="shared" si="22"/>
        <v/>
      </c>
      <c r="P82" s="86">
        <f>IF(Q82="",P81,IF(ISNA(MATCH(Q82,'Planning Bénévoles'!H$3:H$40,0))=TRUE,P81+1,P81))</f>
        <v>7</v>
      </c>
      <c r="Q82" s="87" t="str">
        <f>Présence!F80</f>
        <v/>
      </c>
      <c r="R82" s="88" t="str">
        <f t="shared" si="23"/>
        <v/>
      </c>
      <c r="S82" s="86">
        <f>IF(T82="",S81,IF(ISNA(MATCH(T82,'Planning Bénévoles'!I$3:I$40,0))=TRUE,S81+1,S81))</f>
        <v>1</v>
      </c>
      <c r="T82" s="87" t="str">
        <f>Présence!G80</f>
        <v/>
      </c>
      <c r="U82" s="88" t="str">
        <f t="shared" si="24"/>
        <v/>
      </c>
      <c r="V82" s="86">
        <f>IF(W82="",V81,IF(ISNA(MATCH(W82,'Planning Bénévoles'!J$3:J$40,0))=TRUE,V81+1,V81))</f>
        <v>3</v>
      </c>
      <c r="W82" s="87" t="str">
        <f>Présence!H80</f>
        <v/>
      </c>
      <c r="X82" s="88" t="str">
        <f t="shared" si="25"/>
        <v/>
      </c>
      <c r="Y82" s="86">
        <f>IF(Z82="",Y81,IF(ISNA(MATCH(Z82,'Planning Bénévoles'!K$3:K$40,0))=TRUE,Y81+1,Y81))</f>
        <v>11</v>
      </c>
      <c r="Z82" s="87" t="str">
        <f>Présence!I80</f>
        <v/>
      </c>
      <c r="AA82" s="88" t="str">
        <f t="shared" si="26"/>
        <v/>
      </c>
      <c r="AB82" s="86">
        <f>IF(AC82="",AB81,IF(ISNA(MATCH(AC82,'Planning Bénévoles'!L$3:L$40,0))=TRUE,AB81+1,AB81))</f>
        <v>24</v>
      </c>
      <c r="AC82" s="87" t="str">
        <f>Présence!J80</f>
        <v/>
      </c>
      <c r="AD82" s="88" t="str">
        <f t="shared" si="27"/>
        <v/>
      </c>
      <c r="AE82" s="86">
        <f>IF(AF82="",AE81,IF(ISNA(MATCH(AF82,'Planning Bénévoles'!M$3:M$40,0))=TRUE,AE81+1,AE81))</f>
        <v>31</v>
      </c>
      <c r="AF82" s="87" t="str">
        <f>Présence!K80</f>
        <v/>
      </c>
      <c r="AG82" s="88" t="str">
        <f t="shared" si="28"/>
        <v/>
      </c>
      <c r="AH82" s="86">
        <f>IF(AI82="",AH81,IF(ISNA(MATCH(AI82,'Planning Bénévoles'!N$3:N$40,0))=TRUE,AH81+1,AH81))</f>
        <v>34</v>
      </c>
      <c r="AI82" s="87" t="str">
        <f>Présence!L80</f>
        <v/>
      </c>
      <c r="AJ82" s="88" t="str">
        <f t="shared" si="29"/>
        <v/>
      </c>
      <c r="AK82" s="86">
        <f>IF(AL82="",AK81,IF(ISNA(MATCH(AL82,'Planning Bénévoles'!O$3:O$40,0))=TRUE,AK81+1,AK81))</f>
        <v>25</v>
      </c>
      <c r="AL82" s="87" t="str">
        <f>Présence!M80</f>
        <v/>
      </c>
      <c r="AM82" s="88" t="str">
        <f t="shared" si="30"/>
        <v/>
      </c>
      <c r="AN82" s="86">
        <f>IF(AO82="",AN81,IF(ISNA(MATCH(AO82,'Planning Bénévoles'!P$3:P$40,0))=TRUE,AN81+1,AN81))</f>
        <v>36</v>
      </c>
      <c r="AO82" s="87" t="str">
        <f>Présence!N80</f>
        <v/>
      </c>
      <c r="AP82" s="88" t="str">
        <f t="shared" si="31"/>
        <v/>
      </c>
      <c r="AQ82" s="86">
        <f>IF(AR82="",AQ81,IF(ISNA(MATCH(AR82,'Planning Bénévoles'!Q$3:Q$40,0))=TRUE,AQ81+1,AQ81))</f>
        <v>32</v>
      </c>
      <c r="AR82" s="87" t="str">
        <f>Présence!O80</f>
        <v/>
      </c>
      <c r="AS82" s="88" t="str">
        <f t="shared" si="32"/>
        <v/>
      </c>
      <c r="AT82" s="86">
        <f>IF(AU82="",AT81,IF(ISNA(MATCH(AU82,'Planning Bénévoles'!R$3:R$40,0))=TRUE,AT81+1,AT81))</f>
        <v>21</v>
      </c>
      <c r="AU82" s="87" t="str">
        <f>Présence!P80</f>
        <v/>
      </c>
      <c r="AV82" s="88" t="str">
        <f t="shared" si="33"/>
        <v/>
      </c>
      <c r="AW82" s="86">
        <f>IF(AX82="",AW81,IF(ISNA(MATCH(AX82,'Planning Bénévoles'!S$3:S$40,0))=TRUE,AW81+1,AW81))</f>
        <v>39</v>
      </c>
      <c r="AX82" s="87" t="str">
        <f>Présence!Q80</f>
        <v/>
      </c>
      <c r="AY82" s="88" t="str">
        <f t="shared" si="34"/>
        <v/>
      </c>
      <c r="AZ82" s="86">
        <f>IF(BA82="",AZ81,IF(ISNA(MATCH(BA82,'Planning Bénévoles'!T$3:T$40,0))=TRUE,AZ81+1,AZ81))</f>
        <v>36</v>
      </c>
      <c r="BA82" s="87" t="str">
        <f>Présence!R80</f>
        <v/>
      </c>
      <c r="BB82" s="88" t="str">
        <f t="shared" si="35"/>
        <v/>
      </c>
    </row>
    <row r="83" spans="1:54">
      <c r="A83" s="86">
        <f>IF(B83="",A82,IF(ISNA(MATCH(B83,'Planning Bénévoles'!C$3:C$40,0))=TRUE,A82+1,A82))</f>
        <v>14</v>
      </c>
      <c r="B83" s="87" t="str">
        <f>Présence!A81</f>
        <v/>
      </c>
      <c r="C83" s="88" t="str">
        <f t="shared" si="18"/>
        <v/>
      </c>
      <c r="D83" s="86">
        <f>IF(E83="",D82,IF(ISNA(MATCH(E83,'Planning Bénévoles'!D$3:D$40,0))=TRUE,D82+1,D82))</f>
        <v>37</v>
      </c>
      <c r="E83" s="87" t="str">
        <f>Présence!B81</f>
        <v/>
      </c>
      <c r="F83" s="88" t="str">
        <f t="shared" si="19"/>
        <v/>
      </c>
      <c r="G83" s="86">
        <f>IF(H83="",G82,IF(ISNA(MATCH(H83,'Planning Bénévoles'!E$3:E$40,0))=TRUE,G82+1,G82))</f>
        <v>6</v>
      </c>
      <c r="H83" s="87" t="str">
        <f>Présence!C81</f>
        <v/>
      </c>
      <c r="I83" s="88" t="str">
        <f t="shared" si="20"/>
        <v/>
      </c>
      <c r="J83" s="86">
        <f>IF(K83="",J82,IF(ISNA(MATCH(K83,'Planning Bénévoles'!F$3:F$40,0))=TRUE,J82+1,J82))</f>
        <v>4</v>
      </c>
      <c r="K83" s="87" t="str">
        <f>Présence!D81</f>
        <v/>
      </c>
      <c r="L83" s="88" t="str">
        <f t="shared" si="21"/>
        <v/>
      </c>
      <c r="M83" s="86">
        <f>IF(N83="",M82,IF(ISNA(MATCH(N83,'Planning Bénévoles'!G$3:G$40,0))=TRUE,M82+1,M82))</f>
        <v>8</v>
      </c>
      <c r="N83" s="87" t="str">
        <f>Présence!E81</f>
        <v/>
      </c>
      <c r="O83" s="88" t="str">
        <f t="shared" si="22"/>
        <v/>
      </c>
      <c r="P83" s="86">
        <f>IF(Q83="",P82,IF(ISNA(MATCH(Q83,'Planning Bénévoles'!H$3:H$40,0))=TRUE,P82+1,P82))</f>
        <v>7</v>
      </c>
      <c r="Q83" s="87" t="str">
        <f>Présence!F81</f>
        <v/>
      </c>
      <c r="R83" s="88" t="str">
        <f t="shared" si="23"/>
        <v/>
      </c>
      <c r="S83" s="86">
        <f>IF(T83="",S82,IF(ISNA(MATCH(T83,'Planning Bénévoles'!I$3:I$40,0))=TRUE,S82+1,S82))</f>
        <v>1</v>
      </c>
      <c r="T83" s="87" t="str">
        <f>Présence!G81</f>
        <v/>
      </c>
      <c r="U83" s="88" t="str">
        <f t="shared" si="24"/>
        <v/>
      </c>
      <c r="V83" s="86">
        <f>IF(W83="",V82,IF(ISNA(MATCH(W83,'Planning Bénévoles'!J$3:J$40,0))=TRUE,V82+1,V82))</f>
        <v>3</v>
      </c>
      <c r="W83" s="87" t="str">
        <f>Présence!H81</f>
        <v/>
      </c>
      <c r="X83" s="88" t="str">
        <f t="shared" si="25"/>
        <v/>
      </c>
      <c r="Y83" s="86">
        <f>IF(Z83="",Y82,IF(ISNA(MATCH(Z83,'Planning Bénévoles'!K$3:K$40,0))=TRUE,Y82+1,Y82))</f>
        <v>11</v>
      </c>
      <c r="Z83" s="87" t="str">
        <f>Présence!I81</f>
        <v/>
      </c>
      <c r="AA83" s="88" t="str">
        <f t="shared" si="26"/>
        <v/>
      </c>
      <c r="AB83" s="86">
        <f>IF(AC83="",AB82,IF(ISNA(MATCH(AC83,'Planning Bénévoles'!L$3:L$40,0))=TRUE,AB82+1,AB82))</f>
        <v>24</v>
      </c>
      <c r="AC83" s="87" t="str">
        <f>Présence!J81</f>
        <v/>
      </c>
      <c r="AD83" s="88" t="str">
        <f t="shared" si="27"/>
        <v/>
      </c>
      <c r="AE83" s="86">
        <f>IF(AF83="",AE82,IF(ISNA(MATCH(AF83,'Planning Bénévoles'!M$3:M$40,0))=TRUE,AE82+1,AE82))</f>
        <v>31</v>
      </c>
      <c r="AF83" s="87" t="str">
        <f>Présence!K81</f>
        <v/>
      </c>
      <c r="AG83" s="88" t="str">
        <f t="shared" si="28"/>
        <v/>
      </c>
      <c r="AH83" s="86">
        <f>IF(AI83="",AH82,IF(ISNA(MATCH(AI83,'Planning Bénévoles'!N$3:N$40,0))=TRUE,AH82+1,AH82))</f>
        <v>34</v>
      </c>
      <c r="AI83" s="87" t="str">
        <f>Présence!L81</f>
        <v/>
      </c>
      <c r="AJ83" s="88" t="str">
        <f t="shared" si="29"/>
        <v/>
      </c>
      <c r="AK83" s="86">
        <f>IF(AL83="",AK82,IF(ISNA(MATCH(AL83,'Planning Bénévoles'!O$3:O$40,0))=TRUE,AK82+1,AK82))</f>
        <v>25</v>
      </c>
      <c r="AL83" s="87" t="str">
        <f>Présence!M81</f>
        <v/>
      </c>
      <c r="AM83" s="88" t="str">
        <f t="shared" si="30"/>
        <v/>
      </c>
      <c r="AN83" s="86">
        <f>IF(AO83="",AN82,IF(ISNA(MATCH(AO83,'Planning Bénévoles'!P$3:P$40,0))=TRUE,AN82+1,AN82))</f>
        <v>36</v>
      </c>
      <c r="AO83" s="87" t="str">
        <f>Présence!N81</f>
        <v/>
      </c>
      <c r="AP83" s="88" t="str">
        <f t="shared" si="31"/>
        <v/>
      </c>
      <c r="AQ83" s="86">
        <f>IF(AR83="",AQ82,IF(ISNA(MATCH(AR83,'Planning Bénévoles'!Q$3:Q$40,0))=TRUE,AQ82+1,AQ82))</f>
        <v>32</v>
      </c>
      <c r="AR83" s="87" t="str">
        <f>Présence!O81</f>
        <v/>
      </c>
      <c r="AS83" s="88" t="str">
        <f t="shared" si="32"/>
        <v/>
      </c>
      <c r="AT83" s="86">
        <f>IF(AU83="",AT82,IF(ISNA(MATCH(AU83,'Planning Bénévoles'!R$3:R$40,0))=TRUE,AT82+1,AT82))</f>
        <v>21</v>
      </c>
      <c r="AU83" s="87" t="str">
        <f>Présence!P81</f>
        <v/>
      </c>
      <c r="AV83" s="88" t="str">
        <f t="shared" si="33"/>
        <v/>
      </c>
      <c r="AW83" s="86">
        <f>IF(AX83="",AW82,IF(ISNA(MATCH(AX83,'Planning Bénévoles'!S$3:S$40,0))=TRUE,AW82+1,AW82))</f>
        <v>39</v>
      </c>
      <c r="AX83" s="87" t="str">
        <f>Présence!Q81</f>
        <v/>
      </c>
      <c r="AY83" s="88" t="str">
        <f t="shared" si="34"/>
        <v/>
      </c>
      <c r="AZ83" s="86">
        <f>IF(BA83="",AZ82,IF(ISNA(MATCH(BA83,'Planning Bénévoles'!T$3:T$40,0))=TRUE,AZ82+1,AZ82))</f>
        <v>36</v>
      </c>
      <c r="BA83" s="87" t="str">
        <f>Présence!R81</f>
        <v/>
      </c>
      <c r="BB83" s="88" t="str">
        <f t="shared" si="35"/>
        <v/>
      </c>
    </row>
    <row r="84" spans="1:54">
      <c r="A84" s="86">
        <f>IF(B84="",A83,IF(ISNA(MATCH(B84,'Planning Bénévoles'!C$3:C$40,0))=TRUE,A83+1,A83))</f>
        <v>14</v>
      </c>
      <c r="B84" s="87" t="str">
        <f>Présence!A82</f>
        <v/>
      </c>
      <c r="C84" s="88" t="str">
        <f t="shared" si="18"/>
        <v/>
      </c>
      <c r="D84" s="86">
        <f>IF(E84="",D83,IF(ISNA(MATCH(E84,'Planning Bénévoles'!D$3:D$40,0))=TRUE,D83+1,D83))</f>
        <v>37</v>
      </c>
      <c r="E84" s="87" t="str">
        <f>Présence!B82</f>
        <v/>
      </c>
      <c r="F84" s="88" t="str">
        <f t="shared" si="19"/>
        <v/>
      </c>
      <c r="G84" s="86">
        <f>IF(H84="",G83,IF(ISNA(MATCH(H84,'Planning Bénévoles'!E$3:E$40,0))=TRUE,G83+1,G83))</f>
        <v>6</v>
      </c>
      <c r="H84" s="87" t="str">
        <f>Présence!C82</f>
        <v/>
      </c>
      <c r="I84" s="88" t="str">
        <f t="shared" si="20"/>
        <v/>
      </c>
      <c r="J84" s="86">
        <f>IF(K84="",J83,IF(ISNA(MATCH(K84,'Planning Bénévoles'!F$3:F$40,0))=TRUE,J83+1,J83))</f>
        <v>4</v>
      </c>
      <c r="K84" s="87" t="str">
        <f>Présence!D82</f>
        <v/>
      </c>
      <c r="L84" s="88" t="str">
        <f t="shared" si="21"/>
        <v/>
      </c>
      <c r="M84" s="86">
        <f>IF(N84="",M83,IF(ISNA(MATCH(N84,'Planning Bénévoles'!G$3:G$40,0))=TRUE,M83+1,M83))</f>
        <v>8</v>
      </c>
      <c r="N84" s="87" t="str">
        <f>Présence!E82</f>
        <v/>
      </c>
      <c r="O84" s="88" t="str">
        <f t="shared" si="22"/>
        <v/>
      </c>
      <c r="P84" s="86">
        <f>IF(Q84="",P83,IF(ISNA(MATCH(Q84,'Planning Bénévoles'!H$3:H$40,0))=TRUE,P83+1,P83))</f>
        <v>7</v>
      </c>
      <c r="Q84" s="87" t="str">
        <f>Présence!F82</f>
        <v/>
      </c>
      <c r="R84" s="88" t="str">
        <f t="shared" si="23"/>
        <v/>
      </c>
      <c r="S84" s="86">
        <f>IF(T84="",S83,IF(ISNA(MATCH(T84,'Planning Bénévoles'!I$3:I$40,0))=TRUE,S83+1,S83))</f>
        <v>1</v>
      </c>
      <c r="T84" s="87" t="str">
        <f>Présence!G82</f>
        <v/>
      </c>
      <c r="U84" s="88" t="str">
        <f t="shared" si="24"/>
        <v/>
      </c>
      <c r="V84" s="86">
        <f>IF(W84="",V83,IF(ISNA(MATCH(W84,'Planning Bénévoles'!J$3:J$40,0))=TRUE,V83+1,V83))</f>
        <v>3</v>
      </c>
      <c r="W84" s="87" t="str">
        <f>Présence!H82</f>
        <v/>
      </c>
      <c r="X84" s="88" t="str">
        <f t="shared" si="25"/>
        <v/>
      </c>
      <c r="Y84" s="86">
        <f>IF(Z84="",Y83,IF(ISNA(MATCH(Z84,'Planning Bénévoles'!K$3:K$40,0))=TRUE,Y83+1,Y83))</f>
        <v>11</v>
      </c>
      <c r="Z84" s="87" t="str">
        <f>Présence!I82</f>
        <v/>
      </c>
      <c r="AA84" s="88" t="str">
        <f t="shared" si="26"/>
        <v/>
      </c>
      <c r="AB84" s="86">
        <f>IF(AC84="",AB83,IF(ISNA(MATCH(AC84,'Planning Bénévoles'!L$3:L$40,0))=TRUE,AB83+1,AB83))</f>
        <v>24</v>
      </c>
      <c r="AC84" s="87" t="str">
        <f>Présence!J82</f>
        <v/>
      </c>
      <c r="AD84" s="88" t="str">
        <f t="shared" si="27"/>
        <v/>
      </c>
      <c r="AE84" s="86">
        <f>IF(AF84="",AE83,IF(ISNA(MATCH(AF84,'Planning Bénévoles'!M$3:M$40,0))=TRUE,AE83+1,AE83))</f>
        <v>31</v>
      </c>
      <c r="AF84" s="87" t="str">
        <f>Présence!K82</f>
        <v/>
      </c>
      <c r="AG84" s="88" t="str">
        <f t="shared" si="28"/>
        <v/>
      </c>
      <c r="AH84" s="86">
        <f>IF(AI84="",AH83,IF(ISNA(MATCH(AI84,'Planning Bénévoles'!N$3:N$40,0))=TRUE,AH83+1,AH83))</f>
        <v>34</v>
      </c>
      <c r="AI84" s="87" t="str">
        <f>Présence!L82</f>
        <v/>
      </c>
      <c r="AJ84" s="88" t="str">
        <f t="shared" si="29"/>
        <v/>
      </c>
      <c r="AK84" s="86">
        <f>IF(AL84="",AK83,IF(ISNA(MATCH(AL84,'Planning Bénévoles'!O$3:O$40,0))=TRUE,AK83+1,AK83))</f>
        <v>25</v>
      </c>
      <c r="AL84" s="87" t="str">
        <f>Présence!M82</f>
        <v/>
      </c>
      <c r="AM84" s="88" t="str">
        <f t="shared" si="30"/>
        <v/>
      </c>
      <c r="AN84" s="86">
        <f>IF(AO84="",AN83,IF(ISNA(MATCH(AO84,'Planning Bénévoles'!P$3:P$40,0))=TRUE,AN83+1,AN83))</f>
        <v>36</v>
      </c>
      <c r="AO84" s="87" t="str">
        <f>Présence!N82</f>
        <v/>
      </c>
      <c r="AP84" s="88" t="str">
        <f t="shared" si="31"/>
        <v/>
      </c>
      <c r="AQ84" s="86">
        <f>IF(AR84="",AQ83,IF(ISNA(MATCH(AR84,'Planning Bénévoles'!Q$3:Q$40,0))=TRUE,AQ83+1,AQ83))</f>
        <v>32</v>
      </c>
      <c r="AR84" s="87" t="str">
        <f>Présence!O82</f>
        <v/>
      </c>
      <c r="AS84" s="88" t="str">
        <f t="shared" si="32"/>
        <v/>
      </c>
      <c r="AT84" s="86">
        <f>IF(AU84="",AT83,IF(ISNA(MATCH(AU84,'Planning Bénévoles'!R$3:R$40,0))=TRUE,AT83+1,AT83))</f>
        <v>21</v>
      </c>
      <c r="AU84" s="87" t="str">
        <f>Présence!P82</f>
        <v/>
      </c>
      <c r="AV84" s="88" t="str">
        <f t="shared" si="33"/>
        <v/>
      </c>
      <c r="AW84" s="86">
        <f>IF(AX84="",AW83,IF(ISNA(MATCH(AX84,'Planning Bénévoles'!S$3:S$40,0))=TRUE,AW83+1,AW83))</f>
        <v>39</v>
      </c>
      <c r="AX84" s="87" t="str">
        <f>Présence!Q82</f>
        <v/>
      </c>
      <c r="AY84" s="88" t="str">
        <f t="shared" si="34"/>
        <v/>
      </c>
      <c r="AZ84" s="86">
        <f>IF(BA84="",AZ83,IF(ISNA(MATCH(BA84,'Planning Bénévoles'!T$3:T$40,0))=TRUE,AZ83+1,AZ83))</f>
        <v>36</v>
      </c>
      <c r="BA84" s="87" t="str">
        <f>Présence!R82</f>
        <v/>
      </c>
      <c r="BB84" s="88" t="str">
        <f t="shared" si="35"/>
        <v/>
      </c>
    </row>
    <row r="85" spans="1:54">
      <c r="A85" s="86">
        <f>IF(B85="",A84,IF(ISNA(MATCH(B85,'Planning Bénévoles'!C$3:C$40,0))=TRUE,A84+1,A84))</f>
        <v>14</v>
      </c>
      <c r="B85" s="87" t="str">
        <f>Présence!A83</f>
        <v/>
      </c>
      <c r="C85" s="88" t="str">
        <f t="shared" si="18"/>
        <v/>
      </c>
      <c r="D85" s="86">
        <f>IF(E85="",D84,IF(ISNA(MATCH(E85,'Planning Bénévoles'!D$3:D$40,0))=TRUE,D84+1,D84))</f>
        <v>37</v>
      </c>
      <c r="E85" s="87" t="str">
        <f>Présence!B83</f>
        <v/>
      </c>
      <c r="F85" s="88" t="str">
        <f t="shared" si="19"/>
        <v/>
      </c>
      <c r="G85" s="86">
        <f>IF(H85="",G84,IF(ISNA(MATCH(H85,'Planning Bénévoles'!E$3:E$40,0))=TRUE,G84+1,G84))</f>
        <v>6</v>
      </c>
      <c r="H85" s="87" t="str">
        <f>Présence!C83</f>
        <v/>
      </c>
      <c r="I85" s="88" t="str">
        <f t="shared" si="20"/>
        <v/>
      </c>
      <c r="J85" s="86">
        <f>IF(K85="",J84,IF(ISNA(MATCH(K85,'Planning Bénévoles'!F$3:F$40,0))=TRUE,J84+1,J84))</f>
        <v>4</v>
      </c>
      <c r="K85" s="87" t="str">
        <f>Présence!D83</f>
        <v/>
      </c>
      <c r="L85" s="88" t="str">
        <f t="shared" si="21"/>
        <v/>
      </c>
      <c r="M85" s="86">
        <f>IF(N85="",M84,IF(ISNA(MATCH(N85,'Planning Bénévoles'!G$3:G$40,0))=TRUE,M84+1,M84))</f>
        <v>8</v>
      </c>
      <c r="N85" s="87" t="str">
        <f>Présence!E83</f>
        <v/>
      </c>
      <c r="O85" s="88" t="str">
        <f t="shared" si="22"/>
        <v/>
      </c>
      <c r="P85" s="86">
        <f>IF(Q85="",P84,IF(ISNA(MATCH(Q85,'Planning Bénévoles'!H$3:H$40,0))=TRUE,P84+1,P84))</f>
        <v>7</v>
      </c>
      <c r="Q85" s="87" t="str">
        <f>Présence!F83</f>
        <v/>
      </c>
      <c r="R85" s="88" t="str">
        <f t="shared" si="23"/>
        <v/>
      </c>
      <c r="S85" s="86">
        <f>IF(T85="",S84,IF(ISNA(MATCH(T85,'Planning Bénévoles'!I$3:I$40,0))=TRUE,S84+1,S84))</f>
        <v>1</v>
      </c>
      <c r="T85" s="87" t="str">
        <f>Présence!G83</f>
        <v/>
      </c>
      <c r="U85" s="88" t="str">
        <f t="shared" si="24"/>
        <v/>
      </c>
      <c r="V85" s="86">
        <f>IF(W85="",V84,IF(ISNA(MATCH(W85,'Planning Bénévoles'!J$3:J$40,0))=TRUE,V84+1,V84))</f>
        <v>3</v>
      </c>
      <c r="W85" s="87" t="str">
        <f>Présence!H83</f>
        <v/>
      </c>
      <c r="X85" s="88" t="str">
        <f t="shared" si="25"/>
        <v/>
      </c>
      <c r="Y85" s="86">
        <f>IF(Z85="",Y84,IF(ISNA(MATCH(Z85,'Planning Bénévoles'!K$3:K$40,0))=TRUE,Y84+1,Y84))</f>
        <v>11</v>
      </c>
      <c r="Z85" s="87" t="str">
        <f>Présence!I83</f>
        <v/>
      </c>
      <c r="AA85" s="88" t="str">
        <f t="shared" si="26"/>
        <v/>
      </c>
      <c r="AB85" s="86">
        <f>IF(AC85="",AB84,IF(ISNA(MATCH(AC85,'Planning Bénévoles'!L$3:L$40,0))=TRUE,AB84+1,AB84))</f>
        <v>24</v>
      </c>
      <c r="AC85" s="87" t="str">
        <f>Présence!J83</f>
        <v/>
      </c>
      <c r="AD85" s="88" t="str">
        <f t="shared" si="27"/>
        <v/>
      </c>
      <c r="AE85" s="86">
        <f>IF(AF85="",AE84,IF(ISNA(MATCH(AF85,'Planning Bénévoles'!M$3:M$40,0))=TRUE,AE84+1,AE84))</f>
        <v>31</v>
      </c>
      <c r="AF85" s="87" t="str">
        <f>Présence!K83</f>
        <v/>
      </c>
      <c r="AG85" s="88" t="str">
        <f t="shared" si="28"/>
        <v/>
      </c>
      <c r="AH85" s="86">
        <f>IF(AI85="",AH84,IF(ISNA(MATCH(AI85,'Planning Bénévoles'!N$3:N$40,0))=TRUE,AH84+1,AH84))</f>
        <v>34</v>
      </c>
      <c r="AI85" s="87" t="str">
        <f>Présence!L83</f>
        <v/>
      </c>
      <c r="AJ85" s="88" t="str">
        <f t="shared" si="29"/>
        <v/>
      </c>
      <c r="AK85" s="86">
        <f>IF(AL85="",AK84,IF(ISNA(MATCH(AL85,'Planning Bénévoles'!O$3:O$40,0))=TRUE,AK84+1,AK84))</f>
        <v>25</v>
      </c>
      <c r="AL85" s="87" t="str">
        <f>Présence!M83</f>
        <v/>
      </c>
      <c r="AM85" s="88" t="str">
        <f t="shared" si="30"/>
        <v/>
      </c>
      <c r="AN85" s="86">
        <f>IF(AO85="",AN84,IF(ISNA(MATCH(AO85,'Planning Bénévoles'!P$3:P$40,0))=TRUE,AN84+1,AN84))</f>
        <v>36</v>
      </c>
      <c r="AO85" s="87" t="str">
        <f>Présence!N83</f>
        <v/>
      </c>
      <c r="AP85" s="88" t="str">
        <f t="shared" si="31"/>
        <v/>
      </c>
      <c r="AQ85" s="86">
        <f>IF(AR85="",AQ84,IF(ISNA(MATCH(AR85,'Planning Bénévoles'!Q$3:Q$40,0))=TRUE,AQ84+1,AQ84))</f>
        <v>32</v>
      </c>
      <c r="AR85" s="87" t="str">
        <f>Présence!O83</f>
        <v/>
      </c>
      <c r="AS85" s="88" t="str">
        <f t="shared" si="32"/>
        <v/>
      </c>
      <c r="AT85" s="86">
        <f>IF(AU85="",AT84,IF(ISNA(MATCH(AU85,'Planning Bénévoles'!R$3:R$40,0))=TRUE,AT84+1,AT84))</f>
        <v>21</v>
      </c>
      <c r="AU85" s="87" t="str">
        <f>Présence!P83</f>
        <v/>
      </c>
      <c r="AV85" s="88" t="str">
        <f t="shared" si="33"/>
        <v/>
      </c>
      <c r="AW85" s="86">
        <f>IF(AX85="",AW84,IF(ISNA(MATCH(AX85,'Planning Bénévoles'!S$3:S$40,0))=TRUE,AW84+1,AW84))</f>
        <v>39</v>
      </c>
      <c r="AX85" s="87" t="str">
        <f>Présence!Q83</f>
        <v/>
      </c>
      <c r="AY85" s="88" t="str">
        <f t="shared" si="34"/>
        <v/>
      </c>
      <c r="AZ85" s="86">
        <f>IF(BA85="",AZ84,IF(ISNA(MATCH(BA85,'Planning Bénévoles'!T$3:T$40,0))=TRUE,AZ84+1,AZ84))</f>
        <v>36</v>
      </c>
      <c r="BA85" s="87" t="str">
        <f>Présence!R83</f>
        <v/>
      </c>
      <c r="BB85" s="88" t="str">
        <f t="shared" si="35"/>
        <v/>
      </c>
    </row>
    <row r="86" spans="1:54">
      <c r="A86" s="86">
        <f>IF(B86="",A85,IF(ISNA(MATCH(B86,'Planning Bénévoles'!C$3:C$40,0))=TRUE,A85+1,A85))</f>
        <v>14</v>
      </c>
      <c r="B86" s="87" t="str">
        <f>Présence!A84</f>
        <v/>
      </c>
      <c r="C86" s="88" t="str">
        <f t="shared" si="18"/>
        <v/>
      </c>
      <c r="D86" s="86">
        <f>IF(E86="",D85,IF(ISNA(MATCH(E86,'Planning Bénévoles'!D$3:D$40,0))=TRUE,D85+1,D85))</f>
        <v>37</v>
      </c>
      <c r="E86" s="87" t="str">
        <f>Présence!B84</f>
        <v/>
      </c>
      <c r="F86" s="88" t="str">
        <f t="shared" si="19"/>
        <v/>
      </c>
      <c r="G86" s="86">
        <f>IF(H86="",G85,IF(ISNA(MATCH(H86,'Planning Bénévoles'!E$3:E$40,0))=TRUE,G85+1,G85))</f>
        <v>6</v>
      </c>
      <c r="H86" s="87" t="str">
        <f>Présence!C84</f>
        <v/>
      </c>
      <c r="I86" s="88" t="str">
        <f t="shared" si="20"/>
        <v/>
      </c>
      <c r="J86" s="86">
        <f>IF(K86="",J85,IF(ISNA(MATCH(K86,'Planning Bénévoles'!F$3:F$40,0))=TRUE,J85+1,J85))</f>
        <v>4</v>
      </c>
      <c r="K86" s="87" t="str">
        <f>Présence!D84</f>
        <v/>
      </c>
      <c r="L86" s="88" t="str">
        <f t="shared" si="21"/>
        <v/>
      </c>
      <c r="M86" s="86">
        <f>IF(N86="",M85,IF(ISNA(MATCH(N86,'Planning Bénévoles'!G$3:G$40,0))=TRUE,M85+1,M85))</f>
        <v>8</v>
      </c>
      <c r="N86" s="87" t="str">
        <f>Présence!E84</f>
        <v/>
      </c>
      <c r="O86" s="88" t="str">
        <f t="shared" si="22"/>
        <v/>
      </c>
      <c r="P86" s="86">
        <f>IF(Q86="",P85,IF(ISNA(MATCH(Q86,'Planning Bénévoles'!H$3:H$40,0))=TRUE,P85+1,P85))</f>
        <v>7</v>
      </c>
      <c r="Q86" s="87" t="str">
        <f>Présence!F84</f>
        <v/>
      </c>
      <c r="R86" s="88" t="str">
        <f t="shared" si="23"/>
        <v/>
      </c>
      <c r="S86" s="86">
        <f>IF(T86="",S85,IF(ISNA(MATCH(T86,'Planning Bénévoles'!I$3:I$40,0))=TRUE,S85+1,S85))</f>
        <v>1</v>
      </c>
      <c r="T86" s="87" t="str">
        <f>Présence!G84</f>
        <v/>
      </c>
      <c r="U86" s="88" t="str">
        <f t="shared" si="24"/>
        <v/>
      </c>
      <c r="V86" s="86">
        <f>IF(W86="",V85,IF(ISNA(MATCH(W86,'Planning Bénévoles'!J$3:J$40,0))=TRUE,V85+1,V85))</f>
        <v>3</v>
      </c>
      <c r="W86" s="87" t="str">
        <f>Présence!H84</f>
        <v/>
      </c>
      <c r="X86" s="88" t="str">
        <f t="shared" si="25"/>
        <v/>
      </c>
      <c r="Y86" s="86">
        <f>IF(Z86="",Y85,IF(ISNA(MATCH(Z86,'Planning Bénévoles'!K$3:K$40,0))=TRUE,Y85+1,Y85))</f>
        <v>11</v>
      </c>
      <c r="Z86" s="87" t="str">
        <f>Présence!I84</f>
        <v/>
      </c>
      <c r="AA86" s="88" t="str">
        <f t="shared" si="26"/>
        <v/>
      </c>
      <c r="AB86" s="86">
        <f>IF(AC86="",AB85,IF(ISNA(MATCH(AC86,'Planning Bénévoles'!L$3:L$40,0))=TRUE,AB85+1,AB85))</f>
        <v>24</v>
      </c>
      <c r="AC86" s="87" t="str">
        <f>Présence!J84</f>
        <v/>
      </c>
      <c r="AD86" s="88" t="str">
        <f t="shared" si="27"/>
        <v/>
      </c>
      <c r="AE86" s="86">
        <f>IF(AF86="",AE85,IF(ISNA(MATCH(AF86,'Planning Bénévoles'!M$3:M$40,0))=TRUE,AE85+1,AE85))</f>
        <v>31</v>
      </c>
      <c r="AF86" s="87" t="str">
        <f>Présence!K84</f>
        <v/>
      </c>
      <c r="AG86" s="88" t="str">
        <f t="shared" si="28"/>
        <v/>
      </c>
      <c r="AH86" s="86">
        <f>IF(AI86="",AH85,IF(ISNA(MATCH(AI86,'Planning Bénévoles'!N$3:N$40,0))=TRUE,AH85+1,AH85))</f>
        <v>34</v>
      </c>
      <c r="AI86" s="87" t="str">
        <f>Présence!L84</f>
        <v/>
      </c>
      <c r="AJ86" s="88" t="str">
        <f t="shared" si="29"/>
        <v/>
      </c>
      <c r="AK86" s="86">
        <f>IF(AL86="",AK85,IF(ISNA(MATCH(AL86,'Planning Bénévoles'!O$3:O$40,0))=TRUE,AK85+1,AK85))</f>
        <v>25</v>
      </c>
      <c r="AL86" s="87" t="str">
        <f>Présence!M84</f>
        <v/>
      </c>
      <c r="AM86" s="88" t="str">
        <f t="shared" si="30"/>
        <v/>
      </c>
      <c r="AN86" s="86">
        <f>IF(AO86="",AN85,IF(ISNA(MATCH(AO86,'Planning Bénévoles'!P$3:P$40,0))=TRUE,AN85+1,AN85))</f>
        <v>36</v>
      </c>
      <c r="AO86" s="87" t="str">
        <f>Présence!N84</f>
        <v/>
      </c>
      <c r="AP86" s="88" t="str">
        <f t="shared" si="31"/>
        <v/>
      </c>
      <c r="AQ86" s="86">
        <f>IF(AR86="",AQ85,IF(ISNA(MATCH(AR86,'Planning Bénévoles'!Q$3:Q$40,0))=TRUE,AQ85+1,AQ85))</f>
        <v>32</v>
      </c>
      <c r="AR86" s="87" t="str">
        <f>Présence!O84</f>
        <v/>
      </c>
      <c r="AS86" s="88" t="str">
        <f t="shared" si="32"/>
        <v/>
      </c>
      <c r="AT86" s="86">
        <f>IF(AU86="",AT85,IF(ISNA(MATCH(AU86,'Planning Bénévoles'!R$3:R$40,0))=TRUE,AT85+1,AT85))</f>
        <v>21</v>
      </c>
      <c r="AU86" s="87" t="str">
        <f>Présence!P84</f>
        <v/>
      </c>
      <c r="AV86" s="88" t="str">
        <f t="shared" si="33"/>
        <v/>
      </c>
      <c r="AW86" s="86">
        <f>IF(AX86="",AW85,IF(ISNA(MATCH(AX86,'Planning Bénévoles'!S$3:S$40,0))=TRUE,AW85+1,AW85))</f>
        <v>39</v>
      </c>
      <c r="AX86" s="87" t="str">
        <f>Présence!Q84</f>
        <v/>
      </c>
      <c r="AY86" s="88" t="str">
        <f t="shared" si="34"/>
        <v/>
      </c>
      <c r="AZ86" s="86">
        <f>IF(BA86="",AZ85,IF(ISNA(MATCH(BA86,'Planning Bénévoles'!T$3:T$40,0))=TRUE,AZ85+1,AZ85))</f>
        <v>36</v>
      </c>
      <c r="BA86" s="87" t="str">
        <f>Présence!R84</f>
        <v/>
      </c>
      <c r="BB86" s="88" t="str">
        <f t="shared" si="35"/>
        <v/>
      </c>
    </row>
    <row r="87" spans="1:54">
      <c r="A87" s="86">
        <f>IF(B87="",A86,IF(ISNA(MATCH(B87,'Planning Bénévoles'!C$3:C$40,0))=TRUE,A86+1,A86))</f>
        <v>14</v>
      </c>
      <c r="B87" s="87" t="str">
        <f>Présence!A85</f>
        <v/>
      </c>
      <c r="C87" s="88" t="str">
        <f t="shared" si="18"/>
        <v/>
      </c>
      <c r="D87" s="86">
        <f>IF(E87="",D86,IF(ISNA(MATCH(E87,'Planning Bénévoles'!D$3:D$40,0))=TRUE,D86+1,D86))</f>
        <v>37</v>
      </c>
      <c r="E87" s="87" t="str">
        <f>Présence!B85</f>
        <v/>
      </c>
      <c r="F87" s="88" t="str">
        <f t="shared" si="19"/>
        <v/>
      </c>
      <c r="G87" s="86">
        <f>IF(H87="",G86,IF(ISNA(MATCH(H87,'Planning Bénévoles'!E$3:E$40,0))=TRUE,G86+1,G86))</f>
        <v>6</v>
      </c>
      <c r="H87" s="87" t="str">
        <f>Présence!C85</f>
        <v/>
      </c>
      <c r="I87" s="88" t="str">
        <f t="shared" si="20"/>
        <v/>
      </c>
      <c r="J87" s="86">
        <f>IF(K87="",J86,IF(ISNA(MATCH(K87,'Planning Bénévoles'!F$3:F$40,0))=TRUE,J86+1,J86))</f>
        <v>4</v>
      </c>
      <c r="K87" s="87" t="str">
        <f>Présence!D85</f>
        <v/>
      </c>
      <c r="L87" s="88" t="str">
        <f t="shared" si="21"/>
        <v/>
      </c>
      <c r="M87" s="86">
        <f>IF(N87="",M86,IF(ISNA(MATCH(N87,'Planning Bénévoles'!G$3:G$40,0))=TRUE,M86+1,M86))</f>
        <v>8</v>
      </c>
      <c r="N87" s="87" t="str">
        <f>Présence!E85</f>
        <v/>
      </c>
      <c r="O87" s="88" t="str">
        <f t="shared" si="22"/>
        <v/>
      </c>
      <c r="P87" s="86">
        <f>IF(Q87="",P86,IF(ISNA(MATCH(Q87,'Planning Bénévoles'!H$3:H$40,0))=TRUE,P86+1,P86))</f>
        <v>7</v>
      </c>
      <c r="Q87" s="87" t="str">
        <f>Présence!F85</f>
        <v/>
      </c>
      <c r="R87" s="88" t="str">
        <f t="shared" si="23"/>
        <v/>
      </c>
      <c r="S87" s="86">
        <f>IF(T87="",S86,IF(ISNA(MATCH(T87,'Planning Bénévoles'!I$3:I$40,0))=TRUE,S86+1,S86))</f>
        <v>1</v>
      </c>
      <c r="T87" s="87" t="str">
        <f>Présence!G85</f>
        <v/>
      </c>
      <c r="U87" s="88" t="str">
        <f t="shared" si="24"/>
        <v/>
      </c>
      <c r="V87" s="86">
        <f>IF(W87="",V86,IF(ISNA(MATCH(W87,'Planning Bénévoles'!J$3:J$40,0))=TRUE,V86+1,V86))</f>
        <v>3</v>
      </c>
      <c r="W87" s="87" t="str">
        <f>Présence!H85</f>
        <v/>
      </c>
      <c r="X87" s="88" t="str">
        <f t="shared" si="25"/>
        <v/>
      </c>
      <c r="Y87" s="86">
        <f>IF(Z87="",Y86,IF(ISNA(MATCH(Z87,'Planning Bénévoles'!K$3:K$40,0))=TRUE,Y86+1,Y86))</f>
        <v>11</v>
      </c>
      <c r="Z87" s="87" t="str">
        <f>Présence!I85</f>
        <v/>
      </c>
      <c r="AA87" s="88" t="str">
        <f t="shared" si="26"/>
        <v/>
      </c>
      <c r="AB87" s="86">
        <f>IF(AC87="",AB86,IF(ISNA(MATCH(AC87,'Planning Bénévoles'!L$3:L$40,0))=TRUE,AB86+1,AB86))</f>
        <v>24</v>
      </c>
      <c r="AC87" s="87" t="str">
        <f>Présence!J85</f>
        <v/>
      </c>
      <c r="AD87" s="88" t="str">
        <f t="shared" si="27"/>
        <v/>
      </c>
      <c r="AE87" s="86">
        <f>IF(AF87="",AE86,IF(ISNA(MATCH(AF87,'Planning Bénévoles'!M$3:M$40,0))=TRUE,AE86+1,AE86))</f>
        <v>31</v>
      </c>
      <c r="AF87" s="87" t="str">
        <f>Présence!K85</f>
        <v/>
      </c>
      <c r="AG87" s="88" t="str">
        <f t="shared" si="28"/>
        <v/>
      </c>
      <c r="AH87" s="86">
        <f>IF(AI87="",AH86,IF(ISNA(MATCH(AI87,'Planning Bénévoles'!N$3:N$40,0))=TRUE,AH86+1,AH86))</f>
        <v>34</v>
      </c>
      <c r="AI87" s="87" t="str">
        <f>Présence!L85</f>
        <v/>
      </c>
      <c r="AJ87" s="88" t="str">
        <f t="shared" si="29"/>
        <v/>
      </c>
      <c r="AK87" s="86">
        <f>IF(AL87="",AK86,IF(ISNA(MATCH(AL87,'Planning Bénévoles'!O$3:O$40,0))=TRUE,AK86+1,AK86))</f>
        <v>25</v>
      </c>
      <c r="AL87" s="87" t="str">
        <f>Présence!M85</f>
        <v/>
      </c>
      <c r="AM87" s="88" t="str">
        <f t="shared" si="30"/>
        <v/>
      </c>
      <c r="AN87" s="86">
        <f>IF(AO87="",AN86,IF(ISNA(MATCH(AO87,'Planning Bénévoles'!P$3:P$40,0))=TRUE,AN86+1,AN86))</f>
        <v>36</v>
      </c>
      <c r="AO87" s="87" t="str">
        <f>Présence!N85</f>
        <v/>
      </c>
      <c r="AP87" s="88" t="str">
        <f t="shared" si="31"/>
        <v/>
      </c>
      <c r="AQ87" s="86">
        <f>IF(AR87="",AQ86,IF(ISNA(MATCH(AR87,'Planning Bénévoles'!Q$3:Q$40,0))=TRUE,AQ86+1,AQ86))</f>
        <v>32</v>
      </c>
      <c r="AR87" s="87" t="str">
        <f>Présence!O85</f>
        <v/>
      </c>
      <c r="AS87" s="88" t="str">
        <f t="shared" si="32"/>
        <v/>
      </c>
      <c r="AT87" s="86">
        <f>IF(AU87="",AT86,IF(ISNA(MATCH(AU87,'Planning Bénévoles'!R$3:R$40,0))=TRUE,AT86+1,AT86))</f>
        <v>21</v>
      </c>
      <c r="AU87" s="87" t="str">
        <f>Présence!P85</f>
        <v/>
      </c>
      <c r="AV87" s="88" t="str">
        <f t="shared" si="33"/>
        <v/>
      </c>
      <c r="AW87" s="86">
        <f>IF(AX87="",AW86,IF(ISNA(MATCH(AX87,'Planning Bénévoles'!S$3:S$40,0))=TRUE,AW86+1,AW86))</f>
        <v>39</v>
      </c>
      <c r="AX87" s="87" t="str">
        <f>Présence!Q85</f>
        <v/>
      </c>
      <c r="AY87" s="88" t="str">
        <f t="shared" si="34"/>
        <v/>
      </c>
      <c r="AZ87" s="86">
        <f>IF(BA87="",AZ86,IF(ISNA(MATCH(BA87,'Planning Bénévoles'!T$3:T$40,0))=TRUE,AZ86+1,AZ86))</f>
        <v>36</v>
      </c>
      <c r="BA87" s="87" t="str">
        <f>Présence!R85</f>
        <v/>
      </c>
      <c r="BB87" s="88" t="str">
        <f t="shared" si="35"/>
        <v/>
      </c>
    </row>
    <row r="88" spans="1:54">
      <c r="A88" s="86">
        <f>IF(B88="",A87,IF(ISNA(MATCH(B88,'Planning Bénévoles'!C$3:C$40,0))=TRUE,A87+1,A87))</f>
        <v>14</v>
      </c>
      <c r="B88" s="87" t="str">
        <f>Présence!A86</f>
        <v/>
      </c>
      <c r="C88" s="88" t="str">
        <f t="shared" si="18"/>
        <v/>
      </c>
      <c r="D88" s="86">
        <f>IF(E88="",D87,IF(ISNA(MATCH(E88,'Planning Bénévoles'!D$3:D$40,0))=TRUE,D87+1,D87))</f>
        <v>37</v>
      </c>
      <c r="E88" s="87" t="str">
        <f>Présence!B86</f>
        <v/>
      </c>
      <c r="F88" s="88" t="str">
        <f t="shared" si="19"/>
        <v/>
      </c>
      <c r="G88" s="86">
        <f>IF(H88="",G87,IF(ISNA(MATCH(H88,'Planning Bénévoles'!E$3:E$40,0))=TRUE,G87+1,G87))</f>
        <v>6</v>
      </c>
      <c r="H88" s="87" t="str">
        <f>Présence!C86</f>
        <v/>
      </c>
      <c r="I88" s="88" t="str">
        <f t="shared" si="20"/>
        <v/>
      </c>
      <c r="J88" s="86">
        <f>IF(K88="",J87,IF(ISNA(MATCH(K88,'Planning Bénévoles'!F$3:F$40,0))=TRUE,J87+1,J87))</f>
        <v>4</v>
      </c>
      <c r="K88" s="87" t="str">
        <f>Présence!D86</f>
        <v/>
      </c>
      <c r="L88" s="88" t="str">
        <f t="shared" si="21"/>
        <v/>
      </c>
      <c r="M88" s="86">
        <f>IF(N88="",M87,IF(ISNA(MATCH(N88,'Planning Bénévoles'!G$3:G$40,0))=TRUE,M87+1,M87))</f>
        <v>8</v>
      </c>
      <c r="N88" s="87" t="str">
        <f>Présence!E86</f>
        <v/>
      </c>
      <c r="O88" s="88" t="str">
        <f t="shared" si="22"/>
        <v/>
      </c>
      <c r="P88" s="86">
        <f>IF(Q88="",P87,IF(ISNA(MATCH(Q88,'Planning Bénévoles'!H$3:H$40,0))=TRUE,P87+1,P87))</f>
        <v>7</v>
      </c>
      <c r="Q88" s="87" t="str">
        <f>Présence!F86</f>
        <v/>
      </c>
      <c r="R88" s="88" t="str">
        <f t="shared" si="23"/>
        <v/>
      </c>
      <c r="S88" s="86">
        <f>IF(T88="",S87,IF(ISNA(MATCH(T88,'Planning Bénévoles'!I$3:I$40,0))=TRUE,S87+1,S87))</f>
        <v>1</v>
      </c>
      <c r="T88" s="87" t="str">
        <f>Présence!G86</f>
        <v/>
      </c>
      <c r="U88" s="88" t="str">
        <f t="shared" si="24"/>
        <v/>
      </c>
      <c r="V88" s="86">
        <f>IF(W88="",V87,IF(ISNA(MATCH(W88,'Planning Bénévoles'!J$3:J$40,0))=TRUE,V87+1,V87))</f>
        <v>3</v>
      </c>
      <c r="W88" s="87" t="str">
        <f>Présence!H86</f>
        <v/>
      </c>
      <c r="X88" s="88" t="str">
        <f t="shared" si="25"/>
        <v/>
      </c>
      <c r="Y88" s="86">
        <f>IF(Z88="",Y87,IF(ISNA(MATCH(Z88,'Planning Bénévoles'!K$3:K$40,0))=TRUE,Y87+1,Y87))</f>
        <v>11</v>
      </c>
      <c r="Z88" s="87" t="str">
        <f>Présence!I86</f>
        <v/>
      </c>
      <c r="AA88" s="88" t="str">
        <f t="shared" si="26"/>
        <v/>
      </c>
      <c r="AB88" s="86">
        <f>IF(AC88="",AB87,IF(ISNA(MATCH(AC88,'Planning Bénévoles'!L$3:L$40,0))=TRUE,AB87+1,AB87))</f>
        <v>24</v>
      </c>
      <c r="AC88" s="87" t="str">
        <f>Présence!J86</f>
        <v/>
      </c>
      <c r="AD88" s="88" t="str">
        <f t="shared" si="27"/>
        <v/>
      </c>
      <c r="AE88" s="86">
        <f>IF(AF88="",AE87,IF(ISNA(MATCH(AF88,'Planning Bénévoles'!M$3:M$40,0))=TRUE,AE87+1,AE87))</f>
        <v>31</v>
      </c>
      <c r="AF88" s="87" t="str">
        <f>Présence!K86</f>
        <v/>
      </c>
      <c r="AG88" s="88" t="str">
        <f t="shared" si="28"/>
        <v/>
      </c>
      <c r="AH88" s="86">
        <f>IF(AI88="",AH87,IF(ISNA(MATCH(AI88,'Planning Bénévoles'!N$3:N$40,0))=TRUE,AH87+1,AH87))</f>
        <v>34</v>
      </c>
      <c r="AI88" s="87" t="str">
        <f>Présence!L86</f>
        <v/>
      </c>
      <c r="AJ88" s="88" t="str">
        <f t="shared" si="29"/>
        <v/>
      </c>
      <c r="AK88" s="86">
        <f>IF(AL88="",AK87,IF(ISNA(MATCH(AL88,'Planning Bénévoles'!O$3:O$40,0))=TRUE,AK87+1,AK87))</f>
        <v>25</v>
      </c>
      <c r="AL88" s="87" t="str">
        <f>Présence!M86</f>
        <v/>
      </c>
      <c r="AM88" s="88" t="str">
        <f t="shared" si="30"/>
        <v/>
      </c>
      <c r="AN88" s="86">
        <f>IF(AO88="",AN87,IF(ISNA(MATCH(AO88,'Planning Bénévoles'!P$3:P$40,0))=TRUE,AN87+1,AN87))</f>
        <v>36</v>
      </c>
      <c r="AO88" s="87" t="str">
        <f>Présence!N86</f>
        <v/>
      </c>
      <c r="AP88" s="88" t="str">
        <f t="shared" si="31"/>
        <v/>
      </c>
      <c r="AQ88" s="86">
        <f>IF(AR88="",AQ87,IF(ISNA(MATCH(AR88,'Planning Bénévoles'!Q$3:Q$40,0))=TRUE,AQ87+1,AQ87))</f>
        <v>32</v>
      </c>
      <c r="AR88" s="87" t="str">
        <f>Présence!O86</f>
        <v/>
      </c>
      <c r="AS88" s="88" t="str">
        <f t="shared" si="32"/>
        <v/>
      </c>
      <c r="AT88" s="86">
        <f>IF(AU88="",AT87,IF(ISNA(MATCH(AU88,'Planning Bénévoles'!R$3:R$40,0))=TRUE,AT87+1,AT87))</f>
        <v>21</v>
      </c>
      <c r="AU88" s="87" t="str">
        <f>Présence!P86</f>
        <v/>
      </c>
      <c r="AV88" s="88" t="str">
        <f t="shared" si="33"/>
        <v/>
      </c>
      <c r="AW88" s="86">
        <f>IF(AX88="",AW87,IF(ISNA(MATCH(AX88,'Planning Bénévoles'!S$3:S$40,0))=TRUE,AW87+1,AW87))</f>
        <v>39</v>
      </c>
      <c r="AX88" s="87" t="str">
        <f>Présence!Q86</f>
        <v/>
      </c>
      <c r="AY88" s="88" t="str">
        <f t="shared" si="34"/>
        <v/>
      </c>
      <c r="AZ88" s="86">
        <f>IF(BA88="",AZ87,IF(ISNA(MATCH(BA88,'Planning Bénévoles'!T$3:T$40,0))=TRUE,AZ87+1,AZ87))</f>
        <v>36</v>
      </c>
      <c r="BA88" s="87" t="str">
        <f>Présence!R86</f>
        <v/>
      </c>
      <c r="BB88" s="88" t="str">
        <f t="shared" si="35"/>
        <v/>
      </c>
    </row>
    <row r="89" spans="1:54">
      <c r="A89" s="86">
        <f>IF(B89="",A88,IF(ISNA(MATCH(B89,'Planning Bénévoles'!C$3:C$40,0))=TRUE,A88+1,A88))</f>
        <v>14</v>
      </c>
      <c r="B89" s="87" t="str">
        <f>Présence!A87</f>
        <v/>
      </c>
      <c r="C89" s="88" t="str">
        <f t="shared" si="18"/>
        <v/>
      </c>
      <c r="D89" s="86">
        <f>IF(E89="",D88,IF(ISNA(MATCH(E89,'Planning Bénévoles'!D$3:D$40,0))=TRUE,D88+1,D88))</f>
        <v>37</v>
      </c>
      <c r="E89" s="87" t="str">
        <f>Présence!B87</f>
        <v/>
      </c>
      <c r="F89" s="88" t="str">
        <f t="shared" si="19"/>
        <v/>
      </c>
      <c r="G89" s="86">
        <f>IF(H89="",G88,IF(ISNA(MATCH(H89,'Planning Bénévoles'!E$3:E$40,0))=TRUE,G88+1,G88))</f>
        <v>6</v>
      </c>
      <c r="H89" s="87" t="str">
        <f>Présence!C87</f>
        <v/>
      </c>
      <c r="I89" s="88" t="str">
        <f t="shared" si="20"/>
        <v/>
      </c>
      <c r="J89" s="86">
        <f>IF(K89="",J88,IF(ISNA(MATCH(K89,'Planning Bénévoles'!F$3:F$40,0))=TRUE,J88+1,J88))</f>
        <v>4</v>
      </c>
      <c r="K89" s="87" t="str">
        <f>Présence!D87</f>
        <v/>
      </c>
      <c r="L89" s="88" t="str">
        <f t="shared" si="21"/>
        <v/>
      </c>
      <c r="M89" s="86">
        <f>IF(N89="",M88,IF(ISNA(MATCH(N89,'Planning Bénévoles'!G$3:G$40,0))=TRUE,M88+1,M88))</f>
        <v>8</v>
      </c>
      <c r="N89" s="87" t="str">
        <f>Présence!E87</f>
        <v/>
      </c>
      <c r="O89" s="88" t="str">
        <f t="shared" si="22"/>
        <v/>
      </c>
      <c r="P89" s="86">
        <f>IF(Q89="",P88,IF(ISNA(MATCH(Q89,'Planning Bénévoles'!H$3:H$40,0))=TRUE,P88+1,P88))</f>
        <v>7</v>
      </c>
      <c r="Q89" s="87" t="str">
        <f>Présence!F87</f>
        <v/>
      </c>
      <c r="R89" s="88" t="str">
        <f t="shared" si="23"/>
        <v/>
      </c>
      <c r="S89" s="86">
        <f>IF(T89="",S88,IF(ISNA(MATCH(T89,'Planning Bénévoles'!I$3:I$40,0))=TRUE,S88+1,S88))</f>
        <v>1</v>
      </c>
      <c r="T89" s="87" t="str">
        <f>Présence!G87</f>
        <v/>
      </c>
      <c r="U89" s="88" t="str">
        <f t="shared" si="24"/>
        <v/>
      </c>
      <c r="V89" s="86">
        <f>IF(W89="",V88,IF(ISNA(MATCH(W89,'Planning Bénévoles'!J$3:J$40,0))=TRUE,V88+1,V88))</f>
        <v>3</v>
      </c>
      <c r="W89" s="87" t="str">
        <f>Présence!H87</f>
        <v/>
      </c>
      <c r="X89" s="88" t="str">
        <f t="shared" si="25"/>
        <v/>
      </c>
      <c r="Y89" s="86">
        <f>IF(Z89="",Y88,IF(ISNA(MATCH(Z89,'Planning Bénévoles'!K$3:K$40,0))=TRUE,Y88+1,Y88))</f>
        <v>11</v>
      </c>
      <c r="Z89" s="87" t="str">
        <f>Présence!I87</f>
        <v/>
      </c>
      <c r="AA89" s="88" t="str">
        <f t="shared" si="26"/>
        <v/>
      </c>
      <c r="AB89" s="86">
        <f>IF(AC89="",AB88,IF(ISNA(MATCH(AC89,'Planning Bénévoles'!L$3:L$40,0))=TRUE,AB88+1,AB88))</f>
        <v>24</v>
      </c>
      <c r="AC89" s="87" t="str">
        <f>Présence!J87</f>
        <v/>
      </c>
      <c r="AD89" s="88" t="str">
        <f t="shared" si="27"/>
        <v/>
      </c>
      <c r="AE89" s="86">
        <f>IF(AF89="",AE88,IF(ISNA(MATCH(AF89,'Planning Bénévoles'!M$3:M$40,0))=TRUE,AE88+1,AE88))</f>
        <v>31</v>
      </c>
      <c r="AF89" s="87" t="str">
        <f>Présence!K87</f>
        <v/>
      </c>
      <c r="AG89" s="88" t="str">
        <f t="shared" si="28"/>
        <v/>
      </c>
      <c r="AH89" s="86">
        <f>IF(AI89="",AH88,IF(ISNA(MATCH(AI89,'Planning Bénévoles'!N$3:N$40,0))=TRUE,AH88+1,AH88))</f>
        <v>34</v>
      </c>
      <c r="AI89" s="87" t="str">
        <f>Présence!L87</f>
        <v/>
      </c>
      <c r="AJ89" s="88" t="str">
        <f t="shared" si="29"/>
        <v/>
      </c>
      <c r="AK89" s="86">
        <f>IF(AL89="",AK88,IF(ISNA(MATCH(AL89,'Planning Bénévoles'!O$3:O$40,0))=TRUE,AK88+1,AK88))</f>
        <v>25</v>
      </c>
      <c r="AL89" s="87" t="str">
        <f>Présence!M87</f>
        <v/>
      </c>
      <c r="AM89" s="88" t="str">
        <f t="shared" si="30"/>
        <v/>
      </c>
      <c r="AN89" s="86">
        <f>IF(AO89="",AN88,IF(ISNA(MATCH(AO89,'Planning Bénévoles'!P$3:P$40,0))=TRUE,AN88+1,AN88))</f>
        <v>36</v>
      </c>
      <c r="AO89" s="87" t="str">
        <f>Présence!N87</f>
        <v/>
      </c>
      <c r="AP89" s="88" t="str">
        <f t="shared" si="31"/>
        <v/>
      </c>
      <c r="AQ89" s="86">
        <f>IF(AR89="",AQ88,IF(ISNA(MATCH(AR89,'Planning Bénévoles'!Q$3:Q$40,0))=TRUE,AQ88+1,AQ88))</f>
        <v>32</v>
      </c>
      <c r="AR89" s="87" t="str">
        <f>Présence!O87</f>
        <v/>
      </c>
      <c r="AS89" s="88" t="str">
        <f t="shared" si="32"/>
        <v/>
      </c>
      <c r="AT89" s="86">
        <f>IF(AU89="",AT88,IF(ISNA(MATCH(AU89,'Planning Bénévoles'!R$3:R$40,0))=TRUE,AT88+1,AT88))</f>
        <v>21</v>
      </c>
      <c r="AU89" s="87" t="str">
        <f>Présence!P87</f>
        <v/>
      </c>
      <c r="AV89" s="88" t="str">
        <f t="shared" si="33"/>
        <v/>
      </c>
      <c r="AW89" s="86">
        <f>IF(AX89="",AW88,IF(ISNA(MATCH(AX89,'Planning Bénévoles'!S$3:S$40,0))=TRUE,AW88+1,AW88))</f>
        <v>39</v>
      </c>
      <c r="AX89" s="87" t="str">
        <f>Présence!Q87</f>
        <v/>
      </c>
      <c r="AY89" s="88" t="str">
        <f t="shared" si="34"/>
        <v/>
      </c>
      <c r="AZ89" s="86">
        <f>IF(BA89="",AZ88,IF(ISNA(MATCH(BA89,'Planning Bénévoles'!T$3:T$40,0))=TRUE,AZ88+1,AZ88))</f>
        <v>36</v>
      </c>
      <c r="BA89" s="87" t="str">
        <f>Présence!R87</f>
        <v/>
      </c>
      <c r="BB89" s="88" t="str">
        <f t="shared" si="35"/>
        <v/>
      </c>
    </row>
    <row r="90" spans="1:54">
      <c r="A90" s="86">
        <f>IF(B90="",A89,IF(ISNA(MATCH(B90,'Planning Bénévoles'!C$3:C$40,0))=TRUE,A89+1,A89))</f>
        <v>14</v>
      </c>
      <c r="B90" s="87" t="str">
        <f>Présence!A88</f>
        <v/>
      </c>
      <c r="C90" s="88" t="str">
        <f t="shared" si="18"/>
        <v/>
      </c>
      <c r="D90" s="86">
        <f>IF(E90="",D89,IF(ISNA(MATCH(E90,'Planning Bénévoles'!D$3:D$40,0))=TRUE,D89+1,D89))</f>
        <v>37</v>
      </c>
      <c r="E90" s="87" t="str">
        <f>Présence!B88</f>
        <v/>
      </c>
      <c r="F90" s="88" t="str">
        <f t="shared" si="19"/>
        <v/>
      </c>
      <c r="G90" s="86">
        <f>IF(H90="",G89,IF(ISNA(MATCH(H90,'Planning Bénévoles'!E$3:E$40,0))=TRUE,G89+1,G89))</f>
        <v>6</v>
      </c>
      <c r="H90" s="87" t="str">
        <f>Présence!C88</f>
        <v/>
      </c>
      <c r="I90" s="88" t="str">
        <f t="shared" si="20"/>
        <v/>
      </c>
      <c r="J90" s="86">
        <f>IF(K90="",J89,IF(ISNA(MATCH(K90,'Planning Bénévoles'!F$3:F$40,0))=TRUE,J89+1,J89))</f>
        <v>4</v>
      </c>
      <c r="K90" s="87" t="str">
        <f>Présence!D88</f>
        <v/>
      </c>
      <c r="L90" s="88" t="str">
        <f t="shared" si="21"/>
        <v/>
      </c>
      <c r="M90" s="86">
        <f>IF(N90="",M89,IF(ISNA(MATCH(N90,'Planning Bénévoles'!G$3:G$40,0))=TRUE,M89+1,M89))</f>
        <v>8</v>
      </c>
      <c r="N90" s="87" t="str">
        <f>Présence!E88</f>
        <v/>
      </c>
      <c r="O90" s="88" t="str">
        <f t="shared" si="22"/>
        <v/>
      </c>
      <c r="P90" s="86">
        <f>IF(Q90="",P89,IF(ISNA(MATCH(Q90,'Planning Bénévoles'!H$3:H$40,0))=TRUE,P89+1,P89))</f>
        <v>7</v>
      </c>
      <c r="Q90" s="87" t="str">
        <f>Présence!F88</f>
        <v/>
      </c>
      <c r="R90" s="88" t="str">
        <f t="shared" si="23"/>
        <v/>
      </c>
      <c r="S90" s="86">
        <f>IF(T90="",S89,IF(ISNA(MATCH(T90,'Planning Bénévoles'!I$3:I$40,0))=TRUE,S89+1,S89))</f>
        <v>1</v>
      </c>
      <c r="T90" s="87" t="str">
        <f>Présence!G88</f>
        <v/>
      </c>
      <c r="U90" s="88" t="str">
        <f t="shared" si="24"/>
        <v/>
      </c>
      <c r="V90" s="86">
        <f>IF(W90="",V89,IF(ISNA(MATCH(W90,'Planning Bénévoles'!J$3:J$40,0))=TRUE,V89+1,V89))</f>
        <v>3</v>
      </c>
      <c r="W90" s="87" t="str">
        <f>Présence!H88</f>
        <v/>
      </c>
      <c r="X90" s="88" t="str">
        <f t="shared" si="25"/>
        <v/>
      </c>
      <c r="Y90" s="86">
        <f>IF(Z90="",Y89,IF(ISNA(MATCH(Z90,'Planning Bénévoles'!K$3:K$40,0))=TRUE,Y89+1,Y89))</f>
        <v>11</v>
      </c>
      <c r="Z90" s="87" t="str">
        <f>Présence!I88</f>
        <v/>
      </c>
      <c r="AA90" s="88" t="str">
        <f t="shared" si="26"/>
        <v/>
      </c>
      <c r="AB90" s="86">
        <f>IF(AC90="",AB89,IF(ISNA(MATCH(AC90,'Planning Bénévoles'!L$3:L$40,0))=TRUE,AB89+1,AB89))</f>
        <v>24</v>
      </c>
      <c r="AC90" s="87" t="str">
        <f>Présence!J88</f>
        <v/>
      </c>
      <c r="AD90" s="88" t="str">
        <f t="shared" si="27"/>
        <v/>
      </c>
      <c r="AE90" s="86">
        <f>IF(AF90="",AE89,IF(ISNA(MATCH(AF90,'Planning Bénévoles'!M$3:M$40,0))=TRUE,AE89+1,AE89))</f>
        <v>31</v>
      </c>
      <c r="AF90" s="87" t="str">
        <f>Présence!K88</f>
        <v/>
      </c>
      <c r="AG90" s="88" t="str">
        <f t="shared" si="28"/>
        <v/>
      </c>
      <c r="AH90" s="86">
        <f>IF(AI90="",AH89,IF(ISNA(MATCH(AI90,'Planning Bénévoles'!N$3:N$40,0))=TRUE,AH89+1,AH89))</f>
        <v>34</v>
      </c>
      <c r="AI90" s="87" t="str">
        <f>Présence!L88</f>
        <v/>
      </c>
      <c r="AJ90" s="88" t="str">
        <f t="shared" si="29"/>
        <v/>
      </c>
      <c r="AK90" s="86">
        <f>IF(AL90="",AK89,IF(ISNA(MATCH(AL90,'Planning Bénévoles'!O$3:O$40,0))=TRUE,AK89+1,AK89))</f>
        <v>25</v>
      </c>
      <c r="AL90" s="87" t="str">
        <f>Présence!M88</f>
        <v/>
      </c>
      <c r="AM90" s="88" t="str">
        <f t="shared" si="30"/>
        <v/>
      </c>
      <c r="AN90" s="86">
        <f>IF(AO90="",AN89,IF(ISNA(MATCH(AO90,'Planning Bénévoles'!P$3:P$40,0))=TRUE,AN89+1,AN89))</f>
        <v>36</v>
      </c>
      <c r="AO90" s="87" t="str">
        <f>Présence!N88</f>
        <v/>
      </c>
      <c r="AP90" s="88" t="str">
        <f t="shared" si="31"/>
        <v/>
      </c>
      <c r="AQ90" s="86">
        <f>IF(AR90="",AQ89,IF(ISNA(MATCH(AR90,'Planning Bénévoles'!Q$3:Q$40,0))=TRUE,AQ89+1,AQ89))</f>
        <v>32</v>
      </c>
      <c r="AR90" s="87" t="str">
        <f>Présence!O88</f>
        <v/>
      </c>
      <c r="AS90" s="88" t="str">
        <f t="shared" si="32"/>
        <v/>
      </c>
      <c r="AT90" s="86">
        <f>IF(AU90="",AT89,IF(ISNA(MATCH(AU90,'Planning Bénévoles'!R$3:R$40,0))=TRUE,AT89+1,AT89))</f>
        <v>21</v>
      </c>
      <c r="AU90" s="87" t="str">
        <f>Présence!P88</f>
        <v/>
      </c>
      <c r="AV90" s="88" t="str">
        <f t="shared" si="33"/>
        <v/>
      </c>
      <c r="AW90" s="86">
        <f>IF(AX90="",AW89,IF(ISNA(MATCH(AX90,'Planning Bénévoles'!S$3:S$40,0))=TRUE,AW89+1,AW89))</f>
        <v>39</v>
      </c>
      <c r="AX90" s="87" t="str">
        <f>Présence!Q88</f>
        <v/>
      </c>
      <c r="AY90" s="88" t="str">
        <f t="shared" si="34"/>
        <v/>
      </c>
      <c r="AZ90" s="86">
        <f>IF(BA90="",AZ89,IF(ISNA(MATCH(BA90,'Planning Bénévoles'!T$3:T$40,0))=TRUE,AZ89+1,AZ89))</f>
        <v>36</v>
      </c>
      <c r="BA90" s="87" t="str">
        <f>Présence!R88</f>
        <v/>
      </c>
      <c r="BB90" s="88" t="str">
        <f t="shared" si="35"/>
        <v/>
      </c>
    </row>
    <row r="91" spans="1:54">
      <c r="A91" s="86">
        <f>IF(B91="",A90,IF(ISNA(MATCH(B91,'Planning Bénévoles'!C$3:C$40,0))=TRUE,A90+1,A90))</f>
        <v>14</v>
      </c>
      <c r="B91" s="87" t="str">
        <f>Présence!A89</f>
        <v/>
      </c>
      <c r="C91" s="88" t="str">
        <f t="shared" si="18"/>
        <v/>
      </c>
      <c r="D91" s="86">
        <f>IF(E91="",D90,IF(ISNA(MATCH(E91,'Planning Bénévoles'!D$3:D$40,0))=TRUE,D90+1,D90))</f>
        <v>37</v>
      </c>
      <c r="E91" s="87" t="str">
        <f>Présence!B89</f>
        <v/>
      </c>
      <c r="F91" s="88" t="str">
        <f t="shared" si="19"/>
        <v/>
      </c>
      <c r="G91" s="86">
        <f>IF(H91="",G90,IF(ISNA(MATCH(H91,'Planning Bénévoles'!E$3:E$40,0))=TRUE,G90+1,G90))</f>
        <v>6</v>
      </c>
      <c r="H91" s="87" t="str">
        <f>Présence!C89</f>
        <v/>
      </c>
      <c r="I91" s="88" t="str">
        <f t="shared" si="20"/>
        <v/>
      </c>
      <c r="J91" s="86">
        <f>IF(K91="",J90,IF(ISNA(MATCH(K91,'Planning Bénévoles'!F$3:F$40,0))=TRUE,J90+1,J90))</f>
        <v>4</v>
      </c>
      <c r="K91" s="87" t="str">
        <f>Présence!D89</f>
        <v/>
      </c>
      <c r="L91" s="88" t="str">
        <f t="shared" si="21"/>
        <v/>
      </c>
      <c r="M91" s="86">
        <f>IF(N91="",M90,IF(ISNA(MATCH(N91,'Planning Bénévoles'!G$3:G$40,0))=TRUE,M90+1,M90))</f>
        <v>8</v>
      </c>
      <c r="N91" s="87" t="str">
        <f>Présence!E89</f>
        <v/>
      </c>
      <c r="O91" s="88" t="str">
        <f t="shared" si="22"/>
        <v/>
      </c>
      <c r="P91" s="86">
        <f>IF(Q91="",P90,IF(ISNA(MATCH(Q91,'Planning Bénévoles'!H$3:H$40,0))=TRUE,P90+1,P90))</f>
        <v>7</v>
      </c>
      <c r="Q91" s="87" t="str">
        <f>Présence!F89</f>
        <v/>
      </c>
      <c r="R91" s="88" t="str">
        <f t="shared" si="23"/>
        <v/>
      </c>
      <c r="S91" s="86">
        <f>IF(T91="",S90,IF(ISNA(MATCH(T91,'Planning Bénévoles'!I$3:I$40,0))=TRUE,S90+1,S90))</f>
        <v>1</v>
      </c>
      <c r="T91" s="87" t="str">
        <f>Présence!G89</f>
        <v/>
      </c>
      <c r="U91" s="88" t="str">
        <f t="shared" si="24"/>
        <v/>
      </c>
      <c r="V91" s="86">
        <f>IF(W91="",V90,IF(ISNA(MATCH(W91,'Planning Bénévoles'!J$3:J$40,0))=TRUE,V90+1,V90))</f>
        <v>3</v>
      </c>
      <c r="W91" s="87" t="str">
        <f>Présence!H89</f>
        <v/>
      </c>
      <c r="X91" s="88" t="str">
        <f t="shared" si="25"/>
        <v/>
      </c>
      <c r="Y91" s="86">
        <f>IF(Z91="",Y90,IF(ISNA(MATCH(Z91,'Planning Bénévoles'!K$3:K$40,0))=TRUE,Y90+1,Y90))</f>
        <v>11</v>
      </c>
      <c r="Z91" s="87" t="str">
        <f>Présence!I89</f>
        <v/>
      </c>
      <c r="AA91" s="88" t="str">
        <f t="shared" si="26"/>
        <v/>
      </c>
      <c r="AB91" s="86">
        <f>IF(AC91="",AB90,IF(ISNA(MATCH(AC91,'Planning Bénévoles'!L$3:L$40,0))=TRUE,AB90+1,AB90))</f>
        <v>24</v>
      </c>
      <c r="AC91" s="87" t="str">
        <f>Présence!J89</f>
        <v/>
      </c>
      <c r="AD91" s="88" t="str">
        <f t="shared" si="27"/>
        <v/>
      </c>
      <c r="AE91" s="86">
        <f>IF(AF91="",AE90,IF(ISNA(MATCH(AF91,'Planning Bénévoles'!M$3:M$40,0))=TRUE,AE90+1,AE90))</f>
        <v>31</v>
      </c>
      <c r="AF91" s="87" t="str">
        <f>Présence!K89</f>
        <v/>
      </c>
      <c r="AG91" s="88" t="str">
        <f t="shared" si="28"/>
        <v/>
      </c>
      <c r="AH91" s="86">
        <f>IF(AI91="",AH90,IF(ISNA(MATCH(AI91,'Planning Bénévoles'!N$3:N$40,0))=TRUE,AH90+1,AH90))</f>
        <v>34</v>
      </c>
      <c r="AI91" s="87" t="str">
        <f>Présence!L89</f>
        <v/>
      </c>
      <c r="AJ91" s="88" t="str">
        <f t="shared" si="29"/>
        <v/>
      </c>
      <c r="AK91" s="86">
        <f>IF(AL91="",AK90,IF(ISNA(MATCH(AL91,'Planning Bénévoles'!O$3:O$40,0))=TRUE,AK90+1,AK90))</f>
        <v>25</v>
      </c>
      <c r="AL91" s="87" t="str">
        <f>Présence!M89</f>
        <v/>
      </c>
      <c r="AM91" s="88" t="str">
        <f t="shared" si="30"/>
        <v/>
      </c>
      <c r="AN91" s="86">
        <f>IF(AO91="",AN90,IF(ISNA(MATCH(AO91,'Planning Bénévoles'!P$3:P$40,0))=TRUE,AN90+1,AN90))</f>
        <v>36</v>
      </c>
      <c r="AO91" s="87" t="str">
        <f>Présence!N89</f>
        <v/>
      </c>
      <c r="AP91" s="88" t="str">
        <f t="shared" si="31"/>
        <v/>
      </c>
      <c r="AQ91" s="86">
        <f>IF(AR91="",AQ90,IF(ISNA(MATCH(AR91,'Planning Bénévoles'!Q$3:Q$40,0))=TRUE,AQ90+1,AQ90))</f>
        <v>32</v>
      </c>
      <c r="AR91" s="87" t="str">
        <f>Présence!O89</f>
        <v/>
      </c>
      <c r="AS91" s="88" t="str">
        <f t="shared" si="32"/>
        <v/>
      </c>
      <c r="AT91" s="86">
        <f>IF(AU91="",AT90,IF(ISNA(MATCH(AU91,'Planning Bénévoles'!R$3:R$40,0))=TRUE,AT90+1,AT90))</f>
        <v>21</v>
      </c>
      <c r="AU91" s="87" t="str">
        <f>Présence!P89</f>
        <v/>
      </c>
      <c r="AV91" s="88" t="str">
        <f t="shared" si="33"/>
        <v/>
      </c>
      <c r="AW91" s="86">
        <f>IF(AX91="",AW90,IF(ISNA(MATCH(AX91,'Planning Bénévoles'!S$3:S$40,0))=TRUE,AW90+1,AW90))</f>
        <v>39</v>
      </c>
      <c r="AX91" s="87" t="str">
        <f>Présence!Q89</f>
        <v/>
      </c>
      <c r="AY91" s="88" t="str">
        <f t="shared" si="34"/>
        <v/>
      </c>
      <c r="AZ91" s="86">
        <f>IF(BA91="",AZ90,IF(ISNA(MATCH(BA91,'Planning Bénévoles'!T$3:T$40,0))=TRUE,AZ90+1,AZ90))</f>
        <v>36</v>
      </c>
      <c r="BA91" s="87" t="str">
        <f>Présence!R89</f>
        <v/>
      </c>
      <c r="BB91" s="88" t="str">
        <f t="shared" si="35"/>
        <v/>
      </c>
    </row>
    <row r="92" spans="1:54">
      <c r="A92" s="86">
        <f>IF(B92="",A91,IF(ISNA(MATCH(B92,'Planning Bénévoles'!C$3:C$40,0))=TRUE,A91+1,A91))</f>
        <v>14</v>
      </c>
      <c r="B92" s="87" t="str">
        <f>Présence!A90</f>
        <v/>
      </c>
      <c r="C92" s="88" t="str">
        <f t="shared" si="18"/>
        <v/>
      </c>
      <c r="D92" s="86">
        <f>IF(E92="",D91,IF(ISNA(MATCH(E92,'Planning Bénévoles'!D$3:D$40,0))=TRUE,D91+1,D91))</f>
        <v>37</v>
      </c>
      <c r="E92" s="87" t="str">
        <f>Présence!B90</f>
        <v/>
      </c>
      <c r="F92" s="88" t="str">
        <f t="shared" si="19"/>
        <v/>
      </c>
      <c r="G92" s="86">
        <f>IF(H92="",G91,IF(ISNA(MATCH(H92,'Planning Bénévoles'!E$3:E$40,0))=TRUE,G91+1,G91))</f>
        <v>6</v>
      </c>
      <c r="H92" s="87" t="str">
        <f>Présence!C90</f>
        <v/>
      </c>
      <c r="I92" s="88" t="str">
        <f t="shared" si="20"/>
        <v/>
      </c>
      <c r="J92" s="86">
        <f>IF(K92="",J91,IF(ISNA(MATCH(K92,'Planning Bénévoles'!F$3:F$40,0))=TRUE,J91+1,J91))</f>
        <v>4</v>
      </c>
      <c r="K92" s="87" t="str">
        <f>Présence!D90</f>
        <v/>
      </c>
      <c r="L92" s="88" t="str">
        <f t="shared" si="21"/>
        <v/>
      </c>
      <c r="M92" s="86">
        <f>IF(N92="",M91,IF(ISNA(MATCH(N92,'Planning Bénévoles'!G$3:G$40,0))=TRUE,M91+1,M91))</f>
        <v>8</v>
      </c>
      <c r="N92" s="87" t="str">
        <f>Présence!E90</f>
        <v/>
      </c>
      <c r="O92" s="88" t="str">
        <f t="shared" si="22"/>
        <v/>
      </c>
      <c r="P92" s="86">
        <f>IF(Q92="",P91,IF(ISNA(MATCH(Q92,'Planning Bénévoles'!H$3:H$40,0))=TRUE,P91+1,P91))</f>
        <v>7</v>
      </c>
      <c r="Q92" s="87" t="str">
        <f>Présence!F90</f>
        <v/>
      </c>
      <c r="R92" s="88" t="str">
        <f t="shared" si="23"/>
        <v/>
      </c>
      <c r="S92" s="86">
        <f>IF(T92="",S91,IF(ISNA(MATCH(T92,'Planning Bénévoles'!I$3:I$40,0))=TRUE,S91+1,S91))</f>
        <v>1</v>
      </c>
      <c r="T92" s="87" t="str">
        <f>Présence!G90</f>
        <v/>
      </c>
      <c r="U92" s="88" t="str">
        <f t="shared" si="24"/>
        <v/>
      </c>
      <c r="V92" s="86">
        <f>IF(W92="",V91,IF(ISNA(MATCH(W92,'Planning Bénévoles'!J$3:J$40,0))=TRUE,V91+1,V91))</f>
        <v>3</v>
      </c>
      <c r="W92" s="87" t="str">
        <f>Présence!H90</f>
        <v/>
      </c>
      <c r="X92" s="88" t="str">
        <f t="shared" si="25"/>
        <v/>
      </c>
      <c r="Y92" s="86">
        <f>IF(Z92="",Y91,IF(ISNA(MATCH(Z92,'Planning Bénévoles'!K$3:K$40,0))=TRUE,Y91+1,Y91))</f>
        <v>11</v>
      </c>
      <c r="Z92" s="87" t="str">
        <f>Présence!I90</f>
        <v/>
      </c>
      <c r="AA92" s="88" t="str">
        <f t="shared" si="26"/>
        <v/>
      </c>
      <c r="AB92" s="86">
        <f>IF(AC92="",AB91,IF(ISNA(MATCH(AC92,'Planning Bénévoles'!L$3:L$40,0))=TRUE,AB91+1,AB91))</f>
        <v>24</v>
      </c>
      <c r="AC92" s="87" t="str">
        <f>Présence!J90</f>
        <v/>
      </c>
      <c r="AD92" s="88" t="str">
        <f t="shared" si="27"/>
        <v/>
      </c>
      <c r="AE92" s="86">
        <f>IF(AF92="",AE91,IF(ISNA(MATCH(AF92,'Planning Bénévoles'!M$3:M$40,0))=TRUE,AE91+1,AE91))</f>
        <v>31</v>
      </c>
      <c r="AF92" s="87" t="str">
        <f>Présence!K90</f>
        <v/>
      </c>
      <c r="AG92" s="88" t="str">
        <f t="shared" si="28"/>
        <v/>
      </c>
      <c r="AH92" s="86">
        <f>IF(AI92="",AH91,IF(ISNA(MATCH(AI92,'Planning Bénévoles'!N$3:N$40,0))=TRUE,AH91+1,AH91))</f>
        <v>34</v>
      </c>
      <c r="AI92" s="87" t="str">
        <f>Présence!L90</f>
        <v/>
      </c>
      <c r="AJ92" s="88" t="str">
        <f t="shared" si="29"/>
        <v/>
      </c>
      <c r="AK92" s="86">
        <f>IF(AL92="",AK91,IF(ISNA(MATCH(AL92,'Planning Bénévoles'!O$3:O$40,0))=TRUE,AK91+1,AK91))</f>
        <v>25</v>
      </c>
      <c r="AL92" s="87" t="str">
        <f>Présence!M90</f>
        <v/>
      </c>
      <c r="AM92" s="88" t="str">
        <f t="shared" si="30"/>
        <v/>
      </c>
      <c r="AN92" s="86">
        <f>IF(AO92="",AN91,IF(ISNA(MATCH(AO92,'Planning Bénévoles'!P$3:P$40,0))=TRUE,AN91+1,AN91))</f>
        <v>36</v>
      </c>
      <c r="AO92" s="87" t="str">
        <f>Présence!N90</f>
        <v/>
      </c>
      <c r="AP92" s="88" t="str">
        <f t="shared" si="31"/>
        <v/>
      </c>
      <c r="AQ92" s="86">
        <f>IF(AR92="",AQ91,IF(ISNA(MATCH(AR92,'Planning Bénévoles'!Q$3:Q$40,0))=TRUE,AQ91+1,AQ91))</f>
        <v>32</v>
      </c>
      <c r="AR92" s="87" t="str">
        <f>Présence!O90</f>
        <v/>
      </c>
      <c r="AS92" s="88" t="str">
        <f t="shared" si="32"/>
        <v/>
      </c>
      <c r="AT92" s="86">
        <f>IF(AU92="",AT91,IF(ISNA(MATCH(AU92,'Planning Bénévoles'!R$3:R$40,0))=TRUE,AT91+1,AT91))</f>
        <v>21</v>
      </c>
      <c r="AU92" s="87" t="str">
        <f>Présence!P90</f>
        <v/>
      </c>
      <c r="AV92" s="88" t="str">
        <f t="shared" si="33"/>
        <v/>
      </c>
      <c r="AW92" s="86">
        <f>IF(AX92="",AW91,IF(ISNA(MATCH(AX92,'Planning Bénévoles'!S$3:S$40,0))=TRUE,AW91+1,AW91))</f>
        <v>39</v>
      </c>
      <c r="AX92" s="87" t="str">
        <f>Présence!Q90</f>
        <v/>
      </c>
      <c r="AY92" s="88" t="str">
        <f t="shared" si="34"/>
        <v/>
      </c>
      <c r="AZ92" s="86">
        <f>IF(BA92="",AZ91,IF(ISNA(MATCH(BA92,'Planning Bénévoles'!T$3:T$40,0))=TRUE,AZ91+1,AZ91))</f>
        <v>36</v>
      </c>
      <c r="BA92" s="87" t="str">
        <f>Présence!R90</f>
        <v/>
      </c>
      <c r="BB92" s="88" t="str">
        <f t="shared" si="35"/>
        <v/>
      </c>
    </row>
    <row r="93" spans="1:54">
      <c r="A93" s="86">
        <f>IF(B93="",A92,IF(ISNA(MATCH(B93,'Planning Bénévoles'!C$3:C$40,0))=TRUE,A92+1,A92))</f>
        <v>14</v>
      </c>
      <c r="B93" s="87" t="str">
        <f>Présence!A91</f>
        <v/>
      </c>
      <c r="C93" s="88" t="str">
        <f t="shared" si="18"/>
        <v/>
      </c>
      <c r="D93" s="86">
        <f>IF(E93="",D92,IF(ISNA(MATCH(E93,'Planning Bénévoles'!D$3:D$40,0))=TRUE,D92+1,D92))</f>
        <v>37</v>
      </c>
      <c r="E93" s="87" t="str">
        <f>Présence!B91</f>
        <v/>
      </c>
      <c r="F93" s="88" t="str">
        <f t="shared" si="19"/>
        <v/>
      </c>
      <c r="G93" s="86">
        <f>IF(H93="",G92,IF(ISNA(MATCH(H93,'Planning Bénévoles'!E$3:E$40,0))=TRUE,G92+1,G92))</f>
        <v>6</v>
      </c>
      <c r="H93" s="87" t="str">
        <f>Présence!C91</f>
        <v/>
      </c>
      <c r="I93" s="88" t="str">
        <f t="shared" si="20"/>
        <v/>
      </c>
      <c r="J93" s="86">
        <f>IF(K93="",J92,IF(ISNA(MATCH(K93,'Planning Bénévoles'!F$3:F$40,0))=TRUE,J92+1,J92))</f>
        <v>4</v>
      </c>
      <c r="K93" s="87" t="str">
        <f>Présence!D91</f>
        <v/>
      </c>
      <c r="L93" s="88" t="str">
        <f t="shared" si="21"/>
        <v/>
      </c>
      <c r="M93" s="86">
        <f>IF(N93="",M92,IF(ISNA(MATCH(N93,'Planning Bénévoles'!G$3:G$40,0))=TRUE,M92+1,M92))</f>
        <v>8</v>
      </c>
      <c r="N93" s="87" t="str">
        <f>Présence!E91</f>
        <v/>
      </c>
      <c r="O93" s="88" t="str">
        <f t="shared" si="22"/>
        <v/>
      </c>
      <c r="P93" s="86">
        <f>IF(Q93="",P92,IF(ISNA(MATCH(Q93,'Planning Bénévoles'!H$3:H$40,0))=TRUE,P92+1,P92))</f>
        <v>7</v>
      </c>
      <c r="Q93" s="87" t="str">
        <f>Présence!F91</f>
        <v/>
      </c>
      <c r="R93" s="88" t="str">
        <f t="shared" si="23"/>
        <v/>
      </c>
      <c r="S93" s="86">
        <f>IF(T93="",S92,IF(ISNA(MATCH(T93,'Planning Bénévoles'!I$3:I$40,0))=TRUE,S92+1,S92))</f>
        <v>1</v>
      </c>
      <c r="T93" s="87" t="str">
        <f>Présence!G91</f>
        <v/>
      </c>
      <c r="U93" s="88" t="str">
        <f t="shared" si="24"/>
        <v/>
      </c>
      <c r="V93" s="86">
        <f>IF(W93="",V92,IF(ISNA(MATCH(W93,'Planning Bénévoles'!J$3:J$40,0))=TRUE,V92+1,V92))</f>
        <v>3</v>
      </c>
      <c r="W93" s="87" t="str">
        <f>Présence!H91</f>
        <v/>
      </c>
      <c r="X93" s="88" t="str">
        <f t="shared" si="25"/>
        <v/>
      </c>
      <c r="Y93" s="86">
        <f>IF(Z93="",Y92,IF(ISNA(MATCH(Z93,'Planning Bénévoles'!K$3:K$40,0))=TRUE,Y92+1,Y92))</f>
        <v>11</v>
      </c>
      <c r="Z93" s="87" t="str">
        <f>Présence!I91</f>
        <v/>
      </c>
      <c r="AA93" s="88" t="str">
        <f t="shared" si="26"/>
        <v/>
      </c>
      <c r="AB93" s="86">
        <f>IF(AC93="",AB92,IF(ISNA(MATCH(AC93,'Planning Bénévoles'!L$3:L$40,0))=TRUE,AB92+1,AB92))</f>
        <v>24</v>
      </c>
      <c r="AC93" s="87" t="str">
        <f>Présence!J91</f>
        <v/>
      </c>
      <c r="AD93" s="88" t="str">
        <f t="shared" si="27"/>
        <v/>
      </c>
      <c r="AE93" s="86">
        <f>IF(AF93="",AE92,IF(ISNA(MATCH(AF93,'Planning Bénévoles'!M$3:M$40,0))=TRUE,AE92+1,AE92))</f>
        <v>31</v>
      </c>
      <c r="AF93" s="87" t="str">
        <f>Présence!K91</f>
        <v/>
      </c>
      <c r="AG93" s="88" t="str">
        <f t="shared" si="28"/>
        <v/>
      </c>
      <c r="AH93" s="86">
        <f>IF(AI93="",AH92,IF(ISNA(MATCH(AI93,'Planning Bénévoles'!N$3:N$40,0))=TRUE,AH92+1,AH92))</f>
        <v>34</v>
      </c>
      <c r="AI93" s="87" t="str">
        <f>Présence!L91</f>
        <v/>
      </c>
      <c r="AJ93" s="88" t="str">
        <f t="shared" si="29"/>
        <v/>
      </c>
      <c r="AK93" s="86">
        <f>IF(AL93="",AK92,IF(ISNA(MATCH(AL93,'Planning Bénévoles'!O$3:O$40,0))=TRUE,AK92+1,AK92))</f>
        <v>25</v>
      </c>
      <c r="AL93" s="87" t="str">
        <f>Présence!M91</f>
        <v/>
      </c>
      <c r="AM93" s="88" t="str">
        <f t="shared" si="30"/>
        <v/>
      </c>
      <c r="AN93" s="86">
        <f>IF(AO93="",AN92,IF(ISNA(MATCH(AO93,'Planning Bénévoles'!P$3:P$40,0))=TRUE,AN92+1,AN92))</f>
        <v>36</v>
      </c>
      <c r="AO93" s="87" t="str">
        <f>Présence!N91</f>
        <v/>
      </c>
      <c r="AP93" s="88" t="str">
        <f t="shared" si="31"/>
        <v/>
      </c>
      <c r="AQ93" s="86">
        <f>IF(AR93="",AQ92,IF(ISNA(MATCH(AR93,'Planning Bénévoles'!Q$3:Q$40,0))=TRUE,AQ92+1,AQ92))</f>
        <v>32</v>
      </c>
      <c r="AR93" s="87" t="str">
        <f>Présence!O91</f>
        <v/>
      </c>
      <c r="AS93" s="88" t="str">
        <f t="shared" si="32"/>
        <v/>
      </c>
      <c r="AT93" s="86">
        <f>IF(AU93="",AT92,IF(ISNA(MATCH(AU93,'Planning Bénévoles'!R$3:R$40,0))=TRUE,AT92+1,AT92))</f>
        <v>21</v>
      </c>
      <c r="AU93" s="87" t="str">
        <f>Présence!P91</f>
        <v/>
      </c>
      <c r="AV93" s="88" t="str">
        <f t="shared" si="33"/>
        <v/>
      </c>
      <c r="AW93" s="86">
        <f>IF(AX93="",AW92,IF(ISNA(MATCH(AX93,'Planning Bénévoles'!S$3:S$40,0))=TRUE,AW92+1,AW92))</f>
        <v>39</v>
      </c>
      <c r="AX93" s="87" t="str">
        <f>Présence!Q91</f>
        <v/>
      </c>
      <c r="AY93" s="88" t="str">
        <f t="shared" si="34"/>
        <v/>
      </c>
      <c r="AZ93" s="86">
        <f>IF(BA93="",AZ92,IF(ISNA(MATCH(BA93,'Planning Bénévoles'!T$3:T$40,0))=TRUE,AZ92+1,AZ92))</f>
        <v>36</v>
      </c>
      <c r="BA93" s="87" t="str">
        <f>Présence!R91</f>
        <v/>
      </c>
      <c r="BB93" s="88" t="str">
        <f t="shared" si="35"/>
        <v/>
      </c>
    </row>
    <row r="94" spans="1:54">
      <c r="A94" s="86">
        <f>IF(B94="",A93,IF(ISNA(MATCH(B94,'Planning Bénévoles'!C$3:C$40,0))=TRUE,A93+1,A93))</f>
        <v>14</v>
      </c>
      <c r="B94" s="87" t="str">
        <f>Présence!A92</f>
        <v/>
      </c>
      <c r="C94" s="88" t="str">
        <f t="shared" si="18"/>
        <v/>
      </c>
      <c r="D94" s="86">
        <f>IF(E94="",D93,IF(ISNA(MATCH(E94,'Planning Bénévoles'!D$3:D$40,0))=TRUE,D93+1,D93))</f>
        <v>37</v>
      </c>
      <c r="E94" s="87" t="str">
        <f>Présence!B92</f>
        <v/>
      </c>
      <c r="F94" s="88" t="str">
        <f t="shared" si="19"/>
        <v/>
      </c>
      <c r="G94" s="86">
        <f>IF(H94="",G93,IF(ISNA(MATCH(H94,'Planning Bénévoles'!E$3:E$40,0))=TRUE,G93+1,G93))</f>
        <v>6</v>
      </c>
      <c r="H94" s="87" t="str">
        <f>Présence!C92</f>
        <v/>
      </c>
      <c r="I94" s="88" t="str">
        <f t="shared" si="20"/>
        <v/>
      </c>
      <c r="J94" s="86">
        <f>IF(K94="",J93,IF(ISNA(MATCH(K94,'Planning Bénévoles'!F$3:F$40,0))=TRUE,J93+1,J93))</f>
        <v>4</v>
      </c>
      <c r="K94" s="87" t="str">
        <f>Présence!D92</f>
        <v/>
      </c>
      <c r="L94" s="88" t="str">
        <f t="shared" si="21"/>
        <v/>
      </c>
      <c r="M94" s="86">
        <f>IF(N94="",M93,IF(ISNA(MATCH(N94,'Planning Bénévoles'!G$3:G$40,0))=TRUE,M93+1,M93))</f>
        <v>8</v>
      </c>
      <c r="N94" s="87" t="str">
        <f>Présence!E92</f>
        <v/>
      </c>
      <c r="O94" s="88" t="str">
        <f t="shared" si="22"/>
        <v/>
      </c>
      <c r="P94" s="86">
        <f>IF(Q94="",P93,IF(ISNA(MATCH(Q94,'Planning Bénévoles'!H$3:H$40,0))=TRUE,P93+1,P93))</f>
        <v>7</v>
      </c>
      <c r="Q94" s="87" t="str">
        <f>Présence!F92</f>
        <v/>
      </c>
      <c r="R94" s="88" t="str">
        <f t="shared" si="23"/>
        <v/>
      </c>
      <c r="S94" s="86">
        <f>IF(T94="",S93,IF(ISNA(MATCH(T94,'Planning Bénévoles'!I$3:I$40,0))=TRUE,S93+1,S93))</f>
        <v>1</v>
      </c>
      <c r="T94" s="87" t="str">
        <f>Présence!G92</f>
        <v/>
      </c>
      <c r="U94" s="88" t="str">
        <f t="shared" si="24"/>
        <v/>
      </c>
      <c r="V94" s="86">
        <f>IF(W94="",V93,IF(ISNA(MATCH(W94,'Planning Bénévoles'!J$3:J$40,0))=TRUE,V93+1,V93))</f>
        <v>3</v>
      </c>
      <c r="W94" s="87" t="str">
        <f>Présence!H92</f>
        <v/>
      </c>
      <c r="X94" s="88" t="str">
        <f t="shared" si="25"/>
        <v/>
      </c>
      <c r="Y94" s="86">
        <f>IF(Z94="",Y93,IF(ISNA(MATCH(Z94,'Planning Bénévoles'!K$3:K$40,0))=TRUE,Y93+1,Y93))</f>
        <v>11</v>
      </c>
      <c r="Z94" s="87" t="str">
        <f>Présence!I92</f>
        <v/>
      </c>
      <c r="AA94" s="88" t="str">
        <f t="shared" si="26"/>
        <v/>
      </c>
      <c r="AB94" s="86">
        <f>IF(AC94="",AB93,IF(ISNA(MATCH(AC94,'Planning Bénévoles'!L$3:L$40,0))=TRUE,AB93+1,AB93))</f>
        <v>24</v>
      </c>
      <c r="AC94" s="87" t="str">
        <f>Présence!J92</f>
        <v/>
      </c>
      <c r="AD94" s="88" t="str">
        <f t="shared" si="27"/>
        <v/>
      </c>
      <c r="AE94" s="86">
        <f>IF(AF94="",AE93,IF(ISNA(MATCH(AF94,'Planning Bénévoles'!M$3:M$40,0))=TRUE,AE93+1,AE93))</f>
        <v>31</v>
      </c>
      <c r="AF94" s="87" t="str">
        <f>Présence!K92</f>
        <v/>
      </c>
      <c r="AG94" s="88" t="str">
        <f t="shared" si="28"/>
        <v/>
      </c>
      <c r="AH94" s="86">
        <f>IF(AI94="",AH93,IF(ISNA(MATCH(AI94,'Planning Bénévoles'!N$3:N$40,0))=TRUE,AH93+1,AH93))</f>
        <v>34</v>
      </c>
      <c r="AI94" s="87" t="str">
        <f>Présence!L92</f>
        <v/>
      </c>
      <c r="AJ94" s="88" t="str">
        <f t="shared" si="29"/>
        <v/>
      </c>
      <c r="AK94" s="86">
        <f>IF(AL94="",AK93,IF(ISNA(MATCH(AL94,'Planning Bénévoles'!O$3:O$40,0))=TRUE,AK93+1,AK93))</f>
        <v>25</v>
      </c>
      <c r="AL94" s="87" t="str">
        <f>Présence!M92</f>
        <v/>
      </c>
      <c r="AM94" s="88" t="str">
        <f t="shared" si="30"/>
        <v/>
      </c>
      <c r="AN94" s="86">
        <f>IF(AO94="",AN93,IF(ISNA(MATCH(AO94,'Planning Bénévoles'!P$3:P$40,0))=TRUE,AN93+1,AN93))</f>
        <v>36</v>
      </c>
      <c r="AO94" s="87" t="str">
        <f>Présence!N92</f>
        <v/>
      </c>
      <c r="AP94" s="88" t="str">
        <f t="shared" si="31"/>
        <v/>
      </c>
      <c r="AQ94" s="86">
        <f>IF(AR94="",AQ93,IF(ISNA(MATCH(AR94,'Planning Bénévoles'!Q$3:Q$40,0))=TRUE,AQ93+1,AQ93))</f>
        <v>32</v>
      </c>
      <c r="AR94" s="87" t="str">
        <f>Présence!O92</f>
        <v/>
      </c>
      <c r="AS94" s="88" t="str">
        <f t="shared" si="32"/>
        <v/>
      </c>
      <c r="AT94" s="86">
        <f>IF(AU94="",AT93,IF(ISNA(MATCH(AU94,'Planning Bénévoles'!R$3:R$40,0))=TRUE,AT93+1,AT93))</f>
        <v>21</v>
      </c>
      <c r="AU94" s="87" t="str">
        <f>Présence!P92</f>
        <v/>
      </c>
      <c r="AV94" s="88" t="str">
        <f t="shared" si="33"/>
        <v/>
      </c>
      <c r="AW94" s="86">
        <f>IF(AX94="",AW93,IF(ISNA(MATCH(AX94,'Planning Bénévoles'!S$3:S$40,0))=TRUE,AW93+1,AW93))</f>
        <v>39</v>
      </c>
      <c r="AX94" s="87" t="str">
        <f>Présence!Q92</f>
        <v/>
      </c>
      <c r="AY94" s="88" t="str">
        <f t="shared" si="34"/>
        <v/>
      </c>
      <c r="AZ94" s="86">
        <f>IF(BA94="",AZ93,IF(ISNA(MATCH(BA94,'Planning Bénévoles'!T$3:T$40,0))=TRUE,AZ93+1,AZ93))</f>
        <v>36</v>
      </c>
      <c r="BA94" s="87" t="str">
        <f>Présence!R92</f>
        <v/>
      </c>
      <c r="BB94" s="88" t="str">
        <f t="shared" si="35"/>
        <v/>
      </c>
    </row>
    <row r="95" spans="1:54">
      <c r="A95" s="86">
        <f>IF(B95="",A94,IF(ISNA(MATCH(B95,'Planning Bénévoles'!C$3:C$40,0))=TRUE,A94+1,A94))</f>
        <v>14</v>
      </c>
      <c r="B95" s="87" t="str">
        <f>Présence!A93</f>
        <v/>
      </c>
      <c r="C95" s="88" t="str">
        <f t="shared" si="18"/>
        <v/>
      </c>
      <c r="D95" s="86">
        <f>IF(E95="",D94,IF(ISNA(MATCH(E95,'Planning Bénévoles'!D$3:D$40,0))=TRUE,D94+1,D94))</f>
        <v>37</v>
      </c>
      <c r="E95" s="87" t="str">
        <f>Présence!B93</f>
        <v/>
      </c>
      <c r="F95" s="88" t="str">
        <f t="shared" si="19"/>
        <v/>
      </c>
      <c r="G95" s="86">
        <f>IF(H95="",G94,IF(ISNA(MATCH(H95,'Planning Bénévoles'!E$3:E$40,0))=TRUE,G94+1,G94))</f>
        <v>6</v>
      </c>
      <c r="H95" s="87" t="str">
        <f>Présence!C93</f>
        <v/>
      </c>
      <c r="I95" s="88" t="str">
        <f t="shared" si="20"/>
        <v/>
      </c>
      <c r="J95" s="86">
        <f>IF(K95="",J94,IF(ISNA(MATCH(K95,'Planning Bénévoles'!F$3:F$40,0))=TRUE,J94+1,J94))</f>
        <v>4</v>
      </c>
      <c r="K95" s="87" t="str">
        <f>Présence!D93</f>
        <v/>
      </c>
      <c r="L95" s="88" t="str">
        <f t="shared" si="21"/>
        <v/>
      </c>
      <c r="M95" s="86">
        <f>IF(N95="",M94,IF(ISNA(MATCH(N95,'Planning Bénévoles'!G$3:G$40,0))=TRUE,M94+1,M94))</f>
        <v>8</v>
      </c>
      <c r="N95" s="87" t="str">
        <f>Présence!E93</f>
        <v/>
      </c>
      <c r="O95" s="88" t="str">
        <f t="shared" si="22"/>
        <v/>
      </c>
      <c r="P95" s="86">
        <f>IF(Q95="",P94,IF(ISNA(MATCH(Q95,'Planning Bénévoles'!H$3:H$40,0))=TRUE,P94+1,P94))</f>
        <v>7</v>
      </c>
      <c r="Q95" s="87" t="str">
        <f>Présence!F93</f>
        <v/>
      </c>
      <c r="R95" s="88" t="str">
        <f t="shared" si="23"/>
        <v/>
      </c>
      <c r="S95" s="86">
        <f>IF(T95="",S94,IF(ISNA(MATCH(T95,'Planning Bénévoles'!I$3:I$40,0))=TRUE,S94+1,S94))</f>
        <v>1</v>
      </c>
      <c r="T95" s="87" t="str">
        <f>Présence!G93</f>
        <v/>
      </c>
      <c r="U95" s="88" t="str">
        <f t="shared" si="24"/>
        <v/>
      </c>
      <c r="V95" s="86">
        <f>IF(W95="",V94,IF(ISNA(MATCH(W95,'Planning Bénévoles'!J$3:J$40,0))=TRUE,V94+1,V94))</f>
        <v>3</v>
      </c>
      <c r="W95" s="87" t="str">
        <f>Présence!H93</f>
        <v/>
      </c>
      <c r="X95" s="88" t="str">
        <f t="shared" si="25"/>
        <v/>
      </c>
      <c r="Y95" s="86">
        <f>IF(Z95="",Y94,IF(ISNA(MATCH(Z95,'Planning Bénévoles'!K$3:K$40,0))=TRUE,Y94+1,Y94))</f>
        <v>11</v>
      </c>
      <c r="Z95" s="87" t="str">
        <f>Présence!I93</f>
        <v/>
      </c>
      <c r="AA95" s="88" t="str">
        <f t="shared" si="26"/>
        <v/>
      </c>
      <c r="AB95" s="86">
        <f>IF(AC95="",AB94,IF(ISNA(MATCH(AC95,'Planning Bénévoles'!L$3:L$40,0))=TRUE,AB94+1,AB94))</f>
        <v>24</v>
      </c>
      <c r="AC95" s="87" t="str">
        <f>Présence!J93</f>
        <v/>
      </c>
      <c r="AD95" s="88" t="str">
        <f t="shared" si="27"/>
        <v/>
      </c>
      <c r="AE95" s="86">
        <f>IF(AF95="",AE94,IF(ISNA(MATCH(AF95,'Planning Bénévoles'!M$3:M$40,0))=TRUE,AE94+1,AE94))</f>
        <v>31</v>
      </c>
      <c r="AF95" s="87" t="str">
        <f>Présence!K93</f>
        <v/>
      </c>
      <c r="AG95" s="88" t="str">
        <f t="shared" si="28"/>
        <v/>
      </c>
      <c r="AH95" s="86">
        <f>IF(AI95="",AH94,IF(ISNA(MATCH(AI95,'Planning Bénévoles'!N$3:N$40,0))=TRUE,AH94+1,AH94))</f>
        <v>34</v>
      </c>
      <c r="AI95" s="87" t="str">
        <f>Présence!L93</f>
        <v/>
      </c>
      <c r="AJ95" s="88" t="str">
        <f t="shared" si="29"/>
        <v/>
      </c>
      <c r="AK95" s="86">
        <f>IF(AL95="",AK94,IF(ISNA(MATCH(AL95,'Planning Bénévoles'!O$3:O$40,0))=TRUE,AK94+1,AK94))</f>
        <v>25</v>
      </c>
      <c r="AL95" s="87" t="str">
        <f>Présence!M93</f>
        <v/>
      </c>
      <c r="AM95" s="88" t="str">
        <f t="shared" si="30"/>
        <v/>
      </c>
      <c r="AN95" s="86">
        <f>IF(AO95="",AN94,IF(ISNA(MATCH(AO95,'Planning Bénévoles'!P$3:P$40,0))=TRUE,AN94+1,AN94))</f>
        <v>36</v>
      </c>
      <c r="AO95" s="87" t="str">
        <f>Présence!N93</f>
        <v/>
      </c>
      <c r="AP95" s="88" t="str">
        <f t="shared" si="31"/>
        <v/>
      </c>
      <c r="AQ95" s="86">
        <f>IF(AR95="",AQ94,IF(ISNA(MATCH(AR95,'Planning Bénévoles'!Q$3:Q$40,0))=TRUE,AQ94+1,AQ94))</f>
        <v>32</v>
      </c>
      <c r="AR95" s="87" t="str">
        <f>Présence!O93</f>
        <v/>
      </c>
      <c r="AS95" s="88" t="str">
        <f t="shared" si="32"/>
        <v/>
      </c>
      <c r="AT95" s="86">
        <f>IF(AU95="",AT94,IF(ISNA(MATCH(AU95,'Planning Bénévoles'!R$3:R$40,0))=TRUE,AT94+1,AT94))</f>
        <v>21</v>
      </c>
      <c r="AU95" s="87" t="str">
        <f>Présence!P93</f>
        <v/>
      </c>
      <c r="AV95" s="88" t="str">
        <f t="shared" si="33"/>
        <v/>
      </c>
      <c r="AW95" s="86">
        <f>IF(AX95="",AW94,IF(ISNA(MATCH(AX95,'Planning Bénévoles'!S$3:S$40,0))=TRUE,AW94+1,AW94))</f>
        <v>39</v>
      </c>
      <c r="AX95" s="87" t="str">
        <f>Présence!Q93</f>
        <v/>
      </c>
      <c r="AY95" s="88" t="str">
        <f t="shared" si="34"/>
        <v/>
      </c>
      <c r="AZ95" s="86">
        <f>IF(BA95="",AZ94,IF(ISNA(MATCH(BA95,'Planning Bénévoles'!T$3:T$40,0))=TRUE,AZ94+1,AZ94))</f>
        <v>36</v>
      </c>
      <c r="BA95" s="87" t="str">
        <f>Présence!R93</f>
        <v/>
      </c>
      <c r="BB95" s="88" t="str">
        <f t="shared" si="35"/>
        <v/>
      </c>
    </row>
    <row r="96" spans="1:54">
      <c r="A96" s="86">
        <f>IF(B96="",A95,IF(ISNA(MATCH(B96,'Planning Bénévoles'!C$3:C$40,0))=TRUE,A95+1,A95))</f>
        <v>14</v>
      </c>
      <c r="B96" s="87" t="str">
        <f>Présence!A94</f>
        <v/>
      </c>
      <c r="C96" s="88" t="str">
        <f t="shared" si="18"/>
        <v/>
      </c>
      <c r="D96" s="86">
        <f>IF(E96="",D95,IF(ISNA(MATCH(E96,'Planning Bénévoles'!D$3:D$40,0))=TRUE,D95+1,D95))</f>
        <v>37</v>
      </c>
      <c r="E96" s="87" t="str">
        <f>Présence!B94</f>
        <v/>
      </c>
      <c r="F96" s="88" t="str">
        <f t="shared" si="19"/>
        <v/>
      </c>
      <c r="G96" s="86">
        <f>IF(H96="",G95,IF(ISNA(MATCH(H96,'Planning Bénévoles'!E$3:E$40,0))=TRUE,G95+1,G95))</f>
        <v>6</v>
      </c>
      <c r="H96" s="87" t="str">
        <f>Présence!C94</f>
        <v/>
      </c>
      <c r="I96" s="88" t="str">
        <f t="shared" si="20"/>
        <v/>
      </c>
      <c r="J96" s="86">
        <f>IF(K96="",J95,IF(ISNA(MATCH(K96,'Planning Bénévoles'!F$3:F$40,0))=TRUE,J95+1,J95))</f>
        <v>4</v>
      </c>
      <c r="K96" s="87" t="str">
        <f>Présence!D94</f>
        <v/>
      </c>
      <c r="L96" s="88" t="str">
        <f t="shared" si="21"/>
        <v/>
      </c>
      <c r="M96" s="86">
        <f>IF(N96="",M95,IF(ISNA(MATCH(N96,'Planning Bénévoles'!G$3:G$40,0))=TRUE,M95+1,M95))</f>
        <v>8</v>
      </c>
      <c r="N96" s="87" t="str">
        <f>Présence!E94</f>
        <v/>
      </c>
      <c r="O96" s="88" t="str">
        <f t="shared" si="22"/>
        <v/>
      </c>
      <c r="P96" s="86">
        <f>IF(Q96="",P95,IF(ISNA(MATCH(Q96,'Planning Bénévoles'!H$3:H$40,0))=TRUE,P95+1,P95))</f>
        <v>7</v>
      </c>
      <c r="Q96" s="87" t="str">
        <f>Présence!F94</f>
        <v/>
      </c>
      <c r="R96" s="88" t="str">
        <f t="shared" si="23"/>
        <v/>
      </c>
      <c r="S96" s="86">
        <f>IF(T96="",S95,IF(ISNA(MATCH(T96,'Planning Bénévoles'!I$3:I$40,0))=TRUE,S95+1,S95))</f>
        <v>1</v>
      </c>
      <c r="T96" s="87" t="str">
        <f>Présence!G94</f>
        <v/>
      </c>
      <c r="U96" s="88" t="str">
        <f t="shared" si="24"/>
        <v/>
      </c>
      <c r="V96" s="86">
        <f>IF(W96="",V95,IF(ISNA(MATCH(W96,'Planning Bénévoles'!J$3:J$40,0))=TRUE,V95+1,V95))</f>
        <v>3</v>
      </c>
      <c r="W96" s="87" t="str">
        <f>Présence!H94</f>
        <v/>
      </c>
      <c r="X96" s="88" t="str">
        <f t="shared" si="25"/>
        <v/>
      </c>
      <c r="Y96" s="86">
        <f>IF(Z96="",Y95,IF(ISNA(MATCH(Z96,'Planning Bénévoles'!K$3:K$40,0))=TRUE,Y95+1,Y95))</f>
        <v>11</v>
      </c>
      <c r="Z96" s="87" t="str">
        <f>Présence!I94</f>
        <v/>
      </c>
      <c r="AA96" s="88" t="str">
        <f t="shared" si="26"/>
        <v/>
      </c>
      <c r="AB96" s="86">
        <f>IF(AC96="",AB95,IF(ISNA(MATCH(AC96,'Planning Bénévoles'!L$3:L$40,0))=TRUE,AB95+1,AB95))</f>
        <v>24</v>
      </c>
      <c r="AC96" s="87" t="str">
        <f>Présence!J94</f>
        <v/>
      </c>
      <c r="AD96" s="88" t="str">
        <f t="shared" si="27"/>
        <v/>
      </c>
      <c r="AE96" s="86">
        <f>IF(AF96="",AE95,IF(ISNA(MATCH(AF96,'Planning Bénévoles'!M$3:M$40,0))=TRUE,AE95+1,AE95))</f>
        <v>31</v>
      </c>
      <c r="AF96" s="87" t="str">
        <f>Présence!K94</f>
        <v/>
      </c>
      <c r="AG96" s="88" t="str">
        <f t="shared" si="28"/>
        <v/>
      </c>
      <c r="AH96" s="86">
        <f>IF(AI96="",AH95,IF(ISNA(MATCH(AI96,'Planning Bénévoles'!N$3:N$40,0))=TRUE,AH95+1,AH95))</f>
        <v>34</v>
      </c>
      <c r="AI96" s="87" t="str">
        <f>Présence!L94</f>
        <v/>
      </c>
      <c r="AJ96" s="88" t="str">
        <f t="shared" si="29"/>
        <v/>
      </c>
      <c r="AK96" s="86">
        <f>IF(AL96="",AK95,IF(ISNA(MATCH(AL96,'Planning Bénévoles'!O$3:O$40,0))=TRUE,AK95+1,AK95))</f>
        <v>25</v>
      </c>
      <c r="AL96" s="87" t="str">
        <f>Présence!M94</f>
        <v/>
      </c>
      <c r="AM96" s="88" t="str">
        <f t="shared" si="30"/>
        <v/>
      </c>
      <c r="AN96" s="86">
        <f>IF(AO96="",AN95,IF(ISNA(MATCH(AO96,'Planning Bénévoles'!P$3:P$40,0))=TRUE,AN95+1,AN95))</f>
        <v>36</v>
      </c>
      <c r="AO96" s="87" t="str">
        <f>Présence!N94</f>
        <v/>
      </c>
      <c r="AP96" s="88" t="str">
        <f t="shared" si="31"/>
        <v/>
      </c>
      <c r="AQ96" s="86">
        <f>IF(AR96="",AQ95,IF(ISNA(MATCH(AR96,'Planning Bénévoles'!Q$3:Q$40,0))=TRUE,AQ95+1,AQ95))</f>
        <v>32</v>
      </c>
      <c r="AR96" s="87" t="str">
        <f>Présence!O94</f>
        <v/>
      </c>
      <c r="AS96" s="88" t="str">
        <f t="shared" si="32"/>
        <v/>
      </c>
      <c r="AT96" s="86">
        <f>IF(AU96="",AT95,IF(ISNA(MATCH(AU96,'Planning Bénévoles'!R$3:R$40,0))=TRUE,AT95+1,AT95))</f>
        <v>21</v>
      </c>
      <c r="AU96" s="87" t="str">
        <f>Présence!P94</f>
        <v/>
      </c>
      <c r="AV96" s="88" t="str">
        <f t="shared" si="33"/>
        <v/>
      </c>
      <c r="AW96" s="86">
        <f>IF(AX96="",AW95,IF(ISNA(MATCH(AX96,'Planning Bénévoles'!S$3:S$40,0))=TRUE,AW95+1,AW95))</f>
        <v>39</v>
      </c>
      <c r="AX96" s="87" t="str">
        <f>Présence!Q94</f>
        <v/>
      </c>
      <c r="AY96" s="88" t="str">
        <f t="shared" si="34"/>
        <v/>
      </c>
      <c r="AZ96" s="86">
        <f>IF(BA96="",AZ95,IF(ISNA(MATCH(BA96,'Planning Bénévoles'!T$3:T$40,0))=TRUE,AZ95+1,AZ95))</f>
        <v>36</v>
      </c>
      <c r="BA96" s="87" t="str">
        <f>Présence!R94</f>
        <v/>
      </c>
      <c r="BB96" s="88" t="str">
        <f t="shared" si="35"/>
        <v/>
      </c>
    </row>
    <row r="97" spans="1:54">
      <c r="A97" s="86">
        <f>IF(B97="",A96,IF(ISNA(MATCH(B97,'Planning Bénévoles'!C$3:C$40,0))=TRUE,A96+1,A96))</f>
        <v>14</v>
      </c>
      <c r="B97" s="87" t="str">
        <f>Présence!A95</f>
        <v/>
      </c>
      <c r="C97" s="88" t="str">
        <f t="shared" si="18"/>
        <v/>
      </c>
      <c r="D97" s="86">
        <f>IF(E97="",D96,IF(ISNA(MATCH(E97,'Planning Bénévoles'!D$3:D$40,0))=TRUE,D96+1,D96))</f>
        <v>37</v>
      </c>
      <c r="E97" s="87" t="str">
        <f>Présence!B95</f>
        <v/>
      </c>
      <c r="F97" s="88" t="str">
        <f t="shared" si="19"/>
        <v/>
      </c>
      <c r="G97" s="86">
        <f>IF(H97="",G96,IF(ISNA(MATCH(H97,'Planning Bénévoles'!E$3:E$40,0))=TRUE,G96+1,G96))</f>
        <v>6</v>
      </c>
      <c r="H97" s="87" t="str">
        <f>Présence!C95</f>
        <v/>
      </c>
      <c r="I97" s="88" t="str">
        <f t="shared" si="20"/>
        <v/>
      </c>
      <c r="J97" s="86">
        <f>IF(K97="",J96,IF(ISNA(MATCH(K97,'Planning Bénévoles'!F$3:F$40,0))=TRUE,J96+1,J96))</f>
        <v>4</v>
      </c>
      <c r="K97" s="87" t="str">
        <f>Présence!D95</f>
        <v/>
      </c>
      <c r="L97" s="88" t="str">
        <f t="shared" si="21"/>
        <v/>
      </c>
      <c r="M97" s="86">
        <f>IF(N97="",M96,IF(ISNA(MATCH(N97,'Planning Bénévoles'!G$3:G$40,0))=TRUE,M96+1,M96))</f>
        <v>8</v>
      </c>
      <c r="N97" s="87" t="str">
        <f>Présence!E95</f>
        <v/>
      </c>
      <c r="O97" s="88" t="str">
        <f t="shared" si="22"/>
        <v/>
      </c>
      <c r="P97" s="86">
        <f>IF(Q97="",P96,IF(ISNA(MATCH(Q97,'Planning Bénévoles'!H$3:H$40,0))=TRUE,P96+1,P96))</f>
        <v>7</v>
      </c>
      <c r="Q97" s="87" t="str">
        <f>Présence!F95</f>
        <v/>
      </c>
      <c r="R97" s="88" t="str">
        <f t="shared" si="23"/>
        <v/>
      </c>
      <c r="S97" s="86">
        <f>IF(T97="",S96,IF(ISNA(MATCH(T97,'Planning Bénévoles'!I$3:I$40,0))=TRUE,S96+1,S96))</f>
        <v>1</v>
      </c>
      <c r="T97" s="87" t="str">
        <f>Présence!G95</f>
        <v/>
      </c>
      <c r="U97" s="88" t="str">
        <f t="shared" si="24"/>
        <v/>
      </c>
      <c r="V97" s="86">
        <f>IF(W97="",V96,IF(ISNA(MATCH(W97,'Planning Bénévoles'!J$3:J$40,0))=TRUE,V96+1,V96))</f>
        <v>3</v>
      </c>
      <c r="W97" s="87" t="str">
        <f>Présence!H95</f>
        <v/>
      </c>
      <c r="X97" s="88" t="str">
        <f t="shared" si="25"/>
        <v/>
      </c>
      <c r="Y97" s="86">
        <f>IF(Z97="",Y96,IF(ISNA(MATCH(Z97,'Planning Bénévoles'!K$3:K$40,0))=TRUE,Y96+1,Y96))</f>
        <v>11</v>
      </c>
      <c r="Z97" s="87" t="str">
        <f>Présence!I95</f>
        <v/>
      </c>
      <c r="AA97" s="88" t="str">
        <f t="shared" si="26"/>
        <v/>
      </c>
      <c r="AB97" s="86">
        <f>IF(AC97="",AB96,IF(ISNA(MATCH(AC97,'Planning Bénévoles'!L$3:L$40,0))=TRUE,AB96+1,AB96))</f>
        <v>24</v>
      </c>
      <c r="AC97" s="87" t="str">
        <f>Présence!J95</f>
        <v/>
      </c>
      <c r="AD97" s="88" t="str">
        <f t="shared" si="27"/>
        <v/>
      </c>
      <c r="AE97" s="86">
        <f>IF(AF97="",AE96,IF(ISNA(MATCH(AF97,'Planning Bénévoles'!M$3:M$40,0))=TRUE,AE96+1,AE96))</f>
        <v>31</v>
      </c>
      <c r="AF97" s="87" t="str">
        <f>Présence!K95</f>
        <v/>
      </c>
      <c r="AG97" s="88" t="str">
        <f t="shared" si="28"/>
        <v/>
      </c>
      <c r="AH97" s="86">
        <f>IF(AI97="",AH96,IF(ISNA(MATCH(AI97,'Planning Bénévoles'!N$3:N$40,0))=TRUE,AH96+1,AH96))</f>
        <v>34</v>
      </c>
      <c r="AI97" s="87" t="str">
        <f>Présence!L95</f>
        <v/>
      </c>
      <c r="AJ97" s="88" t="str">
        <f t="shared" si="29"/>
        <v/>
      </c>
      <c r="AK97" s="86">
        <f>IF(AL97="",AK96,IF(ISNA(MATCH(AL97,'Planning Bénévoles'!O$3:O$40,0))=TRUE,AK96+1,AK96))</f>
        <v>25</v>
      </c>
      <c r="AL97" s="87" t="str">
        <f>Présence!M95</f>
        <v/>
      </c>
      <c r="AM97" s="88" t="str">
        <f t="shared" si="30"/>
        <v/>
      </c>
      <c r="AN97" s="86">
        <f>IF(AO97="",AN96,IF(ISNA(MATCH(AO97,'Planning Bénévoles'!P$3:P$40,0))=TRUE,AN96+1,AN96))</f>
        <v>36</v>
      </c>
      <c r="AO97" s="87" t="str">
        <f>Présence!N95</f>
        <v/>
      </c>
      <c r="AP97" s="88" t="str">
        <f t="shared" si="31"/>
        <v/>
      </c>
      <c r="AQ97" s="86">
        <f>IF(AR97="",AQ96,IF(ISNA(MATCH(AR97,'Planning Bénévoles'!Q$3:Q$40,0))=TRUE,AQ96+1,AQ96))</f>
        <v>32</v>
      </c>
      <c r="AR97" s="87" t="str">
        <f>Présence!O95</f>
        <v/>
      </c>
      <c r="AS97" s="88" t="str">
        <f t="shared" si="32"/>
        <v/>
      </c>
      <c r="AT97" s="86">
        <f>IF(AU97="",AT96,IF(ISNA(MATCH(AU97,'Planning Bénévoles'!R$3:R$40,0))=TRUE,AT96+1,AT96))</f>
        <v>21</v>
      </c>
      <c r="AU97" s="87" t="str">
        <f>Présence!P95</f>
        <v/>
      </c>
      <c r="AV97" s="88" t="str">
        <f t="shared" si="33"/>
        <v/>
      </c>
      <c r="AW97" s="86">
        <f>IF(AX97="",AW96,IF(ISNA(MATCH(AX97,'Planning Bénévoles'!S$3:S$40,0))=TRUE,AW96+1,AW96))</f>
        <v>39</v>
      </c>
      <c r="AX97" s="87" t="str">
        <f>Présence!Q95</f>
        <v/>
      </c>
      <c r="AY97" s="88" t="str">
        <f t="shared" si="34"/>
        <v/>
      </c>
      <c r="AZ97" s="86">
        <f>IF(BA97="",AZ96,IF(ISNA(MATCH(BA97,'Planning Bénévoles'!T$3:T$40,0))=TRUE,AZ96+1,AZ96))</f>
        <v>36</v>
      </c>
      <c r="BA97" s="87" t="str">
        <f>Présence!R95</f>
        <v/>
      </c>
      <c r="BB97" s="88" t="str">
        <f t="shared" si="35"/>
        <v/>
      </c>
    </row>
    <row r="98" spans="1:54">
      <c r="A98" s="86">
        <f>IF(B98="",A97,IF(ISNA(MATCH(B98,'Planning Bénévoles'!C$3:C$40,0))=TRUE,A97+1,A97))</f>
        <v>14</v>
      </c>
      <c r="B98" s="87" t="str">
        <f>Présence!A96</f>
        <v/>
      </c>
      <c r="C98" s="88" t="str">
        <f t="shared" si="18"/>
        <v/>
      </c>
      <c r="D98" s="86">
        <f>IF(E98="",D97,IF(ISNA(MATCH(E98,'Planning Bénévoles'!D$3:D$40,0))=TRUE,D97+1,D97))</f>
        <v>37</v>
      </c>
      <c r="E98" s="87" t="str">
        <f>Présence!B96</f>
        <v/>
      </c>
      <c r="F98" s="88" t="str">
        <f t="shared" si="19"/>
        <v/>
      </c>
      <c r="G98" s="86">
        <f>IF(H98="",G97,IF(ISNA(MATCH(H98,'Planning Bénévoles'!E$3:E$40,0))=TRUE,G97+1,G97))</f>
        <v>6</v>
      </c>
      <c r="H98" s="87" t="str">
        <f>Présence!C96</f>
        <v/>
      </c>
      <c r="I98" s="88" t="str">
        <f t="shared" si="20"/>
        <v/>
      </c>
      <c r="J98" s="86">
        <f>IF(K98="",J97,IF(ISNA(MATCH(K98,'Planning Bénévoles'!F$3:F$40,0))=TRUE,J97+1,J97))</f>
        <v>4</v>
      </c>
      <c r="K98" s="87" t="str">
        <f>Présence!D96</f>
        <v/>
      </c>
      <c r="L98" s="88" t="str">
        <f t="shared" si="21"/>
        <v/>
      </c>
      <c r="M98" s="86">
        <f>IF(N98="",M97,IF(ISNA(MATCH(N98,'Planning Bénévoles'!G$3:G$40,0))=TRUE,M97+1,M97))</f>
        <v>8</v>
      </c>
      <c r="N98" s="87" t="str">
        <f>Présence!E96</f>
        <v/>
      </c>
      <c r="O98" s="88" t="str">
        <f t="shared" si="22"/>
        <v/>
      </c>
      <c r="P98" s="86">
        <f>IF(Q98="",P97,IF(ISNA(MATCH(Q98,'Planning Bénévoles'!H$3:H$40,0))=TRUE,P97+1,P97))</f>
        <v>7</v>
      </c>
      <c r="Q98" s="87" t="str">
        <f>Présence!F96</f>
        <v/>
      </c>
      <c r="R98" s="88" t="str">
        <f t="shared" si="23"/>
        <v/>
      </c>
      <c r="S98" s="86">
        <f>IF(T98="",S97,IF(ISNA(MATCH(T98,'Planning Bénévoles'!I$3:I$40,0))=TRUE,S97+1,S97))</f>
        <v>1</v>
      </c>
      <c r="T98" s="87" t="str">
        <f>Présence!G96</f>
        <v/>
      </c>
      <c r="U98" s="88" t="str">
        <f t="shared" si="24"/>
        <v/>
      </c>
      <c r="V98" s="86">
        <f>IF(W98="",V97,IF(ISNA(MATCH(W98,'Planning Bénévoles'!J$3:J$40,0))=TRUE,V97+1,V97))</f>
        <v>3</v>
      </c>
      <c r="W98" s="87" t="str">
        <f>Présence!H96</f>
        <v/>
      </c>
      <c r="X98" s="88" t="str">
        <f t="shared" si="25"/>
        <v/>
      </c>
      <c r="Y98" s="86">
        <f>IF(Z98="",Y97,IF(ISNA(MATCH(Z98,'Planning Bénévoles'!K$3:K$40,0))=TRUE,Y97+1,Y97))</f>
        <v>11</v>
      </c>
      <c r="Z98" s="87" t="str">
        <f>Présence!I96</f>
        <v/>
      </c>
      <c r="AA98" s="88" t="str">
        <f t="shared" si="26"/>
        <v/>
      </c>
      <c r="AB98" s="86">
        <f>IF(AC98="",AB97,IF(ISNA(MATCH(AC98,'Planning Bénévoles'!L$3:L$40,0))=TRUE,AB97+1,AB97))</f>
        <v>24</v>
      </c>
      <c r="AC98" s="87" t="str">
        <f>Présence!J96</f>
        <v/>
      </c>
      <c r="AD98" s="88" t="str">
        <f t="shared" si="27"/>
        <v/>
      </c>
      <c r="AE98" s="86">
        <f>IF(AF98="",AE97,IF(ISNA(MATCH(AF98,'Planning Bénévoles'!M$3:M$40,0))=TRUE,AE97+1,AE97))</f>
        <v>31</v>
      </c>
      <c r="AF98" s="87" t="str">
        <f>Présence!K96</f>
        <v/>
      </c>
      <c r="AG98" s="88" t="str">
        <f t="shared" si="28"/>
        <v/>
      </c>
      <c r="AH98" s="86">
        <f>IF(AI98="",AH97,IF(ISNA(MATCH(AI98,'Planning Bénévoles'!N$3:N$40,0))=TRUE,AH97+1,AH97))</f>
        <v>34</v>
      </c>
      <c r="AI98" s="87" t="str">
        <f>Présence!L96</f>
        <v/>
      </c>
      <c r="AJ98" s="88" t="str">
        <f t="shared" si="29"/>
        <v/>
      </c>
      <c r="AK98" s="86">
        <f>IF(AL98="",AK97,IF(ISNA(MATCH(AL98,'Planning Bénévoles'!O$3:O$40,0))=TRUE,AK97+1,AK97))</f>
        <v>25</v>
      </c>
      <c r="AL98" s="87" t="str">
        <f>Présence!M96</f>
        <v/>
      </c>
      <c r="AM98" s="88" t="str">
        <f t="shared" si="30"/>
        <v/>
      </c>
      <c r="AN98" s="86">
        <f>IF(AO98="",AN97,IF(ISNA(MATCH(AO98,'Planning Bénévoles'!P$3:P$40,0))=TRUE,AN97+1,AN97))</f>
        <v>36</v>
      </c>
      <c r="AO98" s="87" t="str">
        <f>Présence!N96</f>
        <v/>
      </c>
      <c r="AP98" s="88" t="str">
        <f t="shared" si="31"/>
        <v/>
      </c>
      <c r="AQ98" s="86">
        <f>IF(AR98="",AQ97,IF(ISNA(MATCH(AR98,'Planning Bénévoles'!Q$3:Q$40,0))=TRUE,AQ97+1,AQ97))</f>
        <v>32</v>
      </c>
      <c r="AR98" s="87" t="str">
        <f>Présence!O96</f>
        <v/>
      </c>
      <c r="AS98" s="88" t="str">
        <f t="shared" si="32"/>
        <v/>
      </c>
      <c r="AT98" s="86">
        <f>IF(AU98="",AT97,IF(ISNA(MATCH(AU98,'Planning Bénévoles'!R$3:R$40,0))=TRUE,AT97+1,AT97))</f>
        <v>21</v>
      </c>
      <c r="AU98" s="87" t="str">
        <f>Présence!P96</f>
        <v/>
      </c>
      <c r="AV98" s="88" t="str">
        <f t="shared" si="33"/>
        <v/>
      </c>
      <c r="AW98" s="86">
        <f>IF(AX98="",AW97,IF(ISNA(MATCH(AX98,'Planning Bénévoles'!S$3:S$40,0))=TRUE,AW97+1,AW97))</f>
        <v>39</v>
      </c>
      <c r="AX98" s="87" t="str">
        <f>Présence!Q96</f>
        <v/>
      </c>
      <c r="AY98" s="88" t="str">
        <f t="shared" si="34"/>
        <v/>
      </c>
      <c r="AZ98" s="86">
        <f>IF(BA98="",AZ97,IF(ISNA(MATCH(BA98,'Planning Bénévoles'!T$3:T$40,0))=TRUE,AZ97+1,AZ97))</f>
        <v>36</v>
      </c>
      <c r="BA98" s="87" t="str">
        <f>Présence!R96</f>
        <v/>
      </c>
      <c r="BB98" s="88" t="str">
        <f t="shared" si="35"/>
        <v/>
      </c>
    </row>
    <row r="99" spans="1:54">
      <c r="A99" s="86">
        <f>IF(B99="",A98,IF(ISNA(MATCH(B99,'Planning Bénévoles'!C$3:C$40,0))=TRUE,A98+1,A98))</f>
        <v>14</v>
      </c>
      <c r="B99" s="87" t="str">
        <f>Présence!A97</f>
        <v/>
      </c>
      <c r="C99" s="88" t="str">
        <f t="shared" si="18"/>
        <v/>
      </c>
      <c r="D99" s="86">
        <f>IF(E99="",D98,IF(ISNA(MATCH(E99,'Planning Bénévoles'!D$3:D$40,0))=TRUE,D98+1,D98))</f>
        <v>37</v>
      </c>
      <c r="E99" s="87" t="str">
        <f>Présence!B97</f>
        <v/>
      </c>
      <c r="F99" s="88" t="str">
        <f t="shared" si="19"/>
        <v/>
      </c>
      <c r="G99" s="86">
        <f>IF(H99="",G98,IF(ISNA(MATCH(H99,'Planning Bénévoles'!E$3:E$40,0))=TRUE,G98+1,G98))</f>
        <v>6</v>
      </c>
      <c r="H99" s="87" t="str">
        <f>Présence!C97</f>
        <v/>
      </c>
      <c r="I99" s="88" t="str">
        <f t="shared" si="20"/>
        <v/>
      </c>
      <c r="J99" s="86">
        <f>IF(K99="",J98,IF(ISNA(MATCH(K99,'Planning Bénévoles'!F$3:F$40,0))=TRUE,J98+1,J98))</f>
        <v>4</v>
      </c>
      <c r="K99" s="87" t="str">
        <f>Présence!D97</f>
        <v/>
      </c>
      <c r="L99" s="88" t="str">
        <f t="shared" si="21"/>
        <v/>
      </c>
      <c r="M99" s="86">
        <f>IF(N99="",M98,IF(ISNA(MATCH(N99,'Planning Bénévoles'!G$3:G$40,0))=TRUE,M98+1,M98))</f>
        <v>8</v>
      </c>
      <c r="N99" s="87" t="str">
        <f>Présence!E97</f>
        <v/>
      </c>
      <c r="O99" s="88" t="str">
        <f t="shared" si="22"/>
        <v/>
      </c>
      <c r="P99" s="86">
        <f>IF(Q99="",P98,IF(ISNA(MATCH(Q99,'Planning Bénévoles'!H$3:H$40,0))=TRUE,P98+1,P98))</f>
        <v>7</v>
      </c>
      <c r="Q99" s="87" t="str">
        <f>Présence!F97</f>
        <v/>
      </c>
      <c r="R99" s="88" t="str">
        <f t="shared" si="23"/>
        <v/>
      </c>
      <c r="S99" s="86">
        <f>IF(T99="",S98,IF(ISNA(MATCH(T99,'Planning Bénévoles'!I$3:I$40,0))=TRUE,S98+1,S98))</f>
        <v>1</v>
      </c>
      <c r="T99" s="87" t="str">
        <f>Présence!G97</f>
        <v/>
      </c>
      <c r="U99" s="88" t="str">
        <f t="shared" si="24"/>
        <v/>
      </c>
      <c r="V99" s="86">
        <f>IF(W99="",V98,IF(ISNA(MATCH(W99,'Planning Bénévoles'!J$3:J$40,0))=TRUE,V98+1,V98))</f>
        <v>3</v>
      </c>
      <c r="W99" s="87" t="str">
        <f>Présence!H97</f>
        <v/>
      </c>
      <c r="X99" s="88" t="str">
        <f t="shared" si="25"/>
        <v/>
      </c>
      <c r="Y99" s="86">
        <f>IF(Z99="",Y98,IF(ISNA(MATCH(Z99,'Planning Bénévoles'!K$3:K$40,0))=TRUE,Y98+1,Y98))</f>
        <v>11</v>
      </c>
      <c r="Z99" s="87" t="str">
        <f>Présence!I97</f>
        <v/>
      </c>
      <c r="AA99" s="88" t="str">
        <f t="shared" si="26"/>
        <v/>
      </c>
      <c r="AB99" s="86">
        <f>IF(AC99="",AB98,IF(ISNA(MATCH(AC99,'Planning Bénévoles'!L$3:L$40,0))=TRUE,AB98+1,AB98))</f>
        <v>24</v>
      </c>
      <c r="AC99" s="87" t="str">
        <f>Présence!J97</f>
        <v/>
      </c>
      <c r="AD99" s="88" t="str">
        <f t="shared" si="27"/>
        <v/>
      </c>
      <c r="AE99" s="86">
        <f>IF(AF99="",AE98,IF(ISNA(MATCH(AF99,'Planning Bénévoles'!M$3:M$40,0))=TRUE,AE98+1,AE98))</f>
        <v>31</v>
      </c>
      <c r="AF99" s="87" t="str">
        <f>Présence!K97</f>
        <v/>
      </c>
      <c r="AG99" s="88" t="str">
        <f t="shared" si="28"/>
        <v/>
      </c>
      <c r="AH99" s="86">
        <f>IF(AI99="",AH98,IF(ISNA(MATCH(AI99,'Planning Bénévoles'!N$3:N$40,0))=TRUE,AH98+1,AH98))</f>
        <v>34</v>
      </c>
      <c r="AI99" s="87" t="str">
        <f>Présence!L97</f>
        <v/>
      </c>
      <c r="AJ99" s="88" t="str">
        <f t="shared" si="29"/>
        <v/>
      </c>
      <c r="AK99" s="86">
        <f>IF(AL99="",AK98,IF(ISNA(MATCH(AL99,'Planning Bénévoles'!O$3:O$40,0))=TRUE,AK98+1,AK98))</f>
        <v>25</v>
      </c>
      <c r="AL99" s="87" t="str">
        <f>Présence!M97</f>
        <v/>
      </c>
      <c r="AM99" s="88" t="str">
        <f t="shared" si="30"/>
        <v/>
      </c>
      <c r="AN99" s="86">
        <f>IF(AO99="",AN98,IF(ISNA(MATCH(AO99,'Planning Bénévoles'!P$3:P$40,0))=TRUE,AN98+1,AN98))</f>
        <v>36</v>
      </c>
      <c r="AO99" s="87" t="str">
        <f>Présence!N97</f>
        <v/>
      </c>
      <c r="AP99" s="88" t="str">
        <f t="shared" si="31"/>
        <v/>
      </c>
      <c r="AQ99" s="86">
        <f>IF(AR99="",AQ98,IF(ISNA(MATCH(AR99,'Planning Bénévoles'!Q$3:Q$40,0))=TRUE,AQ98+1,AQ98))</f>
        <v>32</v>
      </c>
      <c r="AR99" s="87" t="str">
        <f>Présence!O97</f>
        <v/>
      </c>
      <c r="AS99" s="88" t="str">
        <f t="shared" si="32"/>
        <v/>
      </c>
      <c r="AT99" s="86">
        <f>IF(AU99="",AT98,IF(ISNA(MATCH(AU99,'Planning Bénévoles'!R$3:R$40,0))=TRUE,AT98+1,AT98))</f>
        <v>21</v>
      </c>
      <c r="AU99" s="87" t="str">
        <f>Présence!P97</f>
        <v/>
      </c>
      <c r="AV99" s="88" t="str">
        <f t="shared" si="33"/>
        <v/>
      </c>
      <c r="AW99" s="86">
        <f>IF(AX99="",AW98,IF(ISNA(MATCH(AX99,'Planning Bénévoles'!S$3:S$40,0))=TRUE,AW98+1,AW98))</f>
        <v>39</v>
      </c>
      <c r="AX99" s="87" t="str">
        <f>Présence!Q97</f>
        <v/>
      </c>
      <c r="AY99" s="88" t="str">
        <f t="shared" si="34"/>
        <v/>
      </c>
      <c r="AZ99" s="86">
        <f>IF(BA99="",AZ98,IF(ISNA(MATCH(BA99,'Planning Bénévoles'!T$3:T$40,0))=TRUE,AZ98+1,AZ98))</f>
        <v>36</v>
      </c>
      <c r="BA99" s="87" t="str">
        <f>Présence!R97</f>
        <v/>
      </c>
      <c r="BB99" s="88" t="str">
        <f t="shared" si="35"/>
        <v/>
      </c>
    </row>
    <row r="100" spans="1:54">
      <c r="A100" s="86">
        <f>IF(B100="",A99,IF(ISNA(MATCH(B100,'Planning Bénévoles'!C$3:C$40,0))=TRUE,A99+1,A99))</f>
        <v>14</v>
      </c>
      <c r="B100" s="87" t="str">
        <f>Présence!A98</f>
        <v/>
      </c>
      <c r="C100" s="88" t="str">
        <f t="shared" si="18"/>
        <v/>
      </c>
      <c r="D100" s="86">
        <f>IF(E100="",D99,IF(ISNA(MATCH(E100,'Planning Bénévoles'!D$3:D$40,0))=TRUE,D99+1,D99))</f>
        <v>37</v>
      </c>
      <c r="E100" s="87" t="str">
        <f>Présence!B98</f>
        <v/>
      </c>
      <c r="F100" s="88" t="str">
        <f t="shared" si="19"/>
        <v/>
      </c>
      <c r="G100" s="86">
        <f>IF(H100="",G99,IF(ISNA(MATCH(H100,'Planning Bénévoles'!E$3:E$40,0))=TRUE,G99+1,G99))</f>
        <v>6</v>
      </c>
      <c r="H100" s="87" t="str">
        <f>Présence!C98</f>
        <v/>
      </c>
      <c r="I100" s="88" t="str">
        <f t="shared" si="20"/>
        <v/>
      </c>
      <c r="J100" s="86">
        <f>IF(K100="",J99,IF(ISNA(MATCH(K100,'Planning Bénévoles'!F$3:F$40,0))=TRUE,J99+1,J99))</f>
        <v>4</v>
      </c>
      <c r="K100" s="87" t="str">
        <f>Présence!D98</f>
        <v/>
      </c>
      <c r="L100" s="88" t="str">
        <f t="shared" si="21"/>
        <v/>
      </c>
      <c r="M100" s="86">
        <f>IF(N100="",M99,IF(ISNA(MATCH(N100,'Planning Bénévoles'!G$3:G$40,0))=TRUE,M99+1,M99))</f>
        <v>8</v>
      </c>
      <c r="N100" s="87" t="str">
        <f>Présence!E98</f>
        <v/>
      </c>
      <c r="O100" s="88" t="str">
        <f t="shared" si="22"/>
        <v/>
      </c>
      <c r="P100" s="86">
        <f>IF(Q100="",P99,IF(ISNA(MATCH(Q100,'Planning Bénévoles'!H$3:H$40,0))=TRUE,P99+1,P99))</f>
        <v>7</v>
      </c>
      <c r="Q100" s="87" t="str">
        <f>Présence!F98</f>
        <v/>
      </c>
      <c r="R100" s="88" t="str">
        <f t="shared" si="23"/>
        <v/>
      </c>
      <c r="S100" s="86">
        <f>IF(T100="",S99,IF(ISNA(MATCH(T100,'Planning Bénévoles'!I$3:I$40,0))=TRUE,S99+1,S99))</f>
        <v>1</v>
      </c>
      <c r="T100" s="87" t="str">
        <f>Présence!G98</f>
        <v/>
      </c>
      <c r="U100" s="88" t="str">
        <f t="shared" si="24"/>
        <v/>
      </c>
      <c r="V100" s="86">
        <f>IF(W100="",V99,IF(ISNA(MATCH(W100,'Planning Bénévoles'!J$3:J$40,0))=TRUE,V99+1,V99))</f>
        <v>3</v>
      </c>
      <c r="W100" s="87" t="str">
        <f>Présence!H98</f>
        <v/>
      </c>
      <c r="X100" s="88" t="str">
        <f t="shared" si="25"/>
        <v/>
      </c>
      <c r="Y100" s="86">
        <f>IF(Z100="",Y99,IF(ISNA(MATCH(Z100,'Planning Bénévoles'!K$3:K$40,0))=TRUE,Y99+1,Y99))</f>
        <v>11</v>
      </c>
      <c r="Z100" s="87" t="str">
        <f>Présence!I98</f>
        <v/>
      </c>
      <c r="AA100" s="88" t="str">
        <f t="shared" si="26"/>
        <v/>
      </c>
      <c r="AB100" s="86">
        <f>IF(AC100="",AB99,IF(ISNA(MATCH(AC100,'Planning Bénévoles'!L$3:L$40,0))=TRUE,AB99+1,AB99))</f>
        <v>24</v>
      </c>
      <c r="AC100" s="87" t="str">
        <f>Présence!J98</f>
        <v/>
      </c>
      <c r="AD100" s="88" t="str">
        <f t="shared" si="27"/>
        <v/>
      </c>
      <c r="AE100" s="86">
        <f>IF(AF100="",AE99,IF(ISNA(MATCH(AF100,'Planning Bénévoles'!M$3:M$40,0))=TRUE,AE99+1,AE99))</f>
        <v>31</v>
      </c>
      <c r="AF100" s="87" t="str">
        <f>Présence!K98</f>
        <v/>
      </c>
      <c r="AG100" s="88" t="str">
        <f t="shared" si="28"/>
        <v/>
      </c>
      <c r="AH100" s="86">
        <f>IF(AI100="",AH99,IF(ISNA(MATCH(AI100,'Planning Bénévoles'!N$3:N$40,0))=TRUE,AH99+1,AH99))</f>
        <v>34</v>
      </c>
      <c r="AI100" s="87" t="str">
        <f>Présence!L98</f>
        <v/>
      </c>
      <c r="AJ100" s="88" t="str">
        <f t="shared" si="29"/>
        <v/>
      </c>
      <c r="AK100" s="86">
        <f>IF(AL100="",AK99,IF(ISNA(MATCH(AL100,'Planning Bénévoles'!O$3:O$40,0))=TRUE,AK99+1,AK99))</f>
        <v>25</v>
      </c>
      <c r="AL100" s="87" t="str">
        <f>Présence!M98</f>
        <v/>
      </c>
      <c r="AM100" s="88" t="str">
        <f t="shared" si="30"/>
        <v/>
      </c>
      <c r="AN100" s="86">
        <f>IF(AO100="",AN99,IF(ISNA(MATCH(AO100,'Planning Bénévoles'!P$3:P$40,0))=TRUE,AN99+1,AN99))</f>
        <v>36</v>
      </c>
      <c r="AO100" s="87" t="str">
        <f>Présence!N98</f>
        <v/>
      </c>
      <c r="AP100" s="88" t="str">
        <f t="shared" si="31"/>
        <v/>
      </c>
      <c r="AQ100" s="86">
        <f>IF(AR100="",AQ99,IF(ISNA(MATCH(AR100,'Planning Bénévoles'!Q$3:Q$40,0))=TRUE,AQ99+1,AQ99))</f>
        <v>32</v>
      </c>
      <c r="AR100" s="87" t="str">
        <f>Présence!O98</f>
        <v/>
      </c>
      <c r="AS100" s="88" t="str">
        <f t="shared" si="32"/>
        <v/>
      </c>
      <c r="AT100" s="86">
        <f>IF(AU100="",AT99,IF(ISNA(MATCH(AU100,'Planning Bénévoles'!R$3:R$40,0))=TRUE,AT99+1,AT99))</f>
        <v>21</v>
      </c>
      <c r="AU100" s="87" t="str">
        <f>Présence!P98</f>
        <v/>
      </c>
      <c r="AV100" s="88" t="str">
        <f t="shared" si="33"/>
        <v/>
      </c>
      <c r="AW100" s="86">
        <f>IF(AX100="",AW99,IF(ISNA(MATCH(AX100,'Planning Bénévoles'!S$3:S$40,0))=TRUE,AW99+1,AW99))</f>
        <v>39</v>
      </c>
      <c r="AX100" s="87" t="str">
        <f>Présence!Q98</f>
        <v/>
      </c>
      <c r="AY100" s="88" t="str">
        <f t="shared" si="34"/>
        <v/>
      </c>
      <c r="AZ100" s="86">
        <f>IF(BA100="",AZ99,IF(ISNA(MATCH(BA100,'Planning Bénévoles'!T$3:T$40,0))=TRUE,AZ99+1,AZ99))</f>
        <v>36</v>
      </c>
      <c r="BA100" s="87" t="str">
        <f>Présence!R98</f>
        <v/>
      </c>
      <c r="BB100" s="88" t="str">
        <f t="shared" si="35"/>
        <v/>
      </c>
    </row>
    <row r="101" spans="1:54">
      <c r="A101" s="86">
        <f>IF(B101="",A100,IF(ISNA(MATCH(B101,'Planning Bénévoles'!C$3:C$40,0))=TRUE,A100+1,A100))</f>
        <v>14</v>
      </c>
      <c r="B101" s="87" t="str">
        <f>Présence!A99</f>
        <v/>
      </c>
      <c r="C101" s="88" t="str">
        <f t="shared" si="18"/>
        <v/>
      </c>
      <c r="D101" s="86">
        <f>IF(E101="",D100,IF(ISNA(MATCH(E101,'Planning Bénévoles'!D$3:D$40,0))=TRUE,D100+1,D100))</f>
        <v>37</v>
      </c>
      <c r="E101" s="87" t="str">
        <f>Présence!B99</f>
        <v/>
      </c>
      <c r="F101" s="88" t="str">
        <f t="shared" si="19"/>
        <v/>
      </c>
      <c r="G101" s="86">
        <f>IF(H101="",G100,IF(ISNA(MATCH(H101,'Planning Bénévoles'!E$3:E$40,0))=TRUE,G100+1,G100))</f>
        <v>6</v>
      </c>
      <c r="H101" s="87" t="str">
        <f>Présence!C99</f>
        <v/>
      </c>
      <c r="I101" s="88" t="str">
        <f t="shared" si="20"/>
        <v/>
      </c>
      <c r="J101" s="86">
        <f>IF(K101="",J100,IF(ISNA(MATCH(K101,'Planning Bénévoles'!F$3:F$40,0))=TRUE,J100+1,J100))</f>
        <v>4</v>
      </c>
      <c r="K101" s="87" t="str">
        <f>Présence!D99</f>
        <v/>
      </c>
      <c r="L101" s="88" t="str">
        <f t="shared" si="21"/>
        <v/>
      </c>
      <c r="M101" s="86">
        <f>IF(N101="",M100,IF(ISNA(MATCH(N101,'Planning Bénévoles'!G$3:G$40,0))=TRUE,M100+1,M100))</f>
        <v>8</v>
      </c>
      <c r="N101" s="87" t="str">
        <f>Présence!E99</f>
        <v/>
      </c>
      <c r="O101" s="88" t="str">
        <f t="shared" si="22"/>
        <v/>
      </c>
      <c r="P101" s="86">
        <f>IF(Q101="",P100,IF(ISNA(MATCH(Q101,'Planning Bénévoles'!H$3:H$40,0))=TRUE,P100+1,P100))</f>
        <v>7</v>
      </c>
      <c r="Q101" s="87" t="str">
        <f>Présence!F99</f>
        <v/>
      </c>
      <c r="R101" s="88" t="str">
        <f t="shared" si="23"/>
        <v/>
      </c>
      <c r="S101" s="86">
        <f>IF(T101="",S100,IF(ISNA(MATCH(T101,'Planning Bénévoles'!I$3:I$40,0))=TRUE,S100+1,S100))</f>
        <v>1</v>
      </c>
      <c r="T101" s="87" t="str">
        <f>Présence!G99</f>
        <v/>
      </c>
      <c r="U101" s="88" t="str">
        <f t="shared" si="24"/>
        <v/>
      </c>
      <c r="V101" s="86">
        <f>IF(W101="",V100,IF(ISNA(MATCH(W101,'Planning Bénévoles'!J$3:J$40,0))=TRUE,V100+1,V100))</f>
        <v>3</v>
      </c>
      <c r="W101" s="87" t="str">
        <f>Présence!H99</f>
        <v/>
      </c>
      <c r="X101" s="88" t="str">
        <f t="shared" si="25"/>
        <v/>
      </c>
      <c r="Y101" s="86">
        <f>IF(Z101="",Y100,IF(ISNA(MATCH(Z101,'Planning Bénévoles'!K$3:K$40,0))=TRUE,Y100+1,Y100))</f>
        <v>11</v>
      </c>
      <c r="Z101" s="87" t="str">
        <f>Présence!I99</f>
        <v/>
      </c>
      <c r="AA101" s="88" t="str">
        <f t="shared" si="26"/>
        <v/>
      </c>
      <c r="AB101" s="86">
        <f>IF(AC101="",AB100,IF(ISNA(MATCH(AC101,'Planning Bénévoles'!L$3:L$40,0))=TRUE,AB100+1,AB100))</f>
        <v>24</v>
      </c>
      <c r="AC101" s="87" t="str">
        <f>Présence!J99</f>
        <v/>
      </c>
      <c r="AD101" s="88" t="str">
        <f t="shared" si="27"/>
        <v/>
      </c>
      <c r="AE101" s="86">
        <f>IF(AF101="",AE100,IF(ISNA(MATCH(AF101,'Planning Bénévoles'!M$3:M$40,0))=TRUE,AE100+1,AE100))</f>
        <v>31</v>
      </c>
      <c r="AF101" s="87" t="str">
        <f>Présence!K99</f>
        <v/>
      </c>
      <c r="AG101" s="88" t="str">
        <f t="shared" si="28"/>
        <v/>
      </c>
      <c r="AH101" s="86">
        <f>IF(AI101="",AH100,IF(ISNA(MATCH(AI101,'Planning Bénévoles'!N$3:N$40,0))=TRUE,AH100+1,AH100))</f>
        <v>34</v>
      </c>
      <c r="AI101" s="87" t="str">
        <f>Présence!L99</f>
        <v/>
      </c>
      <c r="AJ101" s="88" t="str">
        <f t="shared" si="29"/>
        <v/>
      </c>
      <c r="AK101" s="86">
        <f>IF(AL101="",AK100,IF(ISNA(MATCH(AL101,'Planning Bénévoles'!O$3:O$40,0))=TRUE,AK100+1,AK100))</f>
        <v>25</v>
      </c>
      <c r="AL101" s="87" t="str">
        <f>Présence!M99</f>
        <v/>
      </c>
      <c r="AM101" s="88" t="str">
        <f t="shared" si="30"/>
        <v/>
      </c>
      <c r="AN101" s="86">
        <f>IF(AO101="",AN100,IF(ISNA(MATCH(AO101,'Planning Bénévoles'!P$3:P$40,0))=TRUE,AN100+1,AN100))</f>
        <v>36</v>
      </c>
      <c r="AO101" s="87" t="str">
        <f>Présence!N99</f>
        <v/>
      </c>
      <c r="AP101" s="88" t="str">
        <f t="shared" si="31"/>
        <v/>
      </c>
      <c r="AQ101" s="86">
        <f>IF(AR101="",AQ100,IF(ISNA(MATCH(AR101,'Planning Bénévoles'!Q$3:Q$40,0))=TRUE,AQ100+1,AQ100))</f>
        <v>32</v>
      </c>
      <c r="AR101" s="87" t="str">
        <f>Présence!O99</f>
        <v/>
      </c>
      <c r="AS101" s="88" t="str">
        <f t="shared" si="32"/>
        <v/>
      </c>
      <c r="AT101" s="86">
        <f>IF(AU101="",AT100,IF(ISNA(MATCH(AU101,'Planning Bénévoles'!R$3:R$40,0))=TRUE,AT100+1,AT100))</f>
        <v>21</v>
      </c>
      <c r="AU101" s="87" t="str">
        <f>Présence!P99</f>
        <v/>
      </c>
      <c r="AV101" s="88" t="str">
        <f t="shared" si="33"/>
        <v/>
      </c>
      <c r="AW101" s="86">
        <f>IF(AX101="",AW100,IF(ISNA(MATCH(AX101,'Planning Bénévoles'!S$3:S$40,0))=TRUE,AW100+1,AW100))</f>
        <v>39</v>
      </c>
      <c r="AX101" s="87" t="str">
        <f>Présence!Q99</f>
        <v/>
      </c>
      <c r="AY101" s="88" t="str">
        <f t="shared" si="34"/>
        <v/>
      </c>
      <c r="AZ101" s="86">
        <f>IF(BA101="",AZ100,IF(ISNA(MATCH(BA101,'Planning Bénévoles'!T$3:T$40,0))=TRUE,AZ100+1,AZ100))</f>
        <v>36</v>
      </c>
      <c r="BA101" s="87" t="str">
        <f>Présence!R99</f>
        <v/>
      </c>
      <c r="BB101" s="88" t="str">
        <f t="shared" si="35"/>
        <v/>
      </c>
    </row>
    <row r="102" spans="1:54">
      <c r="A102" s="86">
        <f>IF(B102="",A101,IF(ISNA(MATCH(B102,'Planning Bénévoles'!C$3:C$40,0))=TRUE,A101+1,A101))</f>
        <v>14</v>
      </c>
      <c r="B102" s="87" t="str">
        <f>Présence!A100</f>
        <v/>
      </c>
      <c r="C102" s="88" t="str">
        <f t="shared" si="18"/>
        <v/>
      </c>
      <c r="D102" s="86">
        <f>IF(E102="",D101,IF(ISNA(MATCH(E102,'Planning Bénévoles'!D$3:D$40,0))=TRUE,D101+1,D101))</f>
        <v>37</v>
      </c>
      <c r="E102" s="87" t="str">
        <f>Présence!B100</f>
        <v/>
      </c>
      <c r="F102" s="88" t="str">
        <f t="shared" si="19"/>
        <v/>
      </c>
      <c r="G102" s="86">
        <f>IF(H102="",G101,IF(ISNA(MATCH(H102,'Planning Bénévoles'!E$3:E$40,0))=TRUE,G101+1,G101))</f>
        <v>6</v>
      </c>
      <c r="H102" s="87" t="str">
        <f>Présence!C100</f>
        <v/>
      </c>
      <c r="I102" s="88" t="str">
        <f t="shared" si="20"/>
        <v/>
      </c>
      <c r="J102" s="86">
        <f>IF(K102="",J101,IF(ISNA(MATCH(K102,'Planning Bénévoles'!F$3:F$40,0))=TRUE,J101+1,J101))</f>
        <v>4</v>
      </c>
      <c r="K102" s="87" t="str">
        <f>Présence!D100</f>
        <v/>
      </c>
      <c r="L102" s="88" t="str">
        <f t="shared" si="21"/>
        <v/>
      </c>
      <c r="M102" s="86">
        <f>IF(N102="",M101,IF(ISNA(MATCH(N102,'Planning Bénévoles'!G$3:G$40,0))=TRUE,M101+1,M101))</f>
        <v>8</v>
      </c>
      <c r="N102" s="87" t="str">
        <f>Présence!E100</f>
        <v/>
      </c>
      <c r="O102" s="88" t="str">
        <f t="shared" si="22"/>
        <v/>
      </c>
      <c r="P102" s="86">
        <f>IF(Q102="",P101,IF(ISNA(MATCH(Q102,'Planning Bénévoles'!H$3:H$40,0))=TRUE,P101+1,P101))</f>
        <v>7</v>
      </c>
      <c r="Q102" s="87" t="str">
        <f>Présence!F100</f>
        <v/>
      </c>
      <c r="R102" s="88" t="str">
        <f t="shared" si="23"/>
        <v/>
      </c>
      <c r="S102" s="86">
        <f>IF(T102="",S101,IF(ISNA(MATCH(T102,'Planning Bénévoles'!I$3:I$40,0))=TRUE,S101+1,S101))</f>
        <v>1</v>
      </c>
      <c r="T102" s="87" t="str">
        <f>Présence!G100</f>
        <v/>
      </c>
      <c r="U102" s="88" t="str">
        <f t="shared" si="24"/>
        <v/>
      </c>
      <c r="V102" s="86">
        <f>IF(W102="",V101,IF(ISNA(MATCH(W102,'Planning Bénévoles'!J$3:J$40,0))=TRUE,V101+1,V101))</f>
        <v>3</v>
      </c>
      <c r="W102" s="87" t="str">
        <f>Présence!H100</f>
        <v/>
      </c>
      <c r="X102" s="88" t="str">
        <f t="shared" si="25"/>
        <v/>
      </c>
      <c r="Y102" s="86">
        <f>IF(Z102="",Y101,IF(ISNA(MATCH(Z102,'Planning Bénévoles'!K$3:K$40,0))=TRUE,Y101+1,Y101))</f>
        <v>11</v>
      </c>
      <c r="Z102" s="87" t="str">
        <f>Présence!I100</f>
        <v/>
      </c>
      <c r="AA102" s="88" t="str">
        <f t="shared" si="26"/>
        <v/>
      </c>
      <c r="AB102" s="86">
        <f>IF(AC102="",AB101,IF(ISNA(MATCH(AC102,'Planning Bénévoles'!L$3:L$40,0))=TRUE,AB101+1,AB101))</f>
        <v>24</v>
      </c>
      <c r="AC102" s="87" t="str">
        <f>Présence!J100</f>
        <v/>
      </c>
      <c r="AD102" s="88" t="str">
        <f t="shared" si="27"/>
        <v/>
      </c>
      <c r="AE102" s="86">
        <f>IF(AF102="",AE101,IF(ISNA(MATCH(AF102,'Planning Bénévoles'!M$3:M$40,0))=TRUE,AE101+1,AE101))</f>
        <v>31</v>
      </c>
      <c r="AF102" s="87" t="str">
        <f>Présence!K100</f>
        <v/>
      </c>
      <c r="AG102" s="88" t="str">
        <f t="shared" si="28"/>
        <v/>
      </c>
      <c r="AH102" s="86">
        <f>IF(AI102="",AH101,IF(ISNA(MATCH(AI102,'Planning Bénévoles'!N$3:N$40,0))=TRUE,AH101+1,AH101))</f>
        <v>34</v>
      </c>
      <c r="AI102" s="87" t="str">
        <f>Présence!L100</f>
        <v/>
      </c>
      <c r="AJ102" s="88" t="str">
        <f t="shared" si="29"/>
        <v/>
      </c>
      <c r="AK102" s="86">
        <f>IF(AL102="",AK101,IF(ISNA(MATCH(AL102,'Planning Bénévoles'!O$3:O$40,0))=TRUE,AK101+1,AK101))</f>
        <v>25</v>
      </c>
      <c r="AL102" s="87" t="str">
        <f>Présence!M100</f>
        <v/>
      </c>
      <c r="AM102" s="88" t="str">
        <f t="shared" si="30"/>
        <v/>
      </c>
      <c r="AN102" s="86">
        <f>IF(AO102="",AN101,IF(ISNA(MATCH(AO102,'Planning Bénévoles'!P$3:P$40,0))=TRUE,AN101+1,AN101))</f>
        <v>36</v>
      </c>
      <c r="AO102" s="87" t="str">
        <f>Présence!N100</f>
        <v/>
      </c>
      <c r="AP102" s="88" t="str">
        <f t="shared" si="31"/>
        <v/>
      </c>
      <c r="AQ102" s="86">
        <f>IF(AR102="",AQ101,IF(ISNA(MATCH(AR102,'Planning Bénévoles'!Q$3:Q$40,0))=TRUE,AQ101+1,AQ101))</f>
        <v>32</v>
      </c>
      <c r="AR102" s="87" t="str">
        <f>Présence!O100</f>
        <v/>
      </c>
      <c r="AS102" s="88" t="str">
        <f t="shared" si="32"/>
        <v/>
      </c>
      <c r="AT102" s="86">
        <f>IF(AU102="",AT101,IF(ISNA(MATCH(AU102,'Planning Bénévoles'!R$3:R$40,0))=TRUE,AT101+1,AT101))</f>
        <v>21</v>
      </c>
      <c r="AU102" s="87" t="str">
        <f>Présence!P100</f>
        <v/>
      </c>
      <c r="AV102" s="88" t="str">
        <f t="shared" si="33"/>
        <v/>
      </c>
      <c r="AW102" s="86">
        <f>IF(AX102="",AW101,IF(ISNA(MATCH(AX102,'Planning Bénévoles'!S$3:S$40,0))=TRUE,AW101+1,AW101))</f>
        <v>39</v>
      </c>
      <c r="AX102" s="87" t="str">
        <f>Présence!Q100</f>
        <v/>
      </c>
      <c r="AY102" s="88" t="str">
        <f t="shared" si="34"/>
        <v/>
      </c>
      <c r="AZ102" s="86">
        <f>IF(BA102="",AZ101,IF(ISNA(MATCH(BA102,'Planning Bénévoles'!T$3:T$40,0))=TRUE,AZ101+1,AZ101))</f>
        <v>36</v>
      </c>
      <c r="BA102" s="87" t="str">
        <f>Présence!R100</f>
        <v/>
      </c>
      <c r="BB102" s="88" t="str">
        <f t="shared" si="35"/>
        <v/>
      </c>
    </row>
    <row r="103" spans="1:54" ht="15.75" thickBot="1">
      <c r="A103" s="100">
        <f>IF(B103="",A102,IF(ISNA(MATCH(B103,'Planning Bénévoles'!C$3:C$40,0))=TRUE,A102+1,A102))</f>
        <v>14</v>
      </c>
      <c r="B103" s="101" t="str">
        <f>Présence!A101</f>
        <v/>
      </c>
      <c r="C103" s="102" t="str">
        <f t="shared" si="18"/>
        <v/>
      </c>
      <c r="D103" s="100">
        <f>IF(E103="",D102,IF(ISNA(MATCH(E103,'Planning Bénévoles'!D$3:D$40,0))=TRUE,D102+1,D102))</f>
        <v>37</v>
      </c>
      <c r="E103" s="101" t="str">
        <f>Présence!B101</f>
        <v/>
      </c>
      <c r="F103" s="102" t="str">
        <f t="shared" si="19"/>
        <v/>
      </c>
      <c r="G103" s="100">
        <f>IF(H103="",G102,IF(ISNA(MATCH(H103,'Planning Bénévoles'!E$3:E$40,0))=TRUE,G102+1,G102))</f>
        <v>6</v>
      </c>
      <c r="H103" s="101" t="str">
        <f>Présence!C101</f>
        <v/>
      </c>
      <c r="I103" s="102" t="str">
        <f t="shared" si="20"/>
        <v/>
      </c>
      <c r="J103" s="100">
        <f>IF(K103="",J102,IF(ISNA(MATCH(K103,'Planning Bénévoles'!F$3:F$40,0))=TRUE,J102+1,J102))</f>
        <v>4</v>
      </c>
      <c r="K103" s="101" t="str">
        <f>Présence!D101</f>
        <v/>
      </c>
      <c r="L103" s="102" t="str">
        <f t="shared" si="21"/>
        <v/>
      </c>
      <c r="M103" s="100">
        <f>IF(N103="",M102,IF(ISNA(MATCH(N103,'Planning Bénévoles'!G$3:G$40,0))=TRUE,M102+1,M102))</f>
        <v>8</v>
      </c>
      <c r="N103" s="101" t="str">
        <f>Présence!E101</f>
        <v/>
      </c>
      <c r="O103" s="102" t="str">
        <f t="shared" si="22"/>
        <v/>
      </c>
      <c r="P103" s="100">
        <f>IF(Q103="",P102,IF(ISNA(MATCH(Q103,'Planning Bénévoles'!H$3:H$40,0))=TRUE,P102+1,P102))</f>
        <v>7</v>
      </c>
      <c r="Q103" s="101" t="str">
        <f>Présence!F101</f>
        <v/>
      </c>
      <c r="R103" s="102" t="str">
        <f t="shared" si="23"/>
        <v/>
      </c>
      <c r="S103" s="100">
        <f>IF(T103="",S102,IF(ISNA(MATCH(T103,'Planning Bénévoles'!I$3:I$40,0))=TRUE,S102+1,S102))</f>
        <v>1</v>
      </c>
      <c r="T103" s="101" t="str">
        <f>Présence!G101</f>
        <v/>
      </c>
      <c r="U103" s="102" t="str">
        <f t="shared" si="24"/>
        <v/>
      </c>
      <c r="V103" s="100">
        <f>IF(W103="",V102,IF(ISNA(MATCH(W103,'Planning Bénévoles'!J$3:J$40,0))=TRUE,V102+1,V102))</f>
        <v>3</v>
      </c>
      <c r="W103" s="101" t="str">
        <f>Présence!H101</f>
        <v/>
      </c>
      <c r="X103" s="102" t="str">
        <f t="shared" si="25"/>
        <v/>
      </c>
      <c r="Y103" s="100">
        <f>IF(Z103="",Y102,IF(ISNA(MATCH(Z103,'Planning Bénévoles'!K$3:K$40,0))=TRUE,Y102+1,Y102))</f>
        <v>11</v>
      </c>
      <c r="Z103" s="101" t="str">
        <f>Présence!I101</f>
        <v/>
      </c>
      <c r="AA103" s="102" t="str">
        <f t="shared" si="26"/>
        <v/>
      </c>
      <c r="AB103" s="100">
        <f>IF(AC103="",AB102,IF(ISNA(MATCH(AC103,'Planning Bénévoles'!L$3:L$40,0))=TRUE,AB102+1,AB102))</f>
        <v>24</v>
      </c>
      <c r="AC103" s="101" t="str">
        <f>Présence!J101</f>
        <v/>
      </c>
      <c r="AD103" s="102" t="str">
        <f t="shared" si="27"/>
        <v/>
      </c>
      <c r="AE103" s="100">
        <f>IF(AF103="",AE102,IF(ISNA(MATCH(AF103,'Planning Bénévoles'!M$3:M$40,0))=TRUE,AE102+1,AE102))</f>
        <v>31</v>
      </c>
      <c r="AF103" s="101" t="str">
        <f>Présence!K101</f>
        <v/>
      </c>
      <c r="AG103" s="102" t="str">
        <f t="shared" si="28"/>
        <v/>
      </c>
      <c r="AH103" s="100">
        <f>IF(AI103="",AH102,IF(ISNA(MATCH(AI103,'Planning Bénévoles'!N$3:N$40,0))=TRUE,AH102+1,AH102))</f>
        <v>34</v>
      </c>
      <c r="AI103" s="101" t="str">
        <f>Présence!L101</f>
        <v/>
      </c>
      <c r="AJ103" s="102" t="str">
        <f t="shared" si="29"/>
        <v/>
      </c>
      <c r="AK103" s="100">
        <f>IF(AL103="",AK102,IF(ISNA(MATCH(AL103,'Planning Bénévoles'!O$3:O$40,0))=TRUE,AK102+1,AK102))</f>
        <v>25</v>
      </c>
      <c r="AL103" s="101" t="str">
        <f>Présence!M101</f>
        <v/>
      </c>
      <c r="AM103" s="102" t="str">
        <f t="shared" si="30"/>
        <v/>
      </c>
      <c r="AN103" s="100">
        <f>IF(AO103="",AN102,IF(ISNA(MATCH(AO103,'Planning Bénévoles'!P$3:P$40,0))=TRUE,AN102+1,AN102))</f>
        <v>36</v>
      </c>
      <c r="AO103" s="101" t="str">
        <f>Présence!N101</f>
        <v/>
      </c>
      <c r="AP103" s="102" t="str">
        <f t="shared" si="31"/>
        <v/>
      </c>
      <c r="AQ103" s="100">
        <f>IF(AR103="",AQ102,IF(ISNA(MATCH(AR103,'Planning Bénévoles'!Q$3:Q$40,0))=TRUE,AQ102+1,AQ102))</f>
        <v>32</v>
      </c>
      <c r="AR103" s="101" t="str">
        <f>Présence!O101</f>
        <v/>
      </c>
      <c r="AS103" s="102" t="str">
        <f t="shared" si="32"/>
        <v/>
      </c>
      <c r="AT103" s="100">
        <f>IF(AU103="",AT102,IF(ISNA(MATCH(AU103,'Planning Bénévoles'!R$3:R$40,0))=TRUE,AT102+1,AT102))</f>
        <v>21</v>
      </c>
      <c r="AU103" s="101" t="str">
        <f>Présence!P101</f>
        <v/>
      </c>
      <c r="AV103" s="102" t="str">
        <f t="shared" si="33"/>
        <v/>
      </c>
      <c r="AW103" s="100">
        <f>IF(AX103="",AW102,IF(ISNA(MATCH(AX103,'Planning Bénévoles'!S$3:S$40,0))=TRUE,AW102+1,AW102))</f>
        <v>39</v>
      </c>
      <c r="AX103" s="101" t="str">
        <f>Présence!Q101</f>
        <v/>
      </c>
      <c r="AY103" s="102" t="str">
        <f t="shared" si="34"/>
        <v/>
      </c>
      <c r="AZ103" s="100">
        <f>IF(BA103="",AZ102,IF(ISNA(MATCH(BA103,'Planning Bénévoles'!T$3:T$40,0))=TRUE,AZ102+1,AZ102))</f>
        <v>36</v>
      </c>
      <c r="BA103" s="101" t="str">
        <f>Présence!R101</f>
        <v/>
      </c>
      <c r="BB103" s="102" t="str">
        <f t="shared" si="35"/>
        <v/>
      </c>
    </row>
  </sheetData>
  <mergeCells count="25">
    <mergeCell ref="A2:C2"/>
    <mergeCell ref="D2:F2"/>
    <mergeCell ref="G2:I2"/>
    <mergeCell ref="A1:I1"/>
    <mergeCell ref="J1:R1"/>
    <mergeCell ref="J2:L2"/>
    <mergeCell ref="M2:O2"/>
    <mergeCell ref="P2:R2"/>
    <mergeCell ref="S1:AA1"/>
    <mergeCell ref="AB1:AJ1"/>
    <mergeCell ref="S2:U2"/>
    <mergeCell ref="V2:X2"/>
    <mergeCell ref="Y2:AA2"/>
    <mergeCell ref="AB2:AD2"/>
    <mergeCell ref="AE2:AG2"/>
    <mergeCell ref="AH2:AJ2"/>
    <mergeCell ref="AK1:AS1"/>
    <mergeCell ref="AK2:AM2"/>
    <mergeCell ref="AN2:AP2"/>
    <mergeCell ref="AQ2:AS2"/>
    <mergeCell ref="AT2:AV2"/>
    <mergeCell ref="AW2:AY2"/>
    <mergeCell ref="AZ2:BB2"/>
    <mergeCell ref="AZ1:BB1"/>
    <mergeCell ref="AT1:AY1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L47"/>
  <sheetViews>
    <sheetView zoomScaleNormal="100" workbookViewId="0">
      <selection activeCell="C3" sqref="C3"/>
    </sheetView>
  </sheetViews>
  <sheetFormatPr baseColWidth="10" defaultColWidth="10.6640625" defaultRowHeight="15"/>
  <cols>
    <col min="1" max="1" width="35" style="1" bestFit="1" customWidth="1"/>
    <col min="2" max="11" width="12.33203125" style="1" customWidth="1"/>
    <col min="12" max="13" width="17.88671875" style="1" customWidth="1"/>
    <col min="14" max="1022" width="12.33203125" style="1" customWidth="1"/>
    <col min="1023" max="16384" width="10.6640625" style="1"/>
  </cols>
  <sheetData>
    <row r="1" spans="1:12" ht="15.75">
      <c r="B1" s="232" t="s">
        <v>79</v>
      </c>
      <c r="C1" s="232"/>
      <c r="D1" s="232" t="s">
        <v>80</v>
      </c>
      <c r="E1" s="232"/>
      <c r="F1" s="232" t="s">
        <v>81</v>
      </c>
      <c r="G1" s="232"/>
      <c r="H1" s="232" t="s">
        <v>82</v>
      </c>
      <c r="I1" s="232"/>
      <c r="J1" s="232" t="s">
        <v>83</v>
      </c>
      <c r="K1" s="232"/>
      <c r="L1" s="68" t="s">
        <v>84</v>
      </c>
    </row>
    <row r="2" spans="1:12">
      <c r="B2" s="7" t="s">
        <v>63</v>
      </c>
      <c r="C2" s="7" t="s">
        <v>64</v>
      </c>
      <c r="D2" s="7" t="s">
        <v>63</v>
      </c>
      <c r="E2" s="7" t="s">
        <v>64</v>
      </c>
      <c r="F2" s="7" t="s">
        <v>63</v>
      </c>
      <c r="G2" s="7" t="s">
        <v>64</v>
      </c>
      <c r="H2" s="7" t="s">
        <v>63</v>
      </c>
      <c r="I2" s="7" t="s">
        <v>64</v>
      </c>
      <c r="J2" s="7" t="s">
        <v>63</v>
      </c>
      <c r="K2" s="7" t="s">
        <v>64</v>
      </c>
      <c r="L2" s="7" t="s">
        <v>63</v>
      </c>
    </row>
    <row r="3" spans="1:12" ht="17.100000000000001" customHeight="1">
      <c r="A3" s="9" t="s">
        <v>65</v>
      </c>
      <c r="B3" s="7">
        <f>SUM(LUNDI!B3:B40)</f>
        <v>14</v>
      </c>
      <c r="C3" s="7">
        <f>SUM(LUNDI!C3:C40)</f>
        <v>20</v>
      </c>
      <c r="D3" s="7">
        <f>SUM(MARDI!B3:B35)</f>
        <v>23</v>
      </c>
      <c r="E3" s="7">
        <f>SUM(MARDI!C3:C35)</f>
        <v>23</v>
      </c>
      <c r="F3" s="7">
        <f>SUM(MERCREDI!B3:B35)</f>
        <v>22</v>
      </c>
      <c r="G3" s="7">
        <f>SUM(MERCREDI!C3:C35)</f>
        <v>10</v>
      </c>
      <c r="H3" s="7">
        <f>SUM(JEUDI!B3:B35)</f>
        <v>1</v>
      </c>
      <c r="I3" s="7">
        <f>SUM(JEUDI!C3:C35)</f>
        <v>0</v>
      </c>
      <c r="J3" s="7">
        <f>SUM(VENDREDI!B3:B35)</f>
        <v>0</v>
      </c>
      <c r="K3" s="7">
        <f>SUM(VENDREDI!C3:C35)</f>
        <v>0</v>
      </c>
      <c r="L3" s="7">
        <f>SUM(SAMEDI!B3:B35)</f>
        <v>0</v>
      </c>
    </row>
    <row r="4" spans="1:12" ht="17.100000000000001" customHeight="1">
      <c r="A4" s="9" t="s">
        <v>320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</row>
    <row r="5" spans="1:12" ht="17.100000000000001" customHeight="1">
      <c r="A5" s="9" t="s">
        <v>77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</row>
    <row r="6" spans="1:12" ht="17.100000000000001" customHeight="1">
      <c r="A6" s="9" t="s">
        <v>42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17.100000000000001" customHeight="1">
      <c r="A7" s="9" t="s">
        <v>76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</row>
    <row r="8" spans="1:12" ht="17.100000000000001" customHeight="1">
      <c r="A8" s="9" t="s">
        <v>45</v>
      </c>
      <c r="B8" s="7"/>
      <c r="C8" s="7"/>
      <c r="D8" s="7"/>
      <c r="E8" s="7"/>
      <c r="F8" s="7"/>
      <c r="G8" s="7"/>
      <c r="H8" s="7"/>
      <c r="I8" s="7"/>
      <c r="J8" s="7"/>
      <c r="K8" s="7"/>
      <c r="L8" s="7"/>
    </row>
    <row r="9" spans="1:12" ht="17.100000000000001" customHeight="1">
      <c r="A9" s="9" t="s">
        <v>51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</row>
    <row r="10" spans="1:12" ht="17.100000000000001" customHeight="1">
      <c r="A10" s="9" t="s">
        <v>62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</row>
    <row r="11" spans="1:12" ht="17.100000000000001" customHeight="1">
      <c r="A11" s="9" t="s">
        <v>58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</row>
    <row r="12" spans="1:12" ht="17.100000000000001" customHeight="1">
      <c r="A12" s="9" t="s">
        <v>48</v>
      </c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</row>
    <row r="13" spans="1:12" ht="17.100000000000001" customHeight="1">
      <c r="A13" s="9" t="s">
        <v>78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</row>
    <row r="14" spans="1:12" ht="17.100000000000001" customHeight="1">
      <c r="A14" s="9" t="s">
        <v>55</v>
      </c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</row>
    <row r="15" spans="1:12" ht="17.100000000000001" customHeight="1">
      <c r="A15" s="9" t="s">
        <v>53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</row>
    <row r="16" spans="1:12" ht="17.100000000000001" customHeight="1">
      <c r="A16" s="9" t="s">
        <v>75</v>
      </c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</row>
    <row r="17" spans="1:12" ht="17.100000000000001" customHeight="1">
      <c r="A17" s="9" t="s">
        <v>57</v>
      </c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</row>
    <row r="18" spans="1:12" ht="23.25" customHeight="1">
      <c r="A18" s="11" t="s">
        <v>66</v>
      </c>
      <c r="B18" s="7">
        <f t="shared" ref="B18:L18" si="0">SUM(B3:B17)</f>
        <v>14</v>
      </c>
      <c r="C18" s="7">
        <f t="shared" si="0"/>
        <v>20</v>
      </c>
      <c r="D18" s="7">
        <f t="shared" si="0"/>
        <v>23</v>
      </c>
      <c r="E18" s="7">
        <f t="shared" si="0"/>
        <v>23</v>
      </c>
      <c r="F18" s="7">
        <f t="shared" si="0"/>
        <v>22</v>
      </c>
      <c r="G18" s="7">
        <f t="shared" si="0"/>
        <v>10</v>
      </c>
      <c r="H18" s="7">
        <f t="shared" si="0"/>
        <v>1</v>
      </c>
      <c r="I18" s="7">
        <f t="shared" si="0"/>
        <v>0</v>
      </c>
      <c r="J18" s="7">
        <f t="shared" si="0"/>
        <v>0</v>
      </c>
      <c r="K18" s="7">
        <f t="shared" si="0"/>
        <v>0</v>
      </c>
      <c r="L18" s="7">
        <f t="shared" si="0"/>
        <v>0</v>
      </c>
    </row>
    <row r="19" spans="1:12" ht="18">
      <c r="H19" s="12"/>
    </row>
    <row r="20" spans="1:12" ht="18">
      <c r="H20" s="12"/>
    </row>
    <row r="21" spans="1:12" ht="18">
      <c r="H21" s="10"/>
    </row>
    <row r="22" spans="1:12" ht="18">
      <c r="H22" s="10"/>
    </row>
    <row r="23" spans="1:12" ht="18">
      <c r="H23" s="12"/>
    </row>
    <row r="24" spans="1:12" ht="18">
      <c r="H24" s="12"/>
    </row>
    <row r="25" spans="1:12" ht="18">
      <c r="H25" s="12"/>
    </row>
    <row r="26" spans="1:12" ht="18">
      <c r="H26" s="12"/>
    </row>
    <row r="27" spans="1:12" ht="18">
      <c r="H27" s="10"/>
    </row>
    <row r="28" spans="1:12" ht="18">
      <c r="H28" s="10"/>
    </row>
    <row r="29" spans="1:12" ht="18">
      <c r="H29" s="10"/>
    </row>
    <row r="30" spans="1:12">
      <c r="H30" s="13"/>
    </row>
    <row r="31" spans="1:12">
      <c r="H31" s="14"/>
    </row>
    <row r="32" spans="1:12">
      <c r="H32" s="14"/>
    </row>
    <row r="33" spans="8:8" ht="18">
      <c r="H33" s="12"/>
    </row>
    <row r="34" spans="8:8" ht="18">
      <c r="H34" s="12"/>
    </row>
    <row r="35" spans="8:8" ht="18">
      <c r="H35" s="10"/>
    </row>
    <row r="36" spans="8:8" ht="18">
      <c r="H36" s="10"/>
    </row>
    <row r="37" spans="8:8" ht="18">
      <c r="H37" s="10"/>
    </row>
    <row r="38" spans="8:8" ht="18">
      <c r="H38" s="12"/>
    </row>
    <row r="39" spans="8:8" ht="18">
      <c r="H39" s="12"/>
    </row>
    <row r="40" spans="8:8" ht="18">
      <c r="H40" s="10"/>
    </row>
    <row r="41" spans="8:8" ht="18">
      <c r="H41" s="10"/>
    </row>
    <row r="42" spans="8:8" ht="18">
      <c r="H42" s="10"/>
    </row>
    <row r="43" spans="8:8" ht="18">
      <c r="H43" s="10"/>
    </row>
    <row r="44" spans="8:8" ht="18">
      <c r="H44" s="15"/>
    </row>
    <row r="45" spans="8:8" ht="18">
      <c r="H45" s="10"/>
    </row>
    <row r="46" spans="8:8" ht="18">
      <c r="H46" s="10"/>
    </row>
    <row r="47" spans="8:8" ht="18">
      <c r="H47" s="10"/>
    </row>
  </sheetData>
  <sortState xmlns:xlrd2="http://schemas.microsoft.com/office/spreadsheetml/2017/richdata2" ref="A4:L17">
    <sortCondition ref="A4:A17"/>
  </sortState>
  <mergeCells count="5">
    <mergeCell ref="J1:K1"/>
    <mergeCell ref="B1:C1"/>
    <mergeCell ref="D1:E1"/>
    <mergeCell ref="F1:G1"/>
    <mergeCell ref="H1:I1"/>
  </mergeCells>
  <printOptions horizontalCentered="1"/>
  <pageMargins left="0.19685039370078741" right="0.19685039370078741" top="0.62992125984251968" bottom="0.23622047244094491" header="0.55118110236220474" footer="0.78740157480314965"/>
  <pageSetup paperSize="0" fitToWidth="0" fitToHeight="0" pageOrder="overThenDown" orientation="landscape" useFirstPageNumber="1" horizontalDpi="0" verticalDpi="0"/>
  <headerFooter alignWithMargins="0">
    <oddHeader>&amp;C&amp;"MS Reference Sans Serif2,Regular"&amp;20&amp;U&amp;A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DE2D6A-A828-1D48-976C-6C4659E4168A}">
  <dimension ref="A1:AD17"/>
  <sheetViews>
    <sheetView workbookViewId="0">
      <selection activeCell="O34" sqref="O34"/>
    </sheetView>
  </sheetViews>
  <sheetFormatPr baseColWidth="10" defaultColWidth="10.6640625" defaultRowHeight="15"/>
  <cols>
    <col min="1" max="1" width="13.88671875" style="50" bestFit="1" customWidth="1"/>
    <col min="2" max="2" width="11.44140625" style="50" bestFit="1" customWidth="1"/>
    <col min="3" max="3" width="11.44140625" style="51" customWidth="1"/>
    <col min="4" max="4" width="14.6640625" style="52" customWidth="1"/>
    <col min="5" max="25" width="10.6640625" style="50"/>
    <col min="26" max="26" width="10.6640625" style="51"/>
    <col min="27" max="27" width="2.6640625" style="50" customWidth="1"/>
    <col min="28" max="28" width="8.88671875" style="50" customWidth="1"/>
    <col min="29" max="16384" width="10.6640625" style="50"/>
  </cols>
  <sheetData>
    <row r="1" spans="1:30">
      <c r="A1" s="235" t="s">
        <v>33</v>
      </c>
      <c r="B1" s="235" t="s">
        <v>67</v>
      </c>
      <c r="C1" s="233" t="s">
        <v>187</v>
      </c>
      <c r="D1" s="235" t="s">
        <v>236</v>
      </c>
      <c r="E1" s="237" t="s">
        <v>122</v>
      </c>
      <c r="F1" s="238"/>
      <c r="G1" s="239"/>
      <c r="H1" s="237" t="s">
        <v>123</v>
      </c>
      <c r="I1" s="238"/>
      <c r="J1" s="239"/>
      <c r="K1" s="237" t="s">
        <v>124</v>
      </c>
      <c r="L1" s="238"/>
      <c r="M1" s="239"/>
      <c r="N1" s="237" t="s">
        <v>125</v>
      </c>
      <c r="O1" s="238"/>
      <c r="P1" s="239"/>
      <c r="Q1" s="237" t="s">
        <v>126</v>
      </c>
      <c r="R1" s="238"/>
      <c r="S1" s="239"/>
      <c r="T1" s="237" t="s">
        <v>127</v>
      </c>
      <c r="U1" s="238"/>
      <c r="V1" s="239"/>
      <c r="W1" s="237" t="s">
        <v>128</v>
      </c>
      <c r="X1" s="238"/>
      <c r="Y1" s="239"/>
      <c r="Z1" s="236" t="s">
        <v>235</v>
      </c>
    </row>
    <row r="2" spans="1:30">
      <c r="A2" s="235"/>
      <c r="B2" s="235"/>
      <c r="C2" s="234"/>
      <c r="D2" s="235"/>
      <c r="E2" s="59" t="s">
        <v>234</v>
      </c>
      <c r="F2" s="59" t="s">
        <v>233</v>
      </c>
      <c r="G2" s="59" t="s">
        <v>232</v>
      </c>
      <c r="H2" s="59" t="s">
        <v>234</v>
      </c>
      <c r="I2" s="59" t="s">
        <v>233</v>
      </c>
      <c r="J2" s="59" t="s">
        <v>232</v>
      </c>
      <c r="K2" s="59" t="s">
        <v>234</v>
      </c>
      <c r="L2" s="59" t="s">
        <v>233</v>
      </c>
      <c r="M2" s="59" t="s">
        <v>232</v>
      </c>
      <c r="N2" s="59" t="s">
        <v>234</v>
      </c>
      <c r="O2" s="59" t="s">
        <v>233</v>
      </c>
      <c r="P2" s="59" t="s">
        <v>232</v>
      </c>
      <c r="Q2" s="59" t="s">
        <v>234</v>
      </c>
      <c r="R2" s="59" t="s">
        <v>233</v>
      </c>
      <c r="S2" s="59" t="s">
        <v>232</v>
      </c>
      <c r="T2" s="59" t="s">
        <v>234</v>
      </c>
      <c r="U2" s="59" t="s">
        <v>233</v>
      </c>
      <c r="V2" s="59" t="s">
        <v>232</v>
      </c>
      <c r="W2" s="59" t="s">
        <v>234</v>
      </c>
      <c r="X2" s="59" t="s">
        <v>233</v>
      </c>
      <c r="Y2" s="59" t="s">
        <v>232</v>
      </c>
      <c r="Z2" s="236"/>
      <c r="AC2" s="53" t="s">
        <v>190</v>
      </c>
      <c r="AD2" s="53" t="s">
        <v>191</v>
      </c>
    </row>
    <row r="3" spans="1:30">
      <c r="A3" s="50" t="s">
        <v>231</v>
      </c>
      <c r="B3" s="50" t="s">
        <v>210</v>
      </c>
      <c r="C3" s="51" t="s">
        <v>188</v>
      </c>
      <c r="D3" s="54">
        <v>674737077</v>
      </c>
      <c r="E3" s="53" t="s">
        <v>97</v>
      </c>
      <c r="F3" s="53" t="s">
        <v>97</v>
      </c>
      <c r="G3" s="53" t="s">
        <v>97</v>
      </c>
      <c r="H3" s="53" t="s">
        <v>97</v>
      </c>
      <c r="I3" s="53" t="s">
        <v>97</v>
      </c>
      <c r="J3" s="53" t="s">
        <v>97</v>
      </c>
      <c r="K3" s="53" t="s">
        <v>97</v>
      </c>
      <c r="L3" s="53" t="s">
        <v>97</v>
      </c>
      <c r="M3" s="53" t="s">
        <v>97</v>
      </c>
      <c r="N3" s="53" t="s">
        <v>97</v>
      </c>
      <c r="O3" s="53" t="s">
        <v>97</v>
      </c>
      <c r="P3" s="53" t="s">
        <v>97</v>
      </c>
      <c r="Q3" s="53" t="s">
        <v>97</v>
      </c>
      <c r="R3" s="53" t="s">
        <v>97</v>
      </c>
      <c r="S3" s="53" t="s">
        <v>97</v>
      </c>
      <c r="T3" s="53" t="s">
        <v>97</v>
      </c>
      <c r="U3" s="53" t="s">
        <v>97</v>
      </c>
      <c r="V3" s="53" t="s">
        <v>97</v>
      </c>
      <c r="W3" s="53" t="s">
        <v>97</v>
      </c>
      <c r="X3" s="53" t="s">
        <v>97</v>
      </c>
      <c r="Y3" s="53" t="s">
        <v>97</v>
      </c>
      <c r="Z3" s="48" t="s">
        <v>193</v>
      </c>
    </row>
    <row r="4" spans="1:30" ht="18">
      <c r="A4" s="50" t="s">
        <v>230</v>
      </c>
      <c r="B4" s="50" t="s">
        <v>229</v>
      </c>
      <c r="C4" s="51" t="s">
        <v>188</v>
      </c>
      <c r="D4" s="54">
        <v>619772954</v>
      </c>
      <c r="E4" s="53"/>
      <c r="F4" s="53" t="s">
        <v>97</v>
      </c>
      <c r="G4" s="53" t="s">
        <v>97</v>
      </c>
      <c r="H4" s="53" t="s">
        <v>97</v>
      </c>
      <c r="I4" s="53" t="s">
        <v>97</v>
      </c>
      <c r="J4" s="53" t="s">
        <v>97</v>
      </c>
      <c r="K4" s="53" t="s">
        <v>97</v>
      </c>
      <c r="L4" s="53" t="s">
        <v>97</v>
      </c>
      <c r="M4" s="53" t="s">
        <v>97</v>
      </c>
      <c r="N4" s="53" t="s">
        <v>97</v>
      </c>
      <c r="O4" s="53" t="s">
        <v>97</v>
      </c>
      <c r="P4" s="53" t="s">
        <v>97</v>
      </c>
      <c r="Q4" s="53" t="s">
        <v>97</v>
      </c>
      <c r="R4" s="53" t="s">
        <v>97</v>
      </c>
      <c r="S4" s="53" t="s">
        <v>97</v>
      </c>
      <c r="T4" s="53" t="s">
        <v>97</v>
      </c>
      <c r="U4" s="53" t="s">
        <v>97</v>
      </c>
      <c r="V4" s="53" t="s">
        <v>97</v>
      </c>
      <c r="W4" s="53" t="s">
        <v>97</v>
      </c>
      <c r="X4" s="53" t="s">
        <v>97</v>
      </c>
      <c r="Y4" s="53" t="s">
        <v>97</v>
      </c>
      <c r="Z4" s="48" t="s">
        <v>85</v>
      </c>
      <c r="AB4" s="58" t="s">
        <v>88</v>
      </c>
      <c r="AC4" s="56">
        <f t="shared" ref="AC4:AC9" si="0">COUNTIFS($C$3:$C$17,"H",$Z$3:$Z$17,$AB4)</f>
        <v>0</v>
      </c>
      <c r="AD4" s="56">
        <f t="shared" ref="AD4:AD9" si="1">COUNTIFS($C$3:$C$17,"F",$Z$3:$Z$17,$AB4)</f>
        <v>0</v>
      </c>
    </row>
    <row r="5" spans="1:30" ht="18">
      <c r="A5" s="50" t="s">
        <v>208</v>
      </c>
      <c r="B5" s="50" t="s">
        <v>209</v>
      </c>
      <c r="C5" s="51" t="s">
        <v>188</v>
      </c>
      <c r="D5" s="54">
        <v>626793594</v>
      </c>
      <c r="E5" s="55" t="s">
        <v>97</v>
      </c>
      <c r="F5" s="55"/>
      <c r="G5" s="55"/>
      <c r="H5" s="55" t="s">
        <v>97</v>
      </c>
      <c r="I5" s="55"/>
      <c r="J5" s="55"/>
      <c r="K5" s="55" t="s">
        <v>97</v>
      </c>
      <c r="L5" s="55"/>
      <c r="M5" s="55"/>
      <c r="N5" s="55" t="s">
        <v>97</v>
      </c>
      <c r="O5" s="55"/>
      <c r="P5" s="55"/>
      <c r="Q5" s="55" t="s">
        <v>97</v>
      </c>
      <c r="R5" s="55"/>
      <c r="S5" s="55"/>
      <c r="T5" s="55" t="s">
        <v>97</v>
      </c>
      <c r="U5" s="55"/>
      <c r="V5" s="55"/>
      <c r="W5" s="55" t="s">
        <v>97</v>
      </c>
      <c r="X5" s="55"/>
      <c r="Y5" s="55"/>
      <c r="Z5" s="48" t="s">
        <v>87</v>
      </c>
      <c r="AB5" s="58" t="s">
        <v>89</v>
      </c>
      <c r="AC5" s="56">
        <f t="shared" si="0"/>
        <v>0</v>
      </c>
      <c r="AD5" s="56">
        <f t="shared" si="1"/>
        <v>0</v>
      </c>
    </row>
    <row r="6" spans="1:30">
      <c r="A6" s="50" t="s">
        <v>228</v>
      </c>
      <c r="B6" s="50" t="s">
        <v>220</v>
      </c>
      <c r="C6" s="51" t="s">
        <v>188</v>
      </c>
      <c r="D6" s="54">
        <v>680879145</v>
      </c>
      <c r="E6" s="53" t="s">
        <v>97</v>
      </c>
      <c r="F6" s="53" t="s">
        <v>97</v>
      </c>
      <c r="G6" s="53" t="s">
        <v>97</v>
      </c>
      <c r="H6" s="53" t="s">
        <v>97</v>
      </c>
      <c r="I6" s="53" t="s">
        <v>97</v>
      </c>
      <c r="J6" s="53" t="s">
        <v>97</v>
      </c>
      <c r="K6" s="53" t="s">
        <v>97</v>
      </c>
      <c r="L6" s="53" t="s">
        <v>97</v>
      </c>
      <c r="M6" s="53" t="s">
        <v>97</v>
      </c>
      <c r="N6" s="53" t="s">
        <v>97</v>
      </c>
      <c r="O6" s="53" t="s">
        <v>97</v>
      </c>
      <c r="P6" s="53" t="s">
        <v>97</v>
      </c>
      <c r="Q6" s="53" t="s">
        <v>97</v>
      </c>
      <c r="R6" s="53" t="s">
        <v>97</v>
      </c>
      <c r="S6" s="53" t="s">
        <v>97</v>
      </c>
      <c r="T6" s="53" t="s">
        <v>97</v>
      </c>
      <c r="U6" s="53" t="s">
        <v>97</v>
      </c>
      <c r="V6" s="53" t="s">
        <v>97</v>
      </c>
      <c r="W6" s="53" t="s">
        <v>97</v>
      </c>
      <c r="X6" s="53" t="s">
        <v>97</v>
      </c>
      <c r="Y6" s="53" t="s">
        <v>97</v>
      </c>
      <c r="Z6" s="48" t="s">
        <v>193</v>
      </c>
      <c r="AB6" s="57" t="s">
        <v>85</v>
      </c>
      <c r="AC6" s="56">
        <f t="shared" si="0"/>
        <v>2</v>
      </c>
      <c r="AD6" s="56">
        <f t="shared" si="1"/>
        <v>0</v>
      </c>
    </row>
    <row r="7" spans="1:30">
      <c r="A7" s="50" t="s">
        <v>227</v>
      </c>
      <c r="B7" s="50" t="s">
        <v>129</v>
      </c>
      <c r="C7" s="51" t="s">
        <v>188</v>
      </c>
      <c r="D7" s="52">
        <v>661997044</v>
      </c>
      <c r="E7" s="53" t="s">
        <v>97</v>
      </c>
      <c r="F7" s="53" t="s">
        <v>97</v>
      </c>
      <c r="G7" s="53" t="s">
        <v>97</v>
      </c>
      <c r="H7" s="53" t="s">
        <v>97</v>
      </c>
      <c r="I7" s="53" t="s">
        <v>97</v>
      </c>
      <c r="J7" s="53" t="s">
        <v>97</v>
      </c>
      <c r="K7" s="53" t="s">
        <v>97</v>
      </c>
      <c r="L7" s="53" t="s">
        <v>97</v>
      </c>
      <c r="M7" s="53" t="s">
        <v>97</v>
      </c>
      <c r="N7" s="53" t="s">
        <v>97</v>
      </c>
      <c r="O7" s="53" t="s">
        <v>97</v>
      </c>
      <c r="P7" s="53" t="s">
        <v>97</v>
      </c>
      <c r="Q7" s="53" t="s">
        <v>97</v>
      </c>
      <c r="R7" s="53" t="s">
        <v>97</v>
      </c>
      <c r="S7" s="53" t="s">
        <v>97</v>
      </c>
      <c r="T7" s="53" t="s">
        <v>97</v>
      </c>
      <c r="U7" s="53" t="s">
        <v>97</v>
      </c>
      <c r="V7" s="53" t="s">
        <v>97</v>
      </c>
      <c r="W7" s="53"/>
      <c r="X7" s="53"/>
      <c r="Y7" s="53"/>
      <c r="Z7" s="48" t="s">
        <v>193</v>
      </c>
      <c r="AB7" s="57" t="s">
        <v>86</v>
      </c>
      <c r="AC7" s="56">
        <f t="shared" si="0"/>
        <v>1</v>
      </c>
      <c r="AD7" s="56">
        <f t="shared" si="1"/>
        <v>0</v>
      </c>
    </row>
    <row r="8" spans="1:30">
      <c r="A8" s="50" t="s">
        <v>226</v>
      </c>
      <c r="B8" s="50" t="s">
        <v>225</v>
      </c>
      <c r="C8" s="51" t="s">
        <v>188</v>
      </c>
      <c r="D8" s="54">
        <v>787488985</v>
      </c>
      <c r="E8" s="55" t="s">
        <v>97</v>
      </c>
      <c r="F8" s="55" t="s">
        <v>223</v>
      </c>
      <c r="G8" s="55"/>
      <c r="H8" s="55" t="s">
        <v>97</v>
      </c>
      <c r="I8" s="55"/>
      <c r="J8" s="55"/>
      <c r="K8" s="55" t="s">
        <v>97</v>
      </c>
      <c r="L8" s="55"/>
      <c r="M8" s="55"/>
      <c r="N8" s="55" t="s">
        <v>97</v>
      </c>
      <c r="O8" s="55"/>
      <c r="P8" s="55"/>
      <c r="Q8" s="55" t="s">
        <v>97</v>
      </c>
      <c r="R8" s="55"/>
      <c r="S8" s="55"/>
      <c r="T8" s="55" t="s">
        <v>97</v>
      </c>
      <c r="U8" s="55"/>
      <c r="V8" s="55"/>
      <c r="W8" s="55" t="s">
        <v>97</v>
      </c>
      <c r="X8" s="55"/>
      <c r="Y8" s="55"/>
      <c r="Z8" s="48" t="s">
        <v>193</v>
      </c>
      <c r="AB8" s="57" t="s">
        <v>87</v>
      </c>
      <c r="AC8" s="56">
        <f t="shared" si="0"/>
        <v>4</v>
      </c>
      <c r="AD8" s="56">
        <f t="shared" si="1"/>
        <v>1</v>
      </c>
    </row>
    <row r="9" spans="1:30">
      <c r="A9" s="50" t="s">
        <v>115</v>
      </c>
      <c r="B9" s="50" t="s">
        <v>224</v>
      </c>
      <c r="C9" s="51" t="s">
        <v>188</v>
      </c>
      <c r="D9" s="54">
        <v>663043138</v>
      </c>
      <c r="E9" s="55" t="s">
        <v>97</v>
      </c>
      <c r="F9" s="53" t="s">
        <v>223</v>
      </c>
      <c r="G9" s="53"/>
      <c r="H9" s="53" t="s">
        <v>97</v>
      </c>
      <c r="I9" s="53"/>
      <c r="J9" s="53"/>
      <c r="K9" s="53" t="s">
        <v>97</v>
      </c>
      <c r="L9" s="53"/>
      <c r="M9" s="53"/>
      <c r="N9" s="53" t="s">
        <v>97</v>
      </c>
      <c r="O9" s="53"/>
      <c r="P9" s="53"/>
      <c r="Q9" s="53" t="s">
        <v>97</v>
      </c>
      <c r="R9" s="53"/>
      <c r="S9" s="53"/>
      <c r="T9" s="53" t="s">
        <v>97</v>
      </c>
      <c r="U9" s="53"/>
      <c r="V9" s="53"/>
      <c r="W9" s="53" t="s">
        <v>97</v>
      </c>
      <c r="X9" s="53"/>
      <c r="Y9" s="53"/>
      <c r="Z9" s="48" t="s">
        <v>193</v>
      </c>
      <c r="AB9" s="57" t="s">
        <v>193</v>
      </c>
      <c r="AC9" s="56">
        <f t="shared" si="0"/>
        <v>7</v>
      </c>
      <c r="AD9" s="56">
        <f t="shared" si="1"/>
        <v>0</v>
      </c>
    </row>
    <row r="10" spans="1:30">
      <c r="A10" s="50" t="s">
        <v>222</v>
      </c>
      <c r="B10" s="50" t="s">
        <v>116</v>
      </c>
      <c r="C10" s="51" t="s">
        <v>188</v>
      </c>
      <c r="D10" s="54">
        <v>618827734</v>
      </c>
      <c r="E10" s="53"/>
      <c r="F10" s="53" t="s">
        <v>97</v>
      </c>
      <c r="G10" s="53" t="s">
        <v>97</v>
      </c>
      <c r="H10" s="53"/>
      <c r="I10" s="53" t="s">
        <v>97</v>
      </c>
      <c r="J10" s="53" t="s">
        <v>97</v>
      </c>
      <c r="K10" s="53"/>
      <c r="L10" s="53" t="s">
        <v>97</v>
      </c>
      <c r="M10" s="53" t="s">
        <v>97</v>
      </c>
      <c r="N10" s="53"/>
      <c r="O10" s="53" t="s">
        <v>97</v>
      </c>
      <c r="P10" s="53" t="s">
        <v>97</v>
      </c>
      <c r="Q10" s="53"/>
      <c r="R10" s="53" t="s">
        <v>97</v>
      </c>
      <c r="S10" s="53" t="s">
        <v>97</v>
      </c>
      <c r="T10" s="53"/>
      <c r="U10" s="53" t="s">
        <v>97</v>
      </c>
      <c r="V10" s="53" t="s">
        <v>97</v>
      </c>
      <c r="W10" s="53"/>
      <c r="X10" s="53" t="s">
        <v>97</v>
      </c>
      <c r="Y10" s="53" t="s">
        <v>97</v>
      </c>
      <c r="Z10" s="48" t="s">
        <v>193</v>
      </c>
      <c r="AB10" s="51"/>
    </row>
    <row r="11" spans="1:30">
      <c r="A11" s="50" t="s">
        <v>221</v>
      </c>
      <c r="B11" s="50" t="s">
        <v>220</v>
      </c>
      <c r="C11" s="51" t="s">
        <v>188</v>
      </c>
      <c r="D11" s="54">
        <v>676237819</v>
      </c>
      <c r="E11" s="55" t="s">
        <v>97</v>
      </c>
      <c r="F11" s="53"/>
      <c r="G11" s="53"/>
      <c r="H11" s="53" t="s">
        <v>97</v>
      </c>
      <c r="I11" s="53"/>
      <c r="J11" s="53"/>
      <c r="K11" s="53" t="s">
        <v>97</v>
      </c>
      <c r="L11" s="53"/>
      <c r="M11" s="53"/>
      <c r="N11" s="53" t="s">
        <v>97</v>
      </c>
      <c r="O11" s="53"/>
      <c r="P11" s="53"/>
      <c r="Q11" s="53" t="s">
        <v>97</v>
      </c>
      <c r="R11" s="53"/>
      <c r="S11" s="53"/>
      <c r="T11" s="53" t="s">
        <v>97</v>
      </c>
      <c r="U11" s="53"/>
      <c r="V11" s="53"/>
      <c r="W11" s="53"/>
      <c r="X11" s="53"/>
      <c r="Y11" s="53"/>
      <c r="Z11" s="48" t="s">
        <v>85</v>
      </c>
      <c r="AB11" s="51" t="s">
        <v>66</v>
      </c>
      <c r="AC11" s="50">
        <f>SUM(AC6:AC10)</f>
        <v>14</v>
      </c>
      <c r="AD11" s="50">
        <f>SUM(AD6:AD10)</f>
        <v>1</v>
      </c>
    </row>
    <row r="12" spans="1:30">
      <c r="A12" s="50" t="s">
        <v>219</v>
      </c>
      <c r="B12" s="50" t="s">
        <v>218</v>
      </c>
      <c r="C12" s="51" t="s">
        <v>188</v>
      </c>
      <c r="D12" s="54">
        <v>660860621</v>
      </c>
      <c r="E12" s="53" t="s">
        <v>217</v>
      </c>
      <c r="F12" s="53" t="s">
        <v>97</v>
      </c>
      <c r="G12" s="53" t="s">
        <v>97</v>
      </c>
      <c r="H12" s="53"/>
      <c r="I12" s="53" t="s">
        <v>97</v>
      </c>
      <c r="J12" s="53" t="s">
        <v>97</v>
      </c>
      <c r="K12" s="53"/>
      <c r="L12" s="53" t="s">
        <v>97</v>
      </c>
      <c r="M12" s="53" t="s">
        <v>97</v>
      </c>
      <c r="N12" s="53"/>
      <c r="O12" s="53" t="s">
        <v>97</v>
      </c>
      <c r="P12" s="53" t="s">
        <v>97</v>
      </c>
      <c r="Q12" s="53"/>
      <c r="R12" s="53" t="s">
        <v>97</v>
      </c>
      <c r="S12" s="53" t="s">
        <v>97</v>
      </c>
      <c r="T12" s="53"/>
      <c r="U12" s="53" t="s">
        <v>97</v>
      </c>
      <c r="V12" s="53" t="s">
        <v>97</v>
      </c>
      <c r="W12" s="53"/>
      <c r="X12" s="53" t="s">
        <v>97</v>
      </c>
      <c r="Y12" s="53" t="s">
        <v>97</v>
      </c>
      <c r="Z12" s="48" t="s">
        <v>193</v>
      </c>
    </row>
    <row r="13" spans="1:30">
      <c r="A13" s="50" t="s">
        <v>216</v>
      </c>
      <c r="B13" s="50" t="s">
        <v>200</v>
      </c>
      <c r="C13" s="51" t="s">
        <v>188</v>
      </c>
      <c r="D13" s="54">
        <v>681487936</v>
      </c>
      <c r="E13" s="53"/>
      <c r="F13" s="55" t="s">
        <v>97</v>
      </c>
      <c r="G13" s="55"/>
      <c r="H13" s="53"/>
      <c r="I13" s="55" t="s">
        <v>97</v>
      </c>
      <c r="J13" s="55" t="s">
        <v>97</v>
      </c>
      <c r="K13" s="55"/>
      <c r="L13" s="55" t="s">
        <v>97</v>
      </c>
      <c r="M13" s="55" t="s">
        <v>97</v>
      </c>
      <c r="N13" s="53"/>
      <c r="O13" s="55" t="s">
        <v>97</v>
      </c>
      <c r="P13" s="55"/>
      <c r="Q13" s="53"/>
      <c r="R13" s="55" t="s">
        <v>97</v>
      </c>
      <c r="S13" s="55" t="s">
        <v>97</v>
      </c>
      <c r="T13" s="55"/>
      <c r="U13" s="55" t="s">
        <v>97</v>
      </c>
      <c r="V13" s="55"/>
      <c r="W13" s="55"/>
      <c r="X13" s="55"/>
      <c r="Y13" s="55"/>
      <c r="Z13" s="48" t="s">
        <v>87</v>
      </c>
    </row>
    <row r="14" spans="1:30">
      <c r="A14" s="50" t="s">
        <v>215</v>
      </c>
      <c r="B14" s="50" t="s">
        <v>71</v>
      </c>
      <c r="C14" s="51" t="s">
        <v>189</v>
      </c>
      <c r="D14" s="54">
        <v>674145166</v>
      </c>
      <c r="E14" s="55" t="s">
        <v>97</v>
      </c>
      <c r="F14" s="55" t="s">
        <v>97</v>
      </c>
      <c r="G14" s="55" t="s">
        <v>97</v>
      </c>
      <c r="H14" s="55" t="s">
        <v>97</v>
      </c>
      <c r="I14" s="55" t="s">
        <v>97</v>
      </c>
      <c r="J14" s="55" t="s">
        <v>97</v>
      </c>
      <c r="K14" s="55"/>
      <c r="L14" s="55"/>
      <c r="M14" s="55"/>
      <c r="N14" s="55" t="s">
        <v>97</v>
      </c>
      <c r="O14" s="55" t="s">
        <v>97</v>
      </c>
      <c r="P14" s="55" t="s">
        <v>97</v>
      </c>
      <c r="Q14" s="55" t="s">
        <v>97</v>
      </c>
      <c r="R14" s="55" t="s">
        <v>97</v>
      </c>
      <c r="S14" s="55" t="s">
        <v>97</v>
      </c>
      <c r="T14" s="55" t="s">
        <v>97</v>
      </c>
      <c r="U14" s="55" t="s">
        <v>97</v>
      </c>
      <c r="V14" s="55"/>
      <c r="W14" s="55" t="s">
        <v>97</v>
      </c>
      <c r="X14" s="55" t="s">
        <v>97</v>
      </c>
      <c r="Y14" s="55"/>
      <c r="Z14" s="48" t="s">
        <v>87</v>
      </c>
    </row>
    <row r="15" spans="1:30">
      <c r="A15" s="50" t="s">
        <v>117</v>
      </c>
      <c r="B15" s="50" t="s">
        <v>214</v>
      </c>
      <c r="C15" s="51" t="s">
        <v>188</v>
      </c>
      <c r="D15" s="54">
        <v>666172650</v>
      </c>
      <c r="E15" s="53"/>
      <c r="F15" s="53" t="s">
        <v>97</v>
      </c>
      <c r="G15" s="53" t="s">
        <v>97</v>
      </c>
      <c r="H15" s="53"/>
      <c r="I15" s="53" t="s">
        <v>97</v>
      </c>
      <c r="J15" s="53" t="s">
        <v>97</v>
      </c>
      <c r="K15" s="53"/>
      <c r="L15" s="53" t="s">
        <v>97</v>
      </c>
      <c r="M15" s="53" t="s">
        <v>97</v>
      </c>
      <c r="N15" s="53"/>
      <c r="O15" s="53" t="s">
        <v>97</v>
      </c>
      <c r="P15" s="53" t="s">
        <v>97</v>
      </c>
      <c r="Q15" s="53"/>
      <c r="R15" s="53" t="s">
        <v>97</v>
      </c>
      <c r="S15" s="53" t="s">
        <v>97</v>
      </c>
      <c r="T15" s="53"/>
      <c r="U15" s="53" t="s">
        <v>97</v>
      </c>
      <c r="V15" s="53" t="s">
        <v>97</v>
      </c>
      <c r="W15" s="53"/>
      <c r="X15" s="53" t="s">
        <v>97</v>
      </c>
      <c r="Y15" s="53" t="s">
        <v>97</v>
      </c>
      <c r="Z15" s="48" t="s">
        <v>86</v>
      </c>
    </row>
    <row r="16" spans="1:30">
      <c r="A16" s="50" t="s">
        <v>213</v>
      </c>
      <c r="B16" s="50" t="s">
        <v>212</v>
      </c>
      <c r="C16" s="51" t="s">
        <v>188</v>
      </c>
      <c r="D16" s="54">
        <v>660059606</v>
      </c>
      <c r="E16" s="53" t="s">
        <v>97</v>
      </c>
      <c r="F16" s="53" t="s">
        <v>97</v>
      </c>
      <c r="G16" s="53"/>
      <c r="H16" s="53" t="s">
        <v>97</v>
      </c>
      <c r="I16" s="53" t="s">
        <v>97</v>
      </c>
      <c r="J16" s="53"/>
      <c r="K16" s="53" t="s">
        <v>97</v>
      </c>
      <c r="L16" s="53" t="s">
        <v>97</v>
      </c>
      <c r="M16" s="53"/>
      <c r="N16" s="53" t="s">
        <v>97</v>
      </c>
      <c r="O16" s="53" t="s">
        <v>97</v>
      </c>
      <c r="P16" s="53"/>
      <c r="Q16" s="53" t="s">
        <v>97</v>
      </c>
      <c r="R16" s="53" t="s">
        <v>97</v>
      </c>
      <c r="S16" s="53"/>
      <c r="T16" s="53"/>
      <c r="U16" s="53"/>
      <c r="V16" s="53"/>
      <c r="W16" s="53"/>
      <c r="X16" s="53"/>
      <c r="Y16" s="53"/>
      <c r="Z16" s="48" t="s">
        <v>87</v>
      </c>
    </row>
    <row r="17" spans="1:26">
      <c r="A17" s="50" t="s">
        <v>211</v>
      </c>
      <c r="B17" s="50" t="s">
        <v>210</v>
      </c>
      <c r="C17" s="51" t="s">
        <v>188</v>
      </c>
      <c r="D17" s="54">
        <v>678537917</v>
      </c>
      <c r="E17" s="53"/>
      <c r="F17" s="53" t="s">
        <v>97</v>
      </c>
      <c r="G17" s="53" t="s">
        <v>97</v>
      </c>
      <c r="H17" s="53"/>
      <c r="I17" s="53" t="s">
        <v>97</v>
      </c>
      <c r="J17" s="53" t="s">
        <v>97</v>
      </c>
      <c r="K17" s="53"/>
      <c r="L17" s="53" t="s">
        <v>97</v>
      </c>
      <c r="M17" s="53" t="s">
        <v>97</v>
      </c>
      <c r="N17" s="53"/>
      <c r="O17" s="53" t="s">
        <v>97</v>
      </c>
      <c r="P17" s="53" t="s">
        <v>97</v>
      </c>
      <c r="Q17" s="53"/>
      <c r="R17" s="53" t="s">
        <v>97</v>
      </c>
      <c r="S17" s="53" t="s">
        <v>97</v>
      </c>
      <c r="T17" s="53"/>
      <c r="U17" s="53" t="s">
        <v>97</v>
      </c>
      <c r="V17" s="53" t="s">
        <v>97</v>
      </c>
      <c r="W17" s="53"/>
      <c r="X17" s="53" t="s">
        <v>97</v>
      </c>
      <c r="Y17" s="53" t="s">
        <v>97</v>
      </c>
      <c r="Z17" s="48" t="s">
        <v>87</v>
      </c>
    </row>
  </sheetData>
  <mergeCells count="12">
    <mergeCell ref="C1:C2"/>
    <mergeCell ref="A1:A2"/>
    <mergeCell ref="B1:B2"/>
    <mergeCell ref="D1:D2"/>
    <mergeCell ref="Z1:Z2"/>
    <mergeCell ref="Q1:S1"/>
    <mergeCell ref="T1:V1"/>
    <mergeCell ref="W1:Y1"/>
    <mergeCell ref="E1:G1"/>
    <mergeCell ref="H1:J1"/>
    <mergeCell ref="K1:M1"/>
    <mergeCell ref="N1:P1"/>
  </mergeCells>
  <pageMargins left="0.7" right="0.7" top="0.75" bottom="0.75" header="0.3" footer="0.3"/>
  <pageSetup paperSize="9" orientation="portrait" horizontalDpi="0" verticalDpi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Q30"/>
  <sheetViews>
    <sheetView workbookViewId="0">
      <selection activeCell="E15" sqref="E15"/>
    </sheetView>
  </sheetViews>
  <sheetFormatPr baseColWidth="10" defaultColWidth="10.6640625" defaultRowHeight="15"/>
  <cols>
    <col min="1" max="1" width="48.109375" style="1" customWidth="1"/>
    <col min="2" max="3" width="12.33203125" style="1" customWidth="1"/>
    <col min="4" max="4" width="3.109375" style="1" customWidth="1"/>
    <col min="5" max="1023" width="12.33203125" style="1" customWidth="1"/>
    <col min="1024" max="16384" width="10.6640625" style="1"/>
  </cols>
  <sheetData>
    <row r="1" spans="1:17">
      <c r="A1" s="241" t="s">
        <v>32</v>
      </c>
      <c r="B1" s="240" t="s">
        <v>33</v>
      </c>
      <c r="C1" s="240" t="s">
        <v>34</v>
      </c>
      <c r="D1" s="4"/>
      <c r="E1" s="240" t="s">
        <v>1</v>
      </c>
      <c r="F1" s="240"/>
      <c r="G1" s="240" t="s">
        <v>2</v>
      </c>
      <c r="H1" s="240"/>
      <c r="I1" s="240" t="s">
        <v>3</v>
      </c>
      <c r="J1" s="240"/>
      <c r="K1" s="240" t="s">
        <v>4</v>
      </c>
      <c r="L1" s="240"/>
      <c r="M1" s="240" t="s">
        <v>5</v>
      </c>
      <c r="N1" s="240"/>
      <c r="O1" s="240" t="s">
        <v>6</v>
      </c>
      <c r="P1" s="240"/>
      <c r="Q1" s="8" t="s">
        <v>7</v>
      </c>
    </row>
    <row r="2" spans="1:17">
      <c r="A2" s="241"/>
      <c r="B2" s="240"/>
      <c r="C2" s="240"/>
      <c r="D2" s="4"/>
      <c r="E2" s="8" t="s">
        <v>30</v>
      </c>
      <c r="F2" s="8" t="s">
        <v>31</v>
      </c>
      <c r="G2" s="8" t="s">
        <v>30</v>
      </c>
      <c r="H2" s="8" t="s">
        <v>31</v>
      </c>
      <c r="I2" s="8" t="s">
        <v>30</v>
      </c>
      <c r="J2" s="8" t="s">
        <v>31</v>
      </c>
      <c r="K2" s="8" t="s">
        <v>30</v>
      </c>
      <c r="L2" s="8" t="s">
        <v>31</v>
      </c>
      <c r="M2" s="8" t="s">
        <v>30</v>
      </c>
      <c r="N2" s="8" t="s">
        <v>31</v>
      </c>
      <c r="O2" s="8" t="s">
        <v>30</v>
      </c>
      <c r="P2" s="8" t="s">
        <v>31</v>
      </c>
      <c r="Q2" s="8" t="s">
        <v>30</v>
      </c>
    </row>
    <row r="3" spans="1:17">
      <c r="A3" s="9" t="s">
        <v>35</v>
      </c>
    </row>
    <row r="4" spans="1:17">
      <c r="A4" s="9" t="s">
        <v>36</v>
      </c>
    </row>
    <row r="5" spans="1:17">
      <c r="A5" s="9" t="s">
        <v>37</v>
      </c>
    </row>
    <row r="6" spans="1:17">
      <c r="A6" s="9" t="s">
        <v>38</v>
      </c>
    </row>
    <row r="7" spans="1:17">
      <c r="A7" s="9" t="s">
        <v>39</v>
      </c>
    </row>
    <row r="8" spans="1:17">
      <c r="A8" s="9" t="s">
        <v>40</v>
      </c>
    </row>
    <row r="9" spans="1:17">
      <c r="A9" s="9" t="s">
        <v>41</v>
      </c>
    </row>
    <row r="10" spans="1:17">
      <c r="A10" s="9" t="s">
        <v>42</v>
      </c>
    </row>
    <row r="11" spans="1:17">
      <c r="A11" s="9" t="s">
        <v>43</v>
      </c>
    </row>
    <row r="12" spans="1:17">
      <c r="A12" s="9" t="s">
        <v>44</v>
      </c>
    </row>
    <row r="13" spans="1:17">
      <c r="A13" s="9" t="s">
        <v>45</v>
      </c>
    </row>
    <row r="14" spans="1:17">
      <c r="A14" s="9" t="s">
        <v>46</v>
      </c>
    </row>
    <row r="15" spans="1:17">
      <c r="A15" s="9" t="s">
        <v>47</v>
      </c>
    </row>
    <row r="16" spans="1:17">
      <c r="A16" s="9" t="s">
        <v>48</v>
      </c>
    </row>
    <row r="17" spans="1:1">
      <c r="A17" s="9" t="s">
        <v>49</v>
      </c>
    </row>
    <row r="18" spans="1:1">
      <c r="A18" s="9" t="s">
        <v>50</v>
      </c>
    </row>
    <row r="19" spans="1:1">
      <c r="A19" s="9" t="s">
        <v>51</v>
      </c>
    </row>
    <row r="20" spans="1:1">
      <c r="A20" s="9" t="s">
        <v>52</v>
      </c>
    </row>
    <row r="21" spans="1:1">
      <c r="A21" s="9" t="s">
        <v>53</v>
      </c>
    </row>
    <row r="22" spans="1:1">
      <c r="A22" s="9" t="s">
        <v>54</v>
      </c>
    </row>
    <row r="23" spans="1:1">
      <c r="A23" s="9" t="s">
        <v>55</v>
      </c>
    </row>
    <row r="24" spans="1:1">
      <c r="A24" s="9" t="s">
        <v>56</v>
      </c>
    </row>
    <row r="25" spans="1:1">
      <c r="A25" s="9" t="s">
        <v>57</v>
      </c>
    </row>
    <row r="26" spans="1:1">
      <c r="A26" s="9" t="s">
        <v>58</v>
      </c>
    </row>
    <row r="27" spans="1:1">
      <c r="A27" s="9" t="s">
        <v>59</v>
      </c>
    </row>
    <row r="28" spans="1:1">
      <c r="A28" s="9" t="s">
        <v>60</v>
      </c>
    </row>
    <row r="29" spans="1:1">
      <c r="A29" s="9" t="s">
        <v>61</v>
      </c>
    </row>
    <row r="30" spans="1:1">
      <c r="A30" s="9" t="s">
        <v>62</v>
      </c>
    </row>
  </sheetData>
  <mergeCells count="9">
    <mergeCell ref="K1:L1"/>
    <mergeCell ref="M1:N1"/>
    <mergeCell ref="O1:P1"/>
    <mergeCell ref="A1:A2"/>
    <mergeCell ref="B1:B2"/>
    <mergeCell ref="C1:C2"/>
    <mergeCell ref="E1:F1"/>
    <mergeCell ref="G1:H1"/>
    <mergeCell ref="I1:J1"/>
  </mergeCells>
  <printOptions horizontalCentered="1"/>
  <pageMargins left="0.20905511811023622" right="0.20905511811023622" top="2.2232283464566929" bottom="0.82716535433070859" header="0.53818897637795271" footer="0.78740157480314954"/>
  <pageSetup paperSize="0" scale="59" fitToWidth="0" fitToHeight="0" pageOrder="overThenDown" orientation="landscape" useFirstPageNumber="1" horizontalDpi="0" verticalDpi="0" copies="0"/>
  <headerFooter alignWithMargins="0">
    <oddHeader>&amp;C&amp;"MS Reference Sans Serif2,Regular"&amp;20&amp;U&amp;A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A46290-2D7C-DE42-B7E1-D662FA7266CC}">
  <sheetPr>
    <pageSetUpPr fitToPage="1"/>
  </sheetPr>
  <dimension ref="A1:AG75"/>
  <sheetViews>
    <sheetView showZeros="0" topLeftCell="E1" zoomScaleNormal="100" workbookViewId="0">
      <selection activeCell="K48" sqref="K48"/>
    </sheetView>
  </sheetViews>
  <sheetFormatPr baseColWidth="10" defaultColWidth="10.6640625" defaultRowHeight="15"/>
  <cols>
    <col min="1" max="1" width="18" style="1" bestFit="1" customWidth="1"/>
    <col min="2" max="2" width="13.109375" style="1" customWidth="1"/>
    <col min="3" max="3" width="10.88671875" style="1" bestFit="1" customWidth="1"/>
    <col min="4" max="4" width="7.33203125" style="17" customWidth="1"/>
    <col min="5" max="5" width="22.109375" style="1" bestFit="1" customWidth="1"/>
    <col min="6" max="23" width="14.6640625" style="4" customWidth="1"/>
    <col min="24" max="24" width="11" style="49" customWidth="1"/>
    <col min="25" max="25" width="10.33203125" style="30" customWidth="1"/>
    <col min="26" max="26" width="6" style="30" customWidth="1"/>
    <col min="27" max="27" width="11.109375" style="1" customWidth="1"/>
    <col min="28" max="16384" width="10.6640625" style="1"/>
  </cols>
  <sheetData>
    <row r="1" spans="1:33">
      <c r="A1" s="144" t="s">
        <v>33</v>
      </c>
      <c r="B1" s="144" t="s">
        <v>67</v>
      </c>
      <c r="C1" s="60"/>
      <c r="D1" s="147" t="s">
        <v>187</v>
      </c>
      <c r="E1" s="145">
        <f>COUNTA(A:A)-1</f>
        <v>71</v>
      </c>
      <c r="F1" s="141" t="str">
        <f>'Planning Bénévoles'!C1</f>
        <v>LUNDI 20</v>
      </c>
      <c r="G1" s="142"/>
      <c r="H1" s="143"/>
      <c r="I1" s="141" t="str">
        <f>'Planning Bénévoles'!F1</f>
        <v>MARDI 21</v>
      </c>
      <c r="J1" s="142"/>
      <c r="K1" s="143"/>
      <c r="L1" s="141" t="str">
        <f>'Planning Bénévoles'!I1</f>
        <v>MERCREDI 22</v>
      </c>
      <c r="M1" s="142"/>
      <c r="N1" s="143"/>
      <c r="O1" s="141" t="str">
        <f>'Planning Bénévoles'!L1</f>
        <v>JEUDI 23</v>
      </c>
      <c r="P1" s="142"/>
      <c r="Q1" s="143"/>
      <c r="R1" s="141" t="str">
        <f>'Planning Bénévoles'!O1</f>
        <v>VENDREDI 24</v>
      </c>
      <c r="S1" s="142"/>
      <c r="T1" s="143"/>
      <c r="U1" s="141" t="str">
        <f>'Planning Bénévoles'!R1</f>
        <v>SAMEDI 25</v>
      </c>
      <c r="V1" s="143"/>
      <c r="W1" s="32" t="str">
        <f>'Planning Bénévoles'!T1</f>
        <v>DIMANCHE 26</v>
      </c>
      <c r="X1" s="140" t="s">
        <v>143</v>
      </c>
      <c r="Y1" s="140" t="s">
        <v>192</v>
      </c>
      <c r="Z1" s="33"/>
    </row>
    <row r="2" spans="1:33">
      <c r="A2" s="144"/>
      <c r="B2" s="144" t="s">
        <v>34</v>
      </c>
      <c r="C2" s="61"/>
      <c r="D2" s="148"/>
      <c r="E2" s="146"/>
      <c r="F2" s="32" t="s">
        <v>68</v>
      </c>
      <c r="G2" s="32" t="s">
        <v>69</v>
      </c>
      <c r="H2" s="32" t="s">
        <v>70</v>
      </c>
      <c r="I2" s="32" t="s">
        <v>68</v>
      </c>
      <c r="J2" s="32" t="s">
        <v>69</v>
      </c>
      <c r="K2" s="32" t="s">
        <v>70</v>
      </c>
      <c r="L2" s="32" t="s">
        <v>68</v>
      </c>
      <c r="M2" s="32" t="s">
        <v>69</v>
      </c>
      <c r="N2" s="32" t="s">
        <v>70</v>
      </c>
      <c r="O2" s="32" t="s">
        <v>68</v>
      </c>
      <c r="P2" s="32" t="s">
        <v>69</v>
      </c>
      <c r="Q2" s="32" t="s">
        <v>70</v>
      </c>
      <c r="R2" s="32" t="s">
        <v>68</v>
      </c>
      <c r="S2" s="32" t="s">
        <v>69</v>
      </c>
      <c r="T2" s="32" t="s">
        <v>70</v>
      </c>
      <c r="U2" s="32" t="s">
        <v>68</v>
      </c>
      <c r="V2" s="32" t="s">
        <v>69</v>
      </c>
      <c r="W2" s="32" t="s">
        <v>92</v>
      </c>
      <c r="X2" s="140"/>
      <c r="Y2" s="140"/>
      <c r="Z2" s="33"/>
    </row>
    <row r="3" spans="1:33" ht="15" customHeight="1">
      <c r="A3" s="34"/>
      <c r="B3" s="34"/>
      <c r="C3" s="38"/>
      <c r="D3" s="38"/>
      <c r="E3" s="31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47"/>
      <c r="Y3" s="33"/>
      <c r="Z3" s="33"/>
      <c r="AB3" s="4"/>
      <c r="AC3" s="4"/>
      <c r="AF3" s="4"/>
      <c r="AG3" s="4"/>
    </row>
    <row r="4" spans="1:33" ht="18" customHeight="1">
      <c r="A4" s="27" t="s">
        <v>268</v>
      </c>
      <c r="B4" s="27" t="s">
        <v>152</v>
      </c>
      <c r="C4" s="27" t="s">
        <v>266</v>
      </c>
      <c r="D4" s="40" t="s">
        <v>188</v>
      </c>
      <c r="E4" s="27" t="str">
        <f t="shared" ref="E4:E35" si="0">A4&amp;" "&amp;B4</f>
        <v>BALMADIER (THG) Henri</v>
      </c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 t="s">
        <v>97</v>
      </c>
      <c r="S4" s="18" t="s">
        <v>97</v>
      </c>
      <c r="T4" s="18"/>
      <c r="U4" s="18"/>
      <c r="V4" s="18"/>
      <c r="W4" s="18"/>
      <c r="X4" s="48" t="s">
        <v>85</v>
      </c>
      <c r="Y4" s="69">
        <f t="shared" ref="Y4:Y35" si="1">COUNTIF(F4:W4,"oui")</f>
        <v>2</v>
      </c>
      <c r="AA4" s="42"/>
      <c r="AB4" s="41"/>
      <c r="AC4" s="41"/>
      <c r="AD4" s="37"/>
      <c r="AE4" s="42"/>
      <c r="AF4" s="41"/>
      <c r="AG4" s="41"/>
    </row>
    <row r="5" spans="1:33" ht="18" customHeight="1">
      <c r="A5" s="27" t="s">
        <v>109</v>
      </c>
      <c r="B5" s="27" t="s">
        <v>110</v>
      </c>
      <c r="C5" s="27" t="s">
        <v>264</v>
      </c>
      <c r="D5" s="40" t="s">
        <v>189</v>
      </c>
      <c r="E5" s="27" t="str">
        <f t="shared" si="0"/>
        <v>BASTARD Chloé</v>
      </c>
      <c r="F5" s="18"/>
      <c r="G5" s="18"/>
      <c r="H5" s="18"/>
      <c r="I5" s="18"/>
      <c r="J5" s="18"/>
      <c r="K5" s="18" t="s">
        <v>97</v>
      </c>
      <c r="L5" s="18"/>
      <c r="M5" s="18"/>
      <c r="N5" s="18" t="s">
        <v>97</v>
      </c>
      <c r="O5" s="18"/>
      <c r="P5" s="18"/>
      <c r="Q5" s="18"/>
      <c r="R5" s="18"/>
      <c r="S5" s="18"/>
      <c r="T5" s="18"/>
      <c r="U5" s="18"/>
      <c r="V5" s="18"/>
      <c r="W5" s="18"/>
      <c r="X5" s="48" t="s">
        <v>85</v>
      </c>
      <c r="Y5" s="69">
        <f t="shared" si="1"/>
        <v>2</v>
      </c>
      <c r="AA5" s="42"/>
      <c r="AB5" s="41"/>
      <c r="AC5" s="41"/>
      <c r="AD5" s="36"/>
      <c r="AE5" s="42"/>
      <c r="AF5" s="41"/>
      <c r="AG5" s="41"/>
    </row>
    <row r="6" spans="1:33" ht="18" customHeight="1">
      <c r="A6" s="67" t="s">
        <v>269</v>
      </c>
      <c r="B6" s="3" t="s">
        <v>176</v>
      </c>
      <c r="C6" s="3" t="s">
        <v>267</v>
      </c>
      <c r="D6" s="39" t="s">
        <v>188</v>
      </c>
      <c r="E6" s="3" t="str">
        <f t="shared" si="0"/>
        <v>BEAUGION (K) Régis</v>
      </c>
      <c r="F6" s="2" t="s">
        <v>97</v>
      </c>
      <c r="G6" s="2" t="s">
        <v>97</v>
      </c>
      <c r="H6" s="2"/>
      <c r="I6" s="2" t="s">
        <v>97</v>
      </c>
      <c r="J6" s="2" t="s">
        <v>97</v>
      </c>
      <c r="K6" s="2"/>
      <c r="L6" s="2"/>
      <c r="M6" s="2"/>
      <c r="N6" s="2"/>
      <c r="O6" s="2" t="s">
        <v>97</v>
      </c>
      <c r="P6" s="2" t="s">
        <v>97</v>
      </c>
      <c r="Q6" s="2"/>
      <c r="R6" s="2" t="s">
        <v>97</v>
      </c>
      <c r="S6" s="2" t="s">
        <v>97</v>
      </c>
      <c r="T6" s="2"/>
      <c r="U6" s="2"/>
      <c r="V6" s="2"/>
      <c r="W6" s="2"/>
      <c r="X6" s="48" t="s">
        <v>86</v>
      </c>
      <c r="Y6" s="69">
        <f t="shared" si="1"/>
        <v>8</v>
      </c>
      <c r="AA6" s="42"/>
      <c r="AB6" s="41"/>
      <c r="AC6" s="41"/>
      <c r="AD6" s="37"/>
      <c r="AE6" s="42"/>
      <c r="AF6" s="41"/>
      <c r="AG6" s="41"/>
    </row>
    <row r="7" spans="1:33" ht="18" customHeight="1">
      <c r="A7" s="27" t="s">
        <v>111</v>
      </c>
      <c r="B7" s="27" t="s">
        <v>112</v>
      </c>
      <c r="C7" s="27" t="s">
        <v>264</v>
      </c>
      <c r="D7" s="40" t="s">
        <v>189</v>
      </c>
      <c r="E7" s="27" t="str">
        <f t="shared" si="0"/>
        <v>BÉNIER Alizée</v>
      </c>
      <c r="F7" s="18"/>
      <c r="G7" s="18"/>
      <c r="H7" s="18" t="s">
        <v>97</v>
      </c>
      <c r="I7" s="18"/>
      <c r="J7" s="18"/>
      <c r="K7" s="18" t="s">
        <v>97</v>
      </c>
      <c r="L7" s="18"/>
      <c r="M7" s="18"/>
      <c r="N7" s="18" t="s">
        <v>97</v>
      </c>
      <c r="O7" s="18"/>
      <c r="P7" s="18"/>
      <c r="Q7" s="18" t="s">
        <v>97</v>
      </c>
      <c r="R7" s="18"/>
      <c r="S7" s="18"/>
      <c r="T7" s="18" t="s">
        <v>97</v>
      </c>
      <c r="U7" s="18"/>
      <c r="V7" s="18" t="s">
        <v>97</v>
      </c>
      <c r="W7" s="18" t="s">
        <v>97</v>
      </c>
      <c r="X7" s="48" t="s">
        <v>87</v>
      </c>
      <c r="Y7" s="69">
        <f t="shared" si="1"/>
        <v>7</v>
      </c>
      <c r="AA7" s="42"/>
      <c r="AB7" s="41"/>
      <c r="AC7" s="41"/>
      <c r="AD7" s="36"/>
      <c r="AE7" s="42"/>
      <c r="AF7" s="41"/>
      <c r="AG7" s="41"/>
    </row>
    <row r="8" spans="1:33" ht="18" customHeight="1">
      <c r="A8" s="67" t="s">
        <v>270</v>
      </c>
      <c r="B8" s="27" t="s">
        <v>149</v>
      </c>
      <c r="C8" s="27" t="s">
        <v>266</v>
      </c>
      <c r="D8" s="40" t="s">
        <v>188</v>
      </c>
      <c r="E8" s="27" t="str">
        <f t="shared" si="0"/>
        <v>BERTIN (THG) Nicolas</v>
      </c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 t="s">
        <v>97</v>
      </c>
      <c r="S8" s="18" t="s">
        <v>97</v>
      </c>
      <c r="T8" s="18"/>
      <c r="U8" s="18"/>
      <c r="V8" s="18"/>
      <c r="W8" s="18"/>
      <c r="X8" s="48" t="s">
        <v>87</v>
      </c>
      <c r="Y8" s="69">
        <f t="shared" si="1"/>
        <v>2</v>
      </c>
      <c r="AA8" s="42"/>
      <c r="AB8" s="41"/>
      <c r="AC8" s="41"/>
      <c r="AE8" s="42"/>
      <c r="AF8" s="41"/>
      <c r="AG8" s="41"/>
    </row>
    <row r="9" spans="1:33" ht="18" customHeight="1">
      <c r="A9" s="27" t="s">
        <v>140</v>
      </c>
      <c r="B9" s="27" t="s">
        <v>129</v>
      </c>
      <c r="C9" s="27"/>
      <c r="D9" s="40" t="s">
        <v>188</v>
      </c>
      <c r="E9" s="27" t="str">
        <f t="shared" si="0"/>
        <v>BEZIVIN Daniel</v>
      </c>
      <c r="F9" s="18" t="s">
        <v>97</v>
      </c>
      <c r="G9" s="18" t="s">
        <v>97</v>
      </c>
      <c r="H9" s="18"/>
      <c r="I9" s="18"/>
      <c r="J9" s="18"/>
      <c r="K9" s="18"/>
      <c r="L9" s="18" t="s">
        <v>97</v>
      </c>
      <c r="M9" s="18" t="s">
        <v>97</v>
      </c>
      <c r="N9" s="18"/>
      <c r="O9" s="18"/>
      <c r="P9" s="18"/>
      <c r="Q9" s="18"/>
      <c r="R9" s="18" t="s">
        <v>97</v>
      </c>
      <c r="S9" s="18" t="s">
        <v>97</v>
      </c>
      <c r="T9" s="18"/>
      <c r="U9" s="18" t="s">
        <v>97</v>
      </c>
      <c r="V9" s="18" t="s">
        <v>97</v>
      </c>
      <c r="W9" s="18"/>
      <c r="X9" s="48" t="s">
        <v>86</v>
      </c>
      <c r="Y9" s="69">
        <f t="shared" si="1"/>
        <v>8</v>
      </c>
      <c r="AA9" s="42"/>
      <c r="AB9" s="41"/>
      <c r="AC9" s="41"/>
      <c r="AE9" s="42"/>
      <c r="AF9" s="41"/>
      <c r="AG9" s="41"/>
    </row>
    <row r="10" spans="1:33" ht="18" customHeight="1">
      <c r="A10" s="67" t="s">
        <v>271</v>
      </c>
      <c r="B10" s="3" t="s">
        <v>178</v>
      </c>
      <c r="C10" s="3" t="s">
        <v>267</v>
      </c>
      <c r="D10" s="39" t="s">
        <v>188</v>
      </c>
      <c r="E10" s="3" t="str">
        <f t="shared" si="0"/>
        <v>BIENNE (K) Xavier</v>
      </c>
      <c r="F10" s="2"/>
      <c r="G10" s="2"/>
      <c r="H10" s="2"/>
      <c r="I10" s="2"/>
      <c r="J10" s="2"/>
      <c r="K10" s="2"/>
      <c r="L10" s="2"/>
      <c r="M10" s="2"/>
      <c r="N10" s="2"/>
      <c r="O10" s="2" t="s">
        <v>97</v>
      </c>
      <c r="P10" s="2" t="s">
        <v>97</v>
      </c>
      <c r="Q10" s="2"/>
      <c r="R10" s="2" t="s">
        <v>97</v>
      </c>
      <c r="S10" s="2" t="s">
        <v>97</v>
      </c>
      <c r="T10" s="2"/>
      <c r="U10" s="2"/>
      <c r="V10" s="2"/>
      <c r="W10" s="2"/>
      <c r="X10" s="48" t="s">
        <v>86</v>
      </c>
      <c r="Y10" s="69">
        <f t="shared" si="1"/>
        <v>4</v>
      </c>
      <c r="AB10" s="41"/>
      <c r="AC10" s="41"/>
      <c r="AF10" s="41"/>
      <c r="AG10" s="41"/>
    </row>
    <row r="11" spans="1:33" ht="18" customHeight="1">
      <c r="A11" s="27" t="s">
        <v>163</v>
      </c>
      <c r="B11" s="27" t="s">
        <v>164</v>
      </c>
      <c r="C11" s="27"/>
      <c r="D11" s="40" t="s">
        <v>189</v>
      </c>
      <c r="E11" s="27" t="str">
        <f t="shared" si="0"/>
        <v>BOTHOREL Hélène</v>
      </c>
      <c r="F11" s="18"/>
      <c r="G11" s="18" t="s">
        <v>97</v>
      </c>
      <c r="H11" s="18" t="s">
        <v>97</v>
      </c>
      <c r="I11" s="18" t="s">
        <v>97</v>
      </c>
      <c r="J11" s="18" t="s">
        <v>97</v>
      </c>
      <c r="K11" s="18"/>
      <c r="L11" s="18" t="s">
        <v>97</v>
      </c>
      <c r="M11" s="18" t="s">
        <v>97</v>
      </c>
      <c r="N11" s="18"/>
      <c r="O11" s="18" t="s">
        <v>97</v>
      </c>
      <c r="P11" s="18" t="s">
        <v>97</v>
      </c>
      <c r="Q11" s="18" t="s">
        <v>97</v>
      </c>
      <c r="R11" s="18" t="s">
        <v>97</v>
      </c>
      <c r="S11" s="18" t="s">
        <v>97</v>
      </c>
      <c r="T11" s="18" t="s">
        <v>97</v>
      </c>
      <c r="U11" s="18"/>
      <c r="V11" s="18" t="s">
        <v>97</v>
      </c>
      <c r="W11" s="18" t="s">
        <v>97</v>
      </c>
      <c r="X11" s="48" t="s">
        <v>89</v>
      </c>
      <c r="Y11" s="69">
        <f t="shared" si="1"/>
        <v>14</v>
      </c>
    </row>
    <row r="12" spans="1:33" ht="18" customHeight="1">
      <c r="A12" s="27" t="s">
        <v>272</v>
      </c>
      <c r="B12" s="27" t="s">
        <v>99</v>
      </c>
      <c r="C12" s="27" t="s">
        <v>266</v>
      </c>
      <c r="D12" s="40" t="s">
        <v>188</v>
      </c>
      <c r="E12" s="27" t="str">
        <f t="shared" si="0"/>
        <v>BOURGEON (THG) Jérémy</v>
      </c>
      <c r="F12" s="18"/>
      <c r="G12" s="18"/>
      <c r="H12" s="18"/>
      <c r="I12" s="18"/>
      <c r="J12" s="18"/>
      <c r="K12" s="18"/>
      <c r="L12" s="18" t="s">
        <v>97</v>
      </c>
      <c r="M12" s="18" t="s">
        <v>97</v>
      </c>
      <c r="N12" s="18"/>
      <c r="O12" s="18" t="s">
        <v>97</v>
      </c>
      <c r="P12" s="18" t="s">
        <v>97</v>
      </c>
      <c r="Q12" s="18"/>
      <c r="R12" s="18"/>
      <c r="S12" s="18"/>
      <c r="T12" s="18"/>
      <c r="U12" s="18"/>
      <c r="V12" s="18"/>
      <c r="W12" s="18"/>
      <c r="X12" s="48" t="s">
        <v>87</v>
      </c>
      <c r="Y12" s="69">
        <f t="shared" si="1"/>
        <v>4</v>
      </c>
    </row>
    <row r="13" spans="1:33" ht="18" customHeight="1">
      <c r="A13" s="27" t="s">
        <v>24</v>
      </c>
      <c r="B13" s="27" t="s">
        <v>25</v>
      </c>
      <c r="C13" s="27"/>
      <c r="D13" s="40" t="s">
        <v>189</v>
      </c>
      <c r="E13" s="27" t="str">
        <f t="shared" si="0"/>
        <v>BOURGUIGNON Catherine</v>
      </c>
      <c r="F13" s="18"/>
      <c r="G13" s="18" t="s">
        <v>97</v>
      </c>
      <c r="H13" s="18" t="s">
        <v>97</v>
      </c>
      <c r="I13" s="18"/>
      <c r="J13" s="18" t="s">
        <v>97</v>
      </c>
      <c r="K13" s="18" t="s">
        <v>97</v>
      </c>
      <c r="L13" s="18"/>
      <c r="M13" s="18" t="s">
        <v>97</v>
      </c>
      <c r="N13" s="18" t="s">
        <v>97</v>
      </c>
      <c r="O13" s="18"/>
      <c r="P13" s="18" t="s">
        <v>97</v>
      </c>
      <c r="Q13" s="18" t="s">
        <v>97</v>
      </c>
      <c r="R13" s="18"/>
      <c r="S13" s="18" t="s">
        <v>97</v>
      </c>
      <c r="T13" s="18"/>
      <c r="U13" s="18"/>
      <c r="V13" s="18" t="s">
        <v>97</v>
      </c>
      <c r="W13" s="18" t="s">
        <v>97</v>
      </c>
      <c r="X13" s="48" t="s">
        <v>89</v>
      </c>
      <c r="Y13" s="69">
        <f t="shared" si="1"/>
        <v>11</v>
      </c>
    </row>
    <row r="14" spans="1:33" ht="18" customHeight="1">
      <c r="A14" s="27" t="s">
        <v>90</v>
      </c>
      <c r="B14" s="27" t="s">
        <v>91</v>
      </c>
      <c r="C14" s="27"/>
      <c r="D14" s="40" t="s">
        <v>188</v>
      </c>
      <c r="E14" s="27" t="str">
        <f t="shared" si="0"/>
        <v>CAHN Didier</v>
      </c>
      <c r="F14" s="18"/>
      <c r="G14" s="18" t="s">
        <v>97</v>
      </c>
      <c r="H14" s="18" t="s">
        <v>97</v>
      </c>
      <c r="I14" s="18"/>
      <c r="J14" s="18" t="s">
        <v>97</v>
      </c>
      <c r="K14" s="18" t="s">
        <v>97</v>
      </c>
      <c r="L14" s="18"/>
      <c r="M14" s="18" t="s">
        <v>97</v>
      </c>
      <c r="N14" s="18" t="s">
        <v>97</v>
      </c>
      <c r="O14" s="18"/>
      <c r="P14" s="18" t="s">
        <v>97</v>
      </c>
      <c r="Q14" s="18" t="s">
        <v>97</v>
      </c>
      <c r="R14" s="18"/>
      <c r="S14" s="18" t="s">
        <v>97</v>
      </c>
      <c r="T14" s="18"/>
      <c r="U14" s="18"/>
      <c r="V14" s="18" t="s">
        <v>97</v>
      </c>
      <c r="W14" s="18" t="s">
        <v>97</v>
      </c>
      <c r="X14" s="48" t="s">
        <v>86</v>
      </c>
      <c r="Y14" s="69">
        <f t="shared" si="1"/>
        <v>11</v>
      </c>
    </row>
    <row r="15" spans="1:33" ht="18" customHeight="1">
      <c r="A15" s="67" t="s">
        <v>273</v>
      </c>
      <c r="B15" s="3" t="s">
        <v>91</v>
      </c>
      <c r="C15" s="3" t="s">
        <v>267</v>
      </c>
      <c r="D15" s="39" t="s">
        <v>188</v>
      </c>
      <c r="E15" s="3" t="str">
        <f t="shared" si="0"/>
        <v>CLOAREC (K) Didier</v>
      </c>
      <c r="F15" s="2"/>
      <c r="G15" s="2"/>
      <c r="H15" s="2"/>
      <c r="I15" s="2"/>
      <c r="J15" s="2"/>
      <c r="K15" s="2"/>
      <c r="L15" s="2"/>
      <c r="M15" s="2"/>
      <c r="N15" s="2"/>
      <c r="O15" s="2" t="s">
        <v>97</v>
      </c>
      <c r="P15" s="2" t="s">
        <v>97</v>
      </c>
      <c r="Q15" s="2"/>
      <c r="R15" s="2" t="s">
        <v>97</v>
      </c>
      <c r="S15" s="2" t="s">
        <v>97</v>
      </c>
      <c r="T15" s="2"/>
      <c r="U15" s="2"/>
      <c r="V15" s="2"/>
      <c r="W15" s="2"/>
      <c r="X15" s="48" t="s">
        <v>193</v>
      </c>
      <c r="Y15" s="69">
        <f t="shared" si="1"/>
        <v>4</v>
      </c>
    </row>
    <row r="16" spans="1:33" ht="18" customHeight="1">
      <c r="A16" s="27" t="s">
        <v>165</v>
      </c>
      <c r="B16" s="27" t="s">
        <v>157</v>
      </c>
      <c r="C16" s="27"/>
      <c r="D16" s="40" t="s">
        <v>188</v>
      </c>
      <c r="E16" s="27" t="str">
        <f t="shared" si="0"/>
        <v>COCHOU Philippe</v>
      </c>
      <c r="F16" s="18"/>
      <c r="G16" s="18" t="s">
        <v>97</v>
      </c>
      <c r="H16" s="18"/>
      <c r="I16" s="18"/>
      <c r="J16" s="18"/>
      <c r="K16" s="18"/>
      <c r="L16" s="18"/>
      <c r="M16" s="18" t="s">
        <v>97</v>
      </c>
      <c r="N16" s="18"/>
      <c r="O16" s="18"/>
      <c r="P16" s="18" t="s">
        <v>97</v>
      </c>
      <c r="Q16" s="18"/>
      <c r="R16" s="18"/>
      <c r="S16" s="18" t="s">
        <v>97</v>
      </c>
      <c r="T16" s="18"/>
      <c r="U16" s="18"/>
      <c r="V16" s="18" t="s">
        <v>97</v>
      </c>
      <c r="W16" s="18"/>
      <c r="X16" s="48" t="s">
        <v>193</v>
      </c>
      <c r="Y16" s="69">
        <f t="shared" si="1"/>
        <v>5</v>
      </c>
    </row>
    <row r="17" spans="1:29" ht="18" customHeight="1">
      <c r="A17" s="27" t="s">
        <v>313</v>
      </c>
      <c r="B17" s="27" t="s">
        <v>314</v>
      </c>
      <c r="C17" s="27"/>
      <c r="D17" s="40" t="s">
        <v>188</v>
      </c>
      <c r="E17" s="27" t="str">
        <f t="shared" si="0"/>
        <v>CORNEC Lucas</v>
      </c>
      <c r="F17" s="19"/>
      <c r="G17" s="19"/>
      <c r="H17" s="19" t="s">
        <v>97</v>
      </c>
      <c r="I17" s="19"/>
      <c r="J17" s="19"/>
      <c r="K17" s="19" t="s">
        <v>97</v>
      </c>
      <c r="L17" s="19"/>
      <c r="M17" s="19"/>
      <c r="N17" s="19" t="s">
        <v>97</v>
      </c>
      <c r="O17" s="19"/>
      <c r="P17" s="19"/>
      <c r="Q17" s="19" t="s">
        <v>97</v>
      </c>
      <c r="R17" s="19"/>
      <c r="S17" s="19"/>
      <c r="T17" s="19" t="s">
        <v>97</v>
      </c>
      <c r="U17" s="19"/>
      <c r="V17" s="19"/>
      <c r="W17" s="19"/>
      <c r="X17" s="48"/>
      <c r="Y17" s="69">
        <f t="shared" si="1"/>
        <v>5</v>
      </c>
    </row>
    <row r="18" spans="1:29" ht="18" customHeight="1">
      <c r="A18" s="27" t="s">
        <v>137</v>
      </c>
      <c r="B18" s="27" t="s">
        <v>93</v>
      </c>
      <c r="C18" s="27"/>
      <c r="D18" s="40" t="s">
        <v>188</v>
      </c>
      <c r="E18" s="27" t="str">
        <f t="shared" si="0"/>
        <v>DANGÉ Yann</v>
      </c>
      <c r="F18" s="18"/>
      <c r="G18" s="18"/>
      <c r="H18" s="18" t="s">
        <v>97</v>
      </c>
      <c r="I18" s="18"/>
      <c r="J18" s="18"/>
      <c r="K18" s="18" t="s">
        <v>97</v>
      </c>
      <c r="L18" s="18"/>
      <c r="M18" s="18"/>
      <c r="N18" s="18"/>
      <c r="O18" s="18"/>
      <c r="P18" s="18"/>
      <c r="Q18" s="18" t="s">
        <v>97</v>
      </c>
      <c r="R18" s="18"/>
      <c r="S18" s="18"/>
      <c r="T18" s="18" t="s">
        <v>97</v>
      </c>
      <c r="U18" s="18" t="s">
        <v>97</v>
      </c>
      <c r="V18" s="18" t="s">
        <v>97</v>
      </c>
      <c r="W18" s="18" t="s">
        <v>97</v>
      </c>
      <c r="X18" s="48" t="s">
        <v>85</v>
      </c>
      <c r="Y18" s="69">
        <f t="shared" si="1"/>
        <v>7</v>
      </c>
    </row>
    <row r="19" spans="1:29" ht="18" customHeight="1">
      <c r="A19" s="27" t="s">
        <v>137</v>
      </c>
      <c r="B19" s="27" t="s">
        <v>94</v>
      </c>
      <c r="C19" s="27"/>
      <c r="D19" s="40" t="s">
        <v>188</v>
      </c>
      <c r="E19" s="27" t="str">
        <f t="shared" si="0"/>
        <v>DANGÉ Jean Pierre</v>
      </c>
      <c r="F19" s="18" t="s">
        <v>97</v>
      </c>
      <c r="G19" s="18"/>
      <c r="H19" s="18"/>
      <c r="I19" s="18" t="s">
        <v>97</v>
      </c>
      <c r="J19" s="18"/>
      <c r="K19" s="18"/>
      <c r="L19" s="18" t="s">
        <v>97</v>
      </c>
      <c r="M19" s="18"/>
      <c r="N19" s="18"/>
      <c r="O19" s="18" t="s">
        <v>97</v>
      </c>
      <c r="P19" s="18"/>
      <c r="Q19" s="18"/>
      <c r="R19" s="18" t="s">
        <v>97</v>
      </c>
      <c r="S19" s="18"/>
      <c r="T19" s="18"/>
      <c r="U19" s="18" t="s">
        <v>97</v>
      </c>
      <c r="V19" s="18"/>
      <c r="W19" s="18"/>
      <c r="X19" s="48" t="s">
        <v>85</v>
      </c>
      <c r="Y19" s="69">
        <f t="shared" si="1"/>
        <v>6</v>
      </c>
    </row>
    <row r="20" spans="1:29" ht="18" customHeight="1">
      <c r="A20" s="3" t="s">
        <v>183</v>
      </c>
      <c r="B20" s="3" t="s">
        <v>185</v>
      </c>
      <c r="C20" s="3"/>
      <c r="D20" s="39" t="s">
        <v>188</v>
      </c>
      <c r="E20" s="27" t="str">
        <f t="shared" si="0"/>
        <v>DANIEL Alain</v>
      </c>
      <c r="F20" s="19"/>
      <c r="G20" s="19" t="s">
        <v>97</v>
      </c>
      <c r="H20" s="19" t="s">
        <v>97</v>
      </c>
      <c r="I20" s="19"/>
      <c r="J20" s="19" t="s">
        <v>97</v>
      </c>
      <c r="K20" s="19" t="s">
        <v>97</v>
      </c>
      <c r="L20" s="19"/>
      <c r="M20" s="19" t="s">
        <v>97</v>
      </c>
      <c r="N20" s="19"/>
      <c r="O20" s="19"/>
      <c r="P20" s="19"/>
      <c r="Q20" s="19" t="s">
        <v>97</v>
      </c>
      <c r="R20" s="19"/>
      <c r="S20" s="19" t="s">
        <v>97</v>
      </c>
      <c r="T20" s="19" t="s">
        <v>97</v>
      </c>
      <c r="U20" s="19" t="s">
        <v>97</v>
      </c>
      <c r="V20" s="19" t="s">
        <v>97</v>
      </c>
      <c r="W20" s="19" t="s">
        <v>97</v>
      </c>
      <c r="X20" s="48" t="s">
        <v>86</v>
      </c>
      <c r="Y20" s="69">
        <f t="shared" si="1"/>
        <v>11</v>
      </c>
    </row>
    <row r="21" spans="1:29" ht="18" customHeight="1">
      <c r="A21" s="3" t="s">
        <v>183</v>
      </c>
      <c r="B21" s="3" t="s">
        <v>184</v>
      </c>
      <c r="C21" s="3"/>
      <c r="D21" s="39" t="s">
        <v>189</v>
      </c>
      <c r="E21" s="27" t="str">
        <f t="shared" si="0"/>
        <v>DANIEL Annie France</v>
      </c>
      <c r="F21" s="19"/>
      <c r="G21" s="19"/>
      <c r="H21" s="19" t="s">
        <v>97</v>
      </c>
      <c r="I21" s="19"/>
      <c r="J21" s="19" t="s">
        <v>97</v>
      </c>
      <c r="K21" s="19" t="s">
        <v>97</v>
      </c>
      <c r="L21" s="19"/>
      <c r="M21" s="19"/>
      <c r="N21" s="19"/>
      <c r="O21" s="19"/>
      <c r="P21" s="19"/>
      <c r="Q21" s="19" t="s">
        <v>97</v>
      </c>
      <c r="R21" s="19"/>
      <c r="S21" s="19" t="s">
        <v>97</v>
      </c>
      <c r="T21" s="19" t="s">
        <v>97</v>
      </c>
      <c r="U21" s="19" t="s">
        <v>97</v>
      </c>
      <c r="V21" s="19" t="s">
        <v>97</v>
      </c>
      <c r="W21" s="19" t="s">
        <v>97</v>
      </c>
      <c r="X21" s="48" t="s">
        <v>86</v>
      </c>
      <c r="Y21" s="69">
        <f t="shared" si="1"/>
        <v>9</v>
      </c>
    </row>
    <row r="22" spans="1:29" ht="18" customHeight="1">
      <c r="A22" s="27" t="s">
        <v>72</v>
      </c>
      <c r="B22" s="27" t="s">
        <v>73</v>
      </c>
      <c r="C22" s="27"/>
      <c r="D22" s="40" t="s">
        <v>189</v>
      </c>
      <c r="E22" s="27" t="str">
        <f t="shared" si="0"/>
        <v>DENES Annick</v>
      </c>
      <c r="F22" s="18"/>
      <c r="G22" s="18" t="s">
        <v>97</v>
      </c>
      <c r="H22" s="18"/>
      <c r="I22" s="18"/>
      <c r="J22" s="18"/>
      <c r="K22" s="18" t="s">
        <v>97</v>
      </c>
      <c r="L22" s="18"/>
      <c r="M22" s="18" t="s">
        <v>97</v>
      </c>
      <c r="N22" s="18"/>
      <c r="O22" s="18"/>
      <c r="P22" s="18" t="s">
        <v>97</v>
      </c>
      <c r="Q22" s="18" t="s">
        <v>97</v>
      </c>
      <c r="R22" s="18"/>
      <c r="S22" s="18" t="s">
        <v>97</v>
      </c>
      <c r="T22" s="18" t="s">
        <v>97</v>
      </c>
      <c r="U22" s="18"/>
      <c r="V22" s="18" t="s">
        <v>97</v>
      </c>
      <c r="W22" s="18" t="s">
        <v>97</v>
      </c>
      <c r="X22" s="48" t="s">
        <v>85</v>
      </c>
      <c r="Y22" s="69">
        <f t="shared" si="1"/>
        <v>9</v>
      </c>
    </row>
    <row r="23" spans="1:29" ht="18" customHeight="1">
      <c r="A23" s="27" t="s">
        <v>26</v>
      </c>
      <c r="B23" s="27" t="s">
        <v>27</v>
      </c>
      <c r="C23" s="27"/>
      <c r="D23" s="40" t="s">
        <v>189</v>
      </c>
      <c r="E23" s="27" t="str">
        <f t="shared" si="0"/>
        <v>DESECHALLIERS Carole</v>
      </c>
      <c r="F23" s="18"/>
      <c r="G23" s="18" t="s">
        <v>97</v>
      </c>
      <c r="H23" s="18"/>
      <c r="I23" s="18"/>
      <c r="J23" s="18" t="s">
        <v>97</v>
      </c>
      <c r="K23" s="18"/>
      <c r="L23" s="18"/>
      <c r="M23" s="18"/>
      <c r="N23" s="18"/>
      <c r="O23" s="18"/>
      <c r="P23" s="18"/>
      <c r="Q23" s="18" t="s">
        <v>97</v>
      </c>
      <c r="R23" s="18"/>
      <c r="S23" s="18"/>
      <c r="T23" s="18" t="s">
        <v>97</v>
      </c>
      <c r="U23" s="18" t="s">
        <v>97</v>
      </c>
      <c r="V23" s="18" t="s">
        <v>97</v>
      </c>
      <c r="W23" s="18" t="s">
        <v>97</v>
      </c>
      <c r="X23" s="48" t="s">
        <v>193</v>
      </c>
      <c r="Y23" s="69">
        <f t="shared" si="1"/>
        <v>7</v>
      </c>
    </row>
    <row r="24" spans="1:29" ht="18" customHeight="1">
      <c r="A24" s="27" t="s">
        <v>102</v>
      </c>
      <c r="B24" s="27" t="s">
        <v>103</v>
      </c>
      <c r="C24" s="27"/>
      <c r="D24" s="40" t="s">
        <v>188</v>
      </c>
      <c r="E24" s="27" t="str">
        <f t="shared" si="0"/>
        <v>DESJARDINS Jean Luc</v>
      </c>
      <c r="F24" s="18" t="s">
        <v>97</v>
      </c>
      <c r="G24" s="18" t="s">
        <v>97</v>
      </c>
      <c r="H24" s="18"/>
      <c r="I24" s="18" t="s">
        <v>97</v>
      </c>
      <c r="J24" s="18" t="s">
        <v>97</v>
      </c>
      <c r="K24" s="18"/>
      <c r="L24" s="18" t="s">
        <v>97</v>
      </c>
      <c r="M24" s="18" t="s">
        <v>97</v>
      </c>
      <c r="N24" s="18"/>
      <c r="O24" s="18"/>
      <c r="P24" s="18" t="s">
        <v>97</v>
      </c>
      <c r="Q24" s="18"/>
      <c r="R24" s="18" t="s">
        <v>97</v>
      </c>
      <c r="S24" s="18" t="s">
        <v>97</v>
      </c>
      <c r="T24" s="18"/>
      <c r="U24" s="18" t="s">
        <v>97</v>
      </c>
      <c r="V24" s="18"/>
      <c r="W24" s="18" t="s">
        <v>97</v>
      </c>
      <c r="X24" s="48" t="s">
        <v>193</v>
      </c>
      <c r="Y24" s="69">
        <f t="shared" si="1"/>
        <v>11</v>
      </c>
      <c r="AC24" s="41"/>
    </row>
    <row r="25" spans="1:29" ht="18" customHeight="1">
      <c r="A25" s="27" t="s">
        <v>28</v>
      </c>
      <c r="B25" s="27" t="s">
        <v>29</v>
      </c>
      <c r="C25" s="27"/>
      <c r="D25" s="40" t="s">
        <v>189</v>
      </c>
      <c r="E25" s="27" t="str">
        <f t="shared" si="0"/>
        <v>DUPUY Isabelle</v>
      </c>
      <c r="F25" s="18" t="s">
        <v>97</v>
      </c>
      <c r="G25" s="18" t="s">
        <v>97</v>
      </c>
      <c r="H25" s="18" t="s">
        <v>97</v>
      </c>
      <c r="I25" s="18" t="s">
        <v>97</v>
      </c>
      <c r="J25" s="18"/>
      <c r="K25" s="18"/>
      <c r="L25" s="18"/>
      <c r="M25" s="18"/>
      <c r="N25" s="18"/>
      <c r="O25" s="18" t="s">
        <v>97</v>
      </c>
      <c r="P25" s="18" t="s">
        <v>97</v>
      </c>
      <c r="Q25" s="18" t="s">
        <v>97</v>
      </c>
      <c r="R25" s="18" t="s">
        <v>97</v>
      </c>
      <c r="S25" s="18" t="s">
        <v>97</v>
      </c>
      <c r="T25" s="18" t="s">
        <v>97</v>
      </c>
      <c r="U25" s="18" t="s">
        <v>97</v>
      </c>
      <c r="V25" s="18" t="s">
        <v>97</v>
      </c>
      <c r="W25" s="18" t="s">
        <v>97</v>
      </c>
      <c r="X25" s="48" t="s">
        <v>88</v>
      </c>
      <c r="Y25" s="69">
        <f t="shared" si="1"/>
        <v>13</v>
      </c>
    </row>
    <row r="26" spans="1:29" ht="18" customHeight="1">
      <c r="A26" s="3" t="s">
        <v>325</v>
      </c>
      <c r="B26" s="3" t="s">
        <v>326</v>
      </c>
      <c r="C26" s="3"/>
      <c r="D26" s="39" t="s">
        <v>189</v>
      </c>
      <c r="E26" s="3" t="str">
        <f t="shared" si="0"/>
        <v>DUTERQUE Frédérique</v>
      </c>
      <c r="F26" s="2"/>
      <c r="G26" s="2" t="s">
        <v>97</v>
      </c>
      <c r="H26" s="2" t="s">
        <v>97</v>
      </c>
      <c r="I26" s="2"/>
      <c r="J26" s="2" t="s">
        <v>97</v>
      </c>
      <c r="K26" s="2" t="s">
        <v>97</v>
      </c>
      <c r="L26" s="2"/>
      <c r="M26" s="2"/>
      <c r="N26" s="2"/>
      <c r="O26" s="2"/>
      <c r="P26" s="2" t="s">
        <v>97</v>
      </c>
      <c r="Q26" s="2" t="s">
        <v>97</v>
      </c>
      <c r="R26" s="2"/>
      <c r="S26" s="2"/>
      <c r="T26" s="2"/>
      <c r="U26" s="2" t="s">
        <v>97</v>
      </c>
      <c r="V26" s="2" t="s">
        <v>97</v>
      </c>
      <c r="W26" s="2" t="s">
        <v>97</v>
      </c>
      <c r="X26" s="48" t="s">
        <v>87</v>
      </c>
      <c r="Y26" s="69">
        <f t="shared" si="1"/>
        <v>9</v>
      </c>
    </row>
    <row r="27" spans="1:29" ht="18" customHeight="1">
      <c r="A27" s="67" t="s">
        <v>274</v>
      </c>
      <c r="B27" s="27" t="s">
        <v>148</v>
      </c>
      <c r="C27" s="27" t="s">
        <v>266</v>
      </c>
      <c r="D27" s="40" t="s">
        <v>189</v>
      </c>
      <c r="E27" s="27" t="str">
        <f t="shared" si="0"/>
        <v>FER (THG) Mélissa</v>
      </c>
      <c r="F27" s="18"/>
      <c r="G27" s="18"/>
      <c r="H27" s="18"/>
      <c r="I27" s="18"/>
      <c r="J27" s="18"/>
      <c r="K27" s="18"/>
      <c r="L27" s="18" t="s">
        <v>97</v>
      </c>
      <c r="M27" s="18" t="s">
        <v>97</v>
      </c>
      <c r="N27" s="18"/>
      <c r="O27" s="18" t="s">
        <v>97</v>
      </c>
      <c r="P27" s="18" t="s">
        <v>97</v>
      </c>
      <c r="Q27" s="18"/>
      <c r="R27" s="18"/>
      <c r="S27" s="18"/>
      <c r="T27" s="18"/>
      <c r="U27" s="18"/>
      <c r="V27" s="18"/>
      <c r="W27" s="18"/>
      <c r="X27" s="48" t="s">
        <v>85</v>
      </c>
      <c r="Y27" s="69">
        <f t="shared" si="1"/>
        <v>4</v>
      </c>
    </row>
    <row r="28" spans="1:29" ht="18" customHeight="1">
      <c r="A28" s="27" t="s">
        <v>141</v>
      </c>
      <c r="B28" s="27" t="s">
        <v>142</v>
      </c>
      <c r="C28" s="27"/>
      <c r="D28" s="40" t="s">
        <v>189</v>
      </c>
      <c r="E28" s="27" t="str">
        <f t="shared" si="0"/>
        <v>FISSEUX Rosalina</v>
      </c>
      <c r="F28" s="18"/>
      <c r="G28" s="18" t="s">
        <v>97</v>
      </c>
      <c r="H28" s="18"/>
      <c r="I28" s="18"/>
      <c r="J28" s="18"/>
      <c r="K28" s="18"/>
      <c r="L28" s="18" t="s">
        <v>97</v>
      </c>
      <c r="M28" s="18"/>
      <c r="N28" s="18"/>
      <c r="O28" s="18"/>
      <c r="P28" s="18" t="s">
        <v>97</v>
      </c>
      <c r="Q28" s="18"/>
      <c r="R28" s="18"/>
      <c r="S28" s="18"/>
      <c r="T28" s="18" t="s">
        <v>97</v>
      </c>
      <c r="U28" s="18"/>
      <c r="V28" s="18"/>
      <c r="W28" s="18" t="s">
        <v>97</v>
      </c>
      <c r="X28" s="48" t="s">
        <v>89</v>
      </c>
      <c r="Y28" s="69">
        <f t="shared" si="1"/>
        <v>5</v>
      </c>
    </row>
    <row r="29" spans="1:29" ht="18" customHeight="1">
      <c r="A29" s="27" t="s">
        <v>156</v>
      </c>
      <c r="B29" s="27" t="s">
        <v>157</v>
      </c>
      <c r="C29" s="27"/>
      <c r="D29" s="40" t="s">
        <v>188</v>
      </c>
      <c r="E29" s="27" t="str">
        <f t="shared" si="0"/>
        <v>FLOCH Philippe</v>
      </c>
      <c r="F29" s="18" t="s">
        <v>97</v>
      </c>
      <c r="G29" s="18"/>
      <c r="H29" s="18"/>
      <c r="I29" s="18" t="s">
        <v>97</v>
      </c>
      <c r="J29" s="18"/>
      <c r="K29" s="18"/>
      <c r="L29" s="18" t="s">
        <v>97</v>
      </c>
      <c r="M29" s="18"/>
      <c r="N29" s="18"/>
      <c r="O29" s="18" t="s">
        <v>97</v>
      </c>
      <c r="P29" s="18"/>
      <c r="Q29" s="18"/>
      <c r="R29" s="18" t="s">
        <v>97</v>
      </c>
      <c r="S29" s="18"/>
      <c r="T29" s="18"/>
      <c r="U29" s="18"/>
      <c r="V29" s="18"/>
      <c r="W29" s="18"/>
      <c r="X29" s="48" t="s">
        <v>85</v>
      </c>
      <c r="Y29" s="69">
        <f t="shared" si="1"/>
        <v>5</v>
      </c>
    </row>
    <row r="30" spans="1:29" ht="18" customHeight="1">
      <c r="A30" s="67" t="s">
        <v>275</v>
      </c>
      <c r="B30" s="27" t="s">
        <v>146</v>
      </c>
      <c r="C30" s="27" t="s">
        <v>266</v>
      </c>
      <c r="D30" s="40" t="s">
        <v>189</v>
      </c>
      <c r="E30" s="27" t="str">
        <f t="shared" si="0"/>
        <v>GAONACH (THG) Sarah</v>
      </c>
      <c r="F30" s="18" t="s">
        <v>97</v>
      </c>
      <c r="G30" s="18" t="s">
        <v>97</v>
      </c>
      <c r="H30" s="18"/>
      <c r="I30" s="18" t="s">
        <v>97</v>
      </c>
      <c r="J30" s="18" t="s">
        <v>97</v>
      </c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48" t="s">
        <v>85</v>
      </c>
      <c r="Y30" s="69">
        <f t="shared" si="1"/>
        <v>4</v>
      </c>
    </row>
    <row r="31" spans="1:29" ht="18" customHeight="1">
      <c r="A31" s="27" t="s">
        <v>132</v>
      </c>
      <c r="B31" s="27" t="s">
        <v>133</v>
      </c>
      <c r="C31" s="27" t="s">
        <v>264</v>
      </c>
      <c r="D31" s="40" t="s">
        <v>189</v>
      </c>
      <c r="E31" s="27" t="str">
        <f t="shared" si="0"/>
        <v>GARCETTE Jade</v>
      </c>
      <c r="F31" s="19"/>
      <c r="G31" s="19"/>
      <c r="H31" s="19" t="s">
        <v>97</v>
      </c>
      <c r="I31" s="19"/>
      <c r="J31" s="19"/>
      <c r="K31" s="19" t="s">
        <v>97</v>
      </c>
      <c r="L31" s="19"/>
      <c r="M31" s="19"/>
      <c r="N31" s="19" t="s">
        <v>97</v>
      </c>
      <c r="O31" s="19"/>
      <c r="P31" s="19"/>
      <c r="Q31" s="19" t="s">
        <v>97</v>
      </c>
      <c r="R31" s="19"/>
      <c r="S31" s="19"/>
      <c r="T31" s="19" t="s">
        <v>97</v>
      </c>
      <c r="U31" s="19"/>
      <c r="V31" s="19" t="s">
        <v>97</v>
      </c>
      <c r="W31" s="19" t="s">
        <v>97</v>
      </c>
      <c r="X31" s="48" t="s">
        <v>85</v>
      </c>
      <c r="Y31" s="69">
        <f t="shared" si="1"/>
        <v>7</v>
      </c>
    </row>
    <row r="32" spans="1:29" ht="18" customHeight="1">
      <c r="A32" s="27" t="s">
        <v>95</v>
      </c>
      <c r="B32" s="27" t="s">
        <v>96</v>
      </c>
      <c r="C32" s="27"/>
      <c r="D32" s="40" t="s">
        <v>189</v>
      </c>
      <c r="E32" s="27" t="str">
        <f t="shared" si="0"/>
        <v>GERNIGON Laurence</v>
      </c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 t="s">
        <v>97</v>
      </c>
      <c r="W32" s="19" t="s">
        <v>97</v>
      </c>
      <c r="X32" s="48" t="s">
        <v>85</v>
      </c>
      <c r="Y32" s="69">
        <f t="shared" si="1"/>
        <v>2</v>
      </c>
    </row>
    <row r="33" spans="1:25" ht="18" customHeight="1">
      <c r="A33" s="67" t="s">
        <v>276</v>
      </c>
      <c r="B33" s="3" t="s">
        <v>174</v>
      </c>
      <c r="C33" s="3" t="s">
        <v>267</v>
      </c>
      <c r="D33" s="39" t="s">
        <v>188</v>
      </c>
      <c r="E33" s="3" t="str">
        <f t="shared" si="0"/>
        <v>GUEGUEN (K) Sébastien</v>
      </c>
      <c r="F33" s="2" t="s">
        <v>97</v>
      </c>
      <c r="G33" s="2" t="s">
        <v>97</v>
      </c>
      <c r="H33" s="2"/>
      <c r="I33" s="2" t="s">
        <v>97</v>
      </c>
      <c r="J33" s="2" t="s">
        <v>97</v>
      </c>
      <c r="K33" s="2"/>
      <c r="L33" s="2"/>
      <c r="M33" s="2"/>
      <c r="N33" s="2"/>
      <c r="O33" s="2" t="s">
        <v>97</v>
      </c>
      <c r="P33" s="2" t="s">
        <v>97</v>
      </c>
      <c r="Q33" s="2"/>
      <c r="R33" s="2" t="s">
        <v>97</v>
      </c>
      <c r="S33" s="2" t="s">
        <v>97</v>
      </c>
      <c r="T33" s="2"/>
      <c r="U33" s="2"/>
      <c r="V33" s="2"/>
      <c r="W33" s="2"/>
      <c r="X33" s="48" t="s">
        <v>87</v>
      </c>
      <c r="Y33" s="69">
        <f t="shared" si="1"/>
        <v>8</v>
      </c>
    </row>
    <row r="34" spans="1:25" ht="18" customHeight="1">
      <c r="A34" s="67" t="s">
        <v>277</v>
      </c>
      <c r="B34" s="27" t="s">
        <v>144</v>
      </c>
      <c r="C34" s="27" t="s">
        <v>266</v>
      </c>
      <c r="D34" s="40" t="s">
        <v>188</v>
      </c>
      <c r="E34" s="27" t="str">
        <f t="shared" si="0"/>
        <v>GUERROT (THG) Gildas</v>
      </c>
      <c r="F34" s="18" t="s">
        <v>97</v>
      </c>
      <c r="G34" s="18" t="s">
        <v>97</v>
      </c>
      <c r="H34" s="18"/>
      <c r="I34" s="18" t="s">
        <v>97</v>
      </c>
      <c r="J34" s="18" t="s">
        <v>97</v>
      </c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48" t="s">
        <v>85</v>
      </c>
      <c r="Y34" s="69">
        <f t="shared" si="1"/>
        <v>4</v>
      </c>
    </row>
    <row r="35" spans="1:25" ht="18" customHeight="1">
      <c r="A35" s="3" t="s">
        <v>278</v>
      </c>
      <c r="B35" s="3" t="s">
        <v>116</v>
      </c>
      <c r="C35" s="3" t="s">
        <v>267</v>
      </c>
      <c r="D35" s="39" t="s">
        <v>188</v>
      </c>
      <c r="E35" s="3" t="str">
        <f t="shared" si="0"/>
        <v>GUEZENNEC (K) Bruno</v>
      </c>
      <c r="F35" s="2" t="s">
        <v>97</v>
      </c>
      <c r="G35" s="2" t="s">
        <v>97</v>
      </c>
      <c r="H35" s="2"/>
      <c r="I35" s="2" t="s">
        <v>97</v>
      </c>
      <c r="J35" s="2" t="s">
        <v>97</v>
      </c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48" t="s">
        <v>87</v>
      </c>
      <c r="Y35" s="69">
        <f t="shared" si="1"/>
        <v>4</v>
      </c>
    </row>
    <row r="36" spans="1:25" ht="18" customHeight="1">
      <c r="A36" s="27" t="s">
        <v>134</v>
      </c>
      <c r="B36" s="27" t="s">
        <v>135</v>
      </c>
      <c r="C36" s="27" t="s">
        <v>264</v>
      </c>
      <c r="D36" s="40" t="s">
        <v>189</v>
      </c>
      <c r="E36" s="27" t="str">
        <f t="shared" ref="E36:E67" si="2">A36&amp;" "&amp;B36</f>
        <v>GUTIERREZ Valentina</v>
      </c>
      <c r="F36" s="18"/>
      <c r="G36" s="18"/>
      <c r="H36" s="18"/>
      <c r="I36" s="18"/>
      <c r="J36" s="18"/>
      <c r="K36" s="18" t="s">
        <v>97</v>
      </c>
      <c r="L36" s="18"/>
      <c r="M36" s="18"/>
      <c r="N36" s="18" t="s">
        <v>97</v>
      </c>
      <c r="O36" s="18"/>
      <c r="P36" s="18"/>
      <c r="Q36" s="18"/>
      <c r="R36" s="18"/>
      <c r="S36" s="18"/>
      <c r="T36" s="18"/>
      <c r="U36" s="18"/>
      <c r="V36" s="18"/>
      <c r="W36" s="18"/>
      <c r="X36" s="48" t="s">
        <v>89</v>
      </c>
      <c r="Y36" s="69">
        <f t="shared" ref="Y36:Y67" si="3">COUNTIF(F36:W36,"oui")</f>
        <v>2</v>
      </c>
    </row>
    <row r="37" spans="1:25" ht="18" customHeight="1">
      <c r="A37" s="27" t="s">
        <v>138</v>
      </c>
      <c r="B37" s="27" t="s">
        <v>139</v>
      </c>
      <c r="C37" s="27" t="s">
        <v>264</v>
      </c>
      <c r="D37" s="40" t="s">
        <v>189</v>
      </c>
      <c r="E37" s="27" t="str">
        <f t="shared" si="2"/>
        <v>HADOUZI Yasmine</v>
      </c>
      <c r="F37" s="18"/>
      <c r="G37" s="18"/>
      <c r="H37" s="18" t="s">
        <v>97</v>
      </c>
      <c r="I37" s="18"/>
      <c r="J37" s="18"/>
      <c r="K37" s="18" t="s">
        <v>97</v>
      </c>
      <c r="L37" s="18"/>
      <c r="M37" s="18"/>
      <c r="N37" s="18" t="s">
        <v>97</v>
      </c>
      <c r="O37" s="18"/>
      <c r="P37" s="18"/>
      <c r="Q37" s="18" t="s">
        <v>97</v>
      </c>
      <c r="R37" s="18"/>
      <c r="S37" s="18"/>
      <c r="T37" s="18" t="s">
        <v>97</v>
      </c>
      <c r="U37" s="18"/>
      <c r="V37" s="18" t="s">
        <v>97</v>
      </c>
      <c r="W37" s="18" t="s">
        <v>97</v>
      </c>
      <c r="X37" s="48" t="s">
        <v>89</v>
      </c>
      <c r="Y37" s="69">
        <f t="shared" si="3"/>
        <v>7</v>
      </c>
    </row>
    <row r="38" spans="1:25" ht="18" customHeight="1">
      <c r="A38" s="27" t="s">
        <v>113</v>
      </c>
      <c r="B38" s="27" t="s">
        <v>114</v>
      </c>
      <c r="C38" s="27" t="s">
        <v>264</v>
      </c>
      <c r="D38" s="40" t="s">
        <v>189</v>
      </c>
      <c r="E38" s="27" t="str">
        <f t="shared" si="2"/>
        <v>HELAC Adélie</v>
      </c>
      <c r="F38" s="18"/>
      <c r="G38" s="18"/>
      <c r="H38" s="18"/>
      <c r="I38" s="18"/>
      <c r="J38" s="18"/>
      <c r="K38" s="18" t="s">
        <v>97</v>
      </c>
      <c r="L38" s="18"/>
      <c r="M38" s="18"/>
      <c r="N38" s="18" t="s">
        <v>97</v>
      </c>
      <c r="O38" s="18"/>
      <c r="P38" s="18"/>
      <c r="Q38" s="18"/>
      <c r="R38" s="18"/>
      <c r="S38" s="18"/>
      <c r="T38" s="18"/>
      <c r="U38" s="18"/>
      <c r="V38" s="18" t="s">
        <v>97</v>
      </c>
      <c r="W38" s="18"/>
      <c r="X38" s="48" t="s">
        <v>86</v>
      </c>
      <c r="Y38" s="69">
        <f t="shared" si="3"/>
        <v>3</v>
      </c>
    </row>
    <row r="39" spans="1:25" ht="18" customHeight="1">
      <c r="A39" s="67" t="s">
        <v>279</v>
      </c>
      <c r="B39" s="3" t="s">
        <v>177</v>
      </c>
      <c r="C39" s="3" t="s">
        <v>267</v>
      </c>
      <c r="D39" s="39" t="s">
        <v>189</v>
      </c>
      <c r="E39" s="3" t="str">
        <f t="shared" si="2"/>
        <v>JANOT (K) Laetitia</v>
      </c>
      <c r="F39" s="35" t="s">
        <v>97</v>
      </c>
      <c r="G39" s="35" t="s">
        <v>97</v>
      </c>
      <c r="H39" s="35"/>
      <c r="I39" s="35" t="s">
        <v>97</v>
      </c>
      <c r="J39" s="35" t="s">
        <v>97</v>
      </c>
      <c r="K39" s="35"/>
      <c r="L39" s="35"/>
      <c r="M39" s="35"/>
      <c r="N39" s="35"/>
      <c r="O39" s="35" t="s">
        <v>97</v>
      </c>
      <c r="P39" s="35" t="s">
        <v>97</v>
      </c>
      <c r="Q39" s="35"/>
      <c r="R39" s="35" t="s">
        <v>97</v>
      </c>
      <c r="S39" s="35" t="s">
        <v>97</v>
      </c>
      <c r="T39" s="35"/>
      <c r="U39" s="35"/>
      <c r="V39" s="2"/>
      <c r="W39" s="2"/>
      <c r="X39" s="48" t="s">
        <v>85</v>
      </c>
      <c r="Y39" s="69">
        <f t="shared" si="3"/>
        <v>8</v>
      </c>
    </row>
    <row r="40" spans="1:25" ht="18" customHeight="1">
      <c r="A40" s="27" t="s">
        <v>169</v>
      </c>
      <c r="B40" s="27" t="s">
        <v>170</v>
      </c>
      <c r="C40" s="27"/>
      <c r="D40" s="40" t="s">
        <v>189</v>
      </c>
      <c r="E40" s="27" t="str">
        <f t="shared" si="2"/>
        <v>KERLEO Anne Marie</v>
      </c>
      <c r="F40" s="18"/>
      <c r="G40" s="18"/>
      <c r="H40" s="18"/>
      <c r="I40" s="18"/>
      <c r="J40" s="18" t="s">
        <v>97</v>
      </c>
      <c r="K40" s="18"/>
      <c r="L40" s="18"/>
      <c r="M40" s="18"/>
      <c r="N40" s="18"/>
      <c r="O40" s="18"/>
      <c r="P40" s="18" t="s">
        <v>97</v>
      </c>
      <c r="Q40" s="18"/>
      <c r="R40" s="18"/>
      <c r="S40" s="18" t="s">
        <v>97</v>
      </c>
      <c r="T40" s="18"/>
      <c r="U40" s="18"/>
      <c r="V40" s="18" t="s">
        <v>97</v>
      </c>
      <c r="W40" s="18"/>
      <c r="X40" s="48" t="s">
        <v>86</v>
      </c>
      <c r="Y40" s="69">
        <f t="shared" si="3"/>
        <v>4</v>
      </c>
    </row>
    <row r="41" spans="1:25" ht="18" customHeight="1">
      <c r="A41" s="67" t="s">
        <v>280</v>
      </c>
      <c r="B41" s="3" t="s">
        <v>179</v>
      </c>
      <c r="C41" s="3" t="s">
        <v>267</v>
      </c>
      <c r="D41" s="39" t="s">
        <v>189</v>
      </c>
      <c r="E41" s="3" t="str">
        <f t="shared" si="2"/>
        <v>KERVELLA (K) Virginie</v>
      </c>
      <c r="F41" s="2"/>
      <c r="G41" s="2"/>
      <c r="H41" s="2"/>
      <c r="I41" s="2"/>
      <c r="J41" s="2"/>
      <c r="K41" s="2"/>
      <c r="L41" s="2"/>
      <c r="M41" s="2"/>
      <c r="N41" s="2"/>
      <c r="O41" s="2" t="s">
        <v>97</v>
      </c>
      <c r="P41" s="2" t="s">
        <v>97</v>
      </c>
      <c r="Q41" s="2"/>
      <c r="R41" s="2" t="s">
        <v>97</v>
      </c>
      <c r="S41" s="2" t="s">
        <v>97</v>
      </c>
      <c r="T41" s="2"/>
      <c r="U41" s="2"/>
      <c r="V41" s="2"/>
      <c r="W41" s="2"/>
      <c r="X41" s="48" t="s">
        <v>85</v>
      </c>
      <c r="Y41" s="69">
        <f t="shared" si="3"/>
        <v>4</v>
      </c>
    </row>
    <row r="42" spans="1:25" ht="18" customHeight="1">
      <c r="A42" s="3" t="s">
        <v>199</v>
      </c>
      <c r="B42" s="3" t="s">
        <v>200</v>
      </c>
      <c r="C42" s="3"/>
      <c r="D42" s="39" t="s">
        <v>188</v>
      </c>
      <c r="E42" s="3" t="str">
        <f t="shared" si="2"/>
        <v>LANDOUARD Frédéric</v>
      </c>
      <c r="F42" s="2" t="s">
        <v>97</v>
      </c>
      <c r="G42" s="2" t="s">
        <v>97</v>
      </c>
      <c r="H42" s="2" t="s">
        <v>97</v>
      </c>
      <c r="I42" s="2" t="s">
        <v>97</v>
      </c>
      <c r="J42" s="2" t="s">
        <v>97</v>
      </c>
      <c r="K42" s="2" t="s">
        <v>97</v>
      </c>
      <c r="L42" s="2" t="s">
        <v>97</v>
      </c>
      <c r="M42" s="2" t="s">
        <v>97</v>
      </c>
      <c r="N42" s="2" t="s">
        <v>97</v>
      </c>
      <c r="O42" s="2" t="s">
        <v>97</v>
      </c>
      <c r="P42" s="2" t="s">
        <v>97</v>
      </c>
      <c r="Q42" s="2" t="s">
        <v>97</v>
      </c>
      <c r="R42" s="2" t="s">
        <v>97</v>
      </c>
      <c r="S42" s="2" t="s">
        <v>97</v>
      </c>
      <c r="T42" s="2" t="s">
        <v>97</v>
      </c>
      <c r="U42" s="2" t="s">
        <v>97</v>
      </c>
      <c r="V42" s="2" t="s">
        <v>97</v>
      </c>
      <c r="W42" s="2" t="s">
        <v>97</v>
      </c>
      <c r="X42" s="48" t="s">
        <v>86</v>
      </c>
      <c r="Y42" s="69">
        <f t="shared" si="3"/>
        <v>18</v>
      </c>
    </row>
    <row r="43" spans="1:25" ht="18" customHeight="1">
      <c r="A43" s="3" t="s">
        <v>206</v>
      </c>
      <c r="B43" s="3" t="s">
        <v>207</v>
      </c>
      <c r="C43" s="3"/>
      <c r="D43" s="39" t="s">
        <v>188</v>
      </c>
      <c r="E43" s="3" t="str">
        <f t="shared" si="2"/>
        <v>LE BIHAN Guy</v>
      </c>
      <c r="F43" s="2" t="s">
        <v>97</v>
      </c>
      <c r="G43" s="2"/>
      <c r="H43" s="2"/>
      <c r="I43" s="2"/>
      <c r="J43" s="2" t="s">
        <v>97</v>
      </c>
      <c r="K43" s="2" t="s">
        <v>97</v>
      </c>
      <c r="L43" s="2" t="s">
        <v>97</v>
      </c>
      <c r="M43" s="2"/>
      <c r="N43" s="2" t="s">
        <v>97</v>
      </c>
      <c r="O43" s="2"/>
      <c r="P43" s="2" t="s">
        <v>97</v>
      </c>
      <c r="Q43" s="2" t="s">
        <v>97</v>
      </c>
      <c r="R43" s="2"/>
      <c r="S43" s="2"/>
      <c r="T43" s="2" t="s">
        <v>97</v>
      </c>
      <c r="U43" s="2"/>
      <c r="V43" s="2"/>
      <c r="W43" s="2"/>
      <c r="X43" s="48" t="s">
        <v>85</v>
      </c>
      <c r="Y43" s="69">
        <f t="shared" si="3"/>
        <v>8</v>
      </c>
    </row>
    <row r="44" spans="1:25" ht="18" customHeight="1">
      <c r="A44" s="27" t="s">
        <v>153</v>
      </c>
      <c r="B44" s="27" t="s">
        <v>154</v>
      </c>
      <c r="C44" s="27"/>
      <c r="D44" s="40" t="s">
        <v>188</v>
      </c>
      <c r="E44" s="27" t="str">
        <f t="shared" si="2"/>
        <v>LE BOSSER Jean René</v>
      </c>
      <c r="F44" s="18"/>
      <c r="G44" s="18" t="s">
        <v>97</v>
      </c>
      <c r="H44" s="18"/>
      <c r="I44" s="18"/>
      <c r="J44" s="18"/>
      <c r="K44" s="18"/>
      <c r="L44" s="18"/>
      <c r="M44" s="18" t="s">
        <v>97</v>
      </c>
      <c r="N44" s="18"/>
      <c r="O44" s="18"/>
      <c r="P44" s="18"/>
      <c r="Q44" s="18" t="s">
        <v>97</v>
      </c>
      <c r="R44" s="18"/>
      <c r="S44" s="18" t="s">
        <v>97</v>
      </c>
      <c r="T44" s="18"/>
      <c r="U44" s="18"/>
      <c r="V44" s="18" t="s">
        <v>97</v>
      </c>
      <c r="W44" s="18" t="s">
        <v>97</v>
      </c>
      <c r="X44" s="48" t="s">
        <v>85</v>
      </c>
      <c r="Y44" s="69">
        <f t="shared" si="3"/>
        <v>6</v>
      </c>
    </row>
    <row r="45" spans="1:25" ht="18" customHeight="1">
      <c r="A45" s="27" t="s">
        <v>153</v>
      </c>
      <c r="B45" s="27" t="s">
        <v>155</v>
      </c>
      <c r="C45" s="27"/>
      <c r="D45" s="40" t="s">
        <v>189</v>
      </c>
      <c r="E45" s="27" t="str">
        <f t="shared" si="2"/>
        <v>LE BOSSER Liliane</v>
      </c>
      <c r="F45" s="18"/>
      <c r="G45" s="18" t="s">
        <v>97</v>
      </c>
      <c r="H45" s="18"/>
      <c r="I45" s="18"/>
      <c r="J45" s="18"/>
      <c r="K45" s="18"/>
      <c r="L45" s="18"/>
      <c r="M45" s="18" t="s">
        <v>97</v>
      </c>
      <c r="N45" s="18"/>
      <c r="O45" s="18"/>
      <c r="P45" s="18"/>
      <c r="Q45" s="18" t="s">
        <v>97</v>
      </c>
      <c r="R45" s="18"/>
      <c r="S45" s="18" t="s">
        <v>97</v>
      </c>
      <c r="T45" s="18"/>
      <c r="U45" s="18"/>
      <c r="V45" s="18" t="s">
        <v>97</v>
      </c>
      <c r="W45" s="18" t="s">
        <v>97</v>
      </c>
      <c r="X45" s="48" t="s">
        <v>85</v>
      </c>
      <c r="Y45" s="69">
        <f t="shared" si="3"/>
        <v>6</v>
      </c>
    </row>
    <row r="46" spans="1:25" ht="18" customHeight="1">
      <c r="A46" s="27" t="s">
        <v>115</v>
      </c>
      <c r="B46" s="27" t="s">
        <v>99</v>
      </c>
      <c r="C46" s="27"/>
      <c r="D46" s="40" t="s">
        <v>188</v>
      </c>
      <c r="E46" s="27" t="str">
        <f t="shared" si="2"/>
        <v>LE CORRE  Jérémy</v>
      </c>
      <c r="F46" s="18" t="s">
        <v>97</v>
      </c>
      <c r="G46" s="18" t="s">
        <v>97</v>
      </c>
      <c r="H46" s="18" t="s">
        <v>97</v>
      </c>
      <c r="I46" s="18" t="s">
        <v>97</v>
      </c>
      <c r="J46" s="18" t="s">
        <v>97</v>
      </c>
      <c r="K46" s="18" t="s">
        <v>97</v>
      </c>
      <c r="L46" s="18" t="s">
        <v>97</v>
      </c>
      <c r="M46" s="18" t="s">
        <v>97</v>
      </c>
      <c r="N46" s="18" t="s">
        <v>97</v>
      </c>
      <c r="O46" s="18" t="s">
        <v>97</v>
      </c>
      <c r="P46" s="18" t="s">
        <v>97</v>
      </c>
      <c r="Q46" s="18" t="s">
        <v>97</v>
      </c>
      <c r="R46" s="18" t="s">
        <v>97</v>
      </c>
      <c r="S46" s="18" t="s">
        <v>97</v>
      </c>
      <c r="T46" s="18" t="s">
        <v>97</v>
      </c>
      <c r="U46" s="18" t="s">
        <v>97</v>
      </c>
      <c r="V46" s="18" t="s">
        <v>97</v>
      </c>
      <c r="W46" s="18" t="s">
        <v>97</v>
      </c>
      <c r="X46" s="48" t="s">
        <v>85</v>
      </c>
      <c r="Y46" s="69">
        <f t="shared" si="3"/>
        <v>18</v>
      </c>
    </row>
    <row r="47" spans="1:25" ht="18" customHeight="1">
      <c r="A47" s="3" t="s">
        <v>321</v>
      </c>
      <c r="B47" s="3" t="s">
        <v>322</v>
      </c>
      <c r="C47" s="3"/>
      <c r="D47" s="39" t="s">
        <v>188</v>
      </c>
      <c r="E47" s="3" t="str">
        <f t="shared" si="2"/>
        <v>LE GALL Yves</v>
      </c>
      <c r="F47" s="2" t="s">
        <v>97</v>
      </c>
      <c r="G47" s="2" t="s">
        <v>97</v>
      </c>
      <c r="H47" s="2"/>
      <c r="I47" s="2" t="s">
        <v>97</v>
      </c>
      <c r="J47" s="2" t="s">
        <v>97</v>
      </c>
      <c r="K47" s="2"/>
      <c r="L47" s="2" t="s">
        <v>97</v>
      </c>
      <c r="M47" s="2" t="s">
        <v>97</v>
      </c>
      <c r="N47" s="2"/>
      <c r="O47" s="2"/>
      <c r="P47" s="2"/>
      <c r="Q47" s="2"/>
      <c r="R47" s="2" t="s">
        <v>97</v>
      </c>
      <c r="S47" s="2" t="s">
        <v>97</v>
      </c>
      <c r="T47" s="2"/>
      <c r="U47" s="2" t="s">
        <v>97</v>
      </c>
      <c r="V47" s="2" t="s">
        <v>97</v>
      </c>
      <c r="W47" s="2" t="s">
        <v>97</v>
      </c>
      <c r="X47" s="48" t="s">
        <v>87</v>
      </c>
      <c r="Y47" s="69">
        <f t="shared" si="3"/>
        <v>11</v>
      </c>
    </row>
    <row r="48" spans="1:25" ht="18" customHeight="1">
      <c r="A48" s="3" t="s">
        <v>201</v>
      </c>
      <c r="B48" s="3" t="s">
        <v>202</v>
      </c>
      <c r="C48" s="3"/>
      <c r="D48" s="39" t="s">
        <v>189</v>
      </c>
      <c r="E48" s="3" t="str">
        <f t="shared" si="2"/>
        <v>LE ROUX Stéphanie</v>
      </c>
      <c r="F48" s="2" t="s">
        <v>97</v>
      </c>
      <c r="G48" s="2"/>
      <c r="H48" s="2"/>
      <c r="I48" s="2"/>
      <c r="J48" s="2" t="s">
        <v>97</v>
      </c>
      <c r="K48" s="2" t="s">
        <v>97</v>
      </c>
      <c r="L48" s="2"/>
      <c r="M48" s="2"/>
      <c r="N48" s="2"/>
      <c r="O48" s="2"/>
      <c r="P48" s="2"/>
      <c r="Q48" s="2"/>
      <c r="R48" s="2"/>
      <c r="S48" s="2" t="s">
        <v>97</v>
      </c>
      <c r="T48" s="2" t="s">
        <v>97</v>
      </c>
      <c r="U48" s="2"/>
      <c r="V48" s="2"/>
      <c r="W48" s="2"/>
      <c r="X48" s="48" t="s">
        <v>85</v>
      </c>
      <c r="Y48" s="69">
        <f t="shared" si="3"/>
        <v>5</v>
      </c>
    </row>
    <row r="49" spans="1:25" ht="18" customHeight="1">
      <c r="A49" s="3" t="s">
        <v>150</v>
      </c>
      <c r="B49" s="3" t="s">
        <v>203</v>
      </c>
      <c r="C49" s="3"/>
      <c r="D49" s="39" t="s">
        <v>188</v>
      </c>
      <c r="E49" s="3" t="str">
        <f t="shared" si="2"/>
        <v>LE ROY  Julian</v>
      </c>
      <c r="F49" s="2"/>
      <c r="G49" s="2" t="s">
        <v>97</v>
      </c>
      <c r="H49" s="2" t="s">
        <v>97</v>
      </c>
      <c r="I49" s="2"/>
      <c r="J49" s="2" t="s">
        <v>97</v>
      </c>
      <c r="K49" s="2" t="s">
        <v>97</v>
      </c>
      <c r="L49" s="2"/>
      <c r="M49" s="2" t="s">
        <v>97</v>
      </c>
      <c r="N49" s="2" t="s">
        <v>97</v>
      </c>
      <c r="O49" s="2"/>
      <c r="P49" s="2" t="s">
        <v>97</v>
      </c>
      <c r="Q49" s="2" t="s">
        <v>97</v>
      </c>
      <c r="R49" s="2"/>
      <c r="S49" s="2" t="s">
        <v>97</v>
      </c>
      <c r="T49" s="2" t="s">
        <v>97</v>
      </c>
      <c r="U49" s="2" t="s">
        <v>97</v>
      </c>
      <c r="V49" s="2" t="s">
        <v>97</v>
      </c>
      <c r="W49" s="2" t="s">
        <v>97</v>
      </c>
      <c r="X49" s="48" t="s">
        <v>85</v>
      </c>
      <c r="Y49" s="69">
        <f t="shared" si="3"/>
        <v>13</v>
      </c>
    </row>
    <row r="50" spans="1:25" ht="18" customHeight="1">
      <c r="A50" s="67" t="s">
        <v>281</v>
      </c>
      <c r="B50" s="27" t="s">
        <v>151</v>
      </c>
      <c r="C50" s="27" t="s">
        <v>266</v>
      </c>
      <c r="D50" s="40" t="s">
        <v>189</v>
      </c>
      <c r="E50" s="27" t="str">
        <f t="shared" si="2"/>
        <v>LE ROY (THG) Christelle</v>
      </c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 t="s">
        <v>97</v>
      </c>
      <c r="S50" s="18" t="s">
        <v>97</v>
      </c>
      <c r="T50" s="18"/>
      <c r="U50" s="18"/>
      <c r="V50" s="18"/>
      <c r="W50" s="18"/>
      <c r="X50" s="48" t="s">
        <v>86</v>
      </c>
      <c r="Y50" s="69">
        <f t="shared" si="3"/>
        <v>2</v>
      </c>
    </row>
    <row r="51" spans="1:25" ht="18" customHeight="1">
      <c r="A51" s="27" t="s">
        <v>162</v>
      </c>
      <c r="B51" s="27" t="s">
        <v>106</v>
      </c>
      <c r="C51" s="27"/>
      <c r="D51" s="40" t="s">
        <v>188</v>
      </c>
      <c r="E51" s="27" t="str">
        <f t="shared" si="2"/>
        <v>LECHAT Loïc</v>
      </c>
      <c r="F51" s="18"/>
      <c r="G51" s="18"/>
      <c r="H51" s="18"/>
      <c r="I51" s="18" t="s">
        <v>97</v>
      </c>
      <c r="J51" s="18"/>
      <c r="K51" s="18"/>
      <c r="L51" s="18"/>
      <c r="M51" s="18"/>
      <c r="N51" s="18"/>
      <c r="O51" s="18"/>
      <c r="P51" s="18"/>
      <c r="Q51" s="18" t="s">
        <v>97</v>
      </c>
      <c r="R51" s="18"/>
      <c r="S51" s="18"/>
      <c r="T51" s="18"/>
      <c r="U51" s="18"/>
      <c r="V51" s="18" t="s">
        <v>97</v>
      </c>
      <c r="W51" s="18"/>
      <c r="X51" s="48" t="s">
        <v>87</v>
      </c>
      <c r="Y51" s="69">
        <f t="shared" si="3"/>
        <v>3</v>
      </c>
    </row>
    <row r="52" spans="1:25" ht="18" customHeight="1">
      <c r="A52" s="3" t="s">
        <v>197</v>
      </c>
      <c r="B52" s="3" t="s">
        <v>198</v>
      </c>
      <c r="C52" s="3"/>
      <c r="D52" s="39" t="s">
        <v>189</v>
      </c>
      <c r="E52" s="3" t="str">
        <f t="shared" si="2"/>
        <v>MALANDAIN Manuela</v>
      </c>
      <c r="F52" s="2" t="s">
        <v>97</v>
      </c>
      <c r="G52" s="2" t="s">
        <v>97</v>
      </c>
      <c r="H52" s="2"/>
      <c r="I52" s="2" t="s">
        <v>97</v>
      </c>
      <c r="J52" s="2" t="s">
        <v>97</v>
      </c>
      <c r="K52" s="2" t="s">
        <v>97</v>
      </c>
      <c r="L52" s="2" t="s">
        <v>97</v>
      </c>
      <c r="M52" s="2" t="s">
        <v>97</v>
      </c>
      <c r="N52" s="2" t="s">
        <v>97</v>
      </c>
      <c r="O52" s="2" t="s">
        <v>97</v>
      </c>
      <c r="P52" s="2" t="s">
        <v>97</v>
      </c>
      <c r="Q52" s="2" t="s">
        <v>97</v>
      </c>
      <c r="R52" s="2"/>
      <c r="S52" s="2"/>
      <c r="T52" s="2"/>
      <c r="U52" s="2" t="s">
        <v>97</v>
      </c>
      <c r="V52" s="2" t="s">
        <v>97</v>
      </c>
      <c r="W52" s="2" t="s">
        <v>97</v>
      </c>
      <c r="X52" s="48" t="s">
        <v>85</v>
      </c>
      <c r="Y52" s="69">
        <f t="shared" si="3"/>
        <v>14</v>
      </c>
    </row>
    <row r="53" spans="1:25">
      <c r="A53" s="27" t="s">
        <v>312</v>
      </c>
      <c r="B53" s="27" t="s">
        <v>71</v>
      </c>
      <c r="C53" s="27"/>
      <c r="D53" s="40" t="s">
        <v>189</v>
      </c>
      <c r="E53" s="27" t="str">
        <f t="shared" si="2"/>
        <v>MARCHE Sophie</v>
      </c>
      <c r="F53" s="19" t="s">
        <v>97</v>
      </c>
      <c r="G53" s="19" t="s">
        <v>97</v>
      </c>
      <c r="H53" s="19" t="s">
        <v>97</v>
      </c>
      <c r="I53" s="19" t="s">
        <v>97</v>
      </c>
      <c r="J53" s="19" t="s">
        <v>97</v>
      </c>
      <c r="K53" s="19" t="s">
        <v>97</v>
      </c>
      <c r="L53" s="19" t="s">
        <v>97</v>
      </c>
      <c r="M53" s="19" t="s">
        <v>97</v>
      </c>
      <c r="N53" s="19" t="s">
        <v>97</v>
      </c>
      <c r="O53" s="19" t="s">
        <v>97</v>
      </c>
      <c r="P53" s="19" t="s">
        <v>97</v>
      </c>
      <c r="Q53" s="19" t="s">
        <v>97</v>
      </c>
      <c r="R53" s="19" t="s">
        <v>97</v>
      </c>
      <c r="S53" s="19" t="s">
        <v>97</v>
      </c>
      <c r="T53" s="19" t="s">
        <v>97</v>
      </c>
      <c r="U53" s="19" t="s">
        <v>97</v>
      </c>
      <c r="V53" s="19" t="s">
        <v>97</v>
      </c>
      <c r="W53" s="19" t="s">
        <v>97</v>
      </c>
      <c r="X53" s="48"/>
      <c r="Y53" s="69">
        <f t="shared" si="3"/>
        <v>18</v>
      </c>
    </row>
    <row r="54" spans="1:25">
      <c r="A54" s="27" t="s">
        <v>160</v>
      </c>
      <c r="B54" s="27" t="s">
        <v>161</v>
      </c>
      <c r="C54" s="27"/>
      <c r="D54" s="40" t="s">
        <v>189</v>
      </c>
      <c r="E54" s="27" t="str">
        <f t="shared" si="2"/>
        <v>MIGLIACCIO Claire</v>
      </c>
      <c r="F54" s="18"/>
      <c r="G54" s="18" t="s">
        <v>97</v>
      </c>
      <c r="H54" s="18" t="s">
        <v>97</v>
      </c>
      <c r="I54" s="18"/>
      <c r="J54" s="18"/>
      <c r="K54" s="18" t="s">
        <v>97</v>
      </c>
      <c r="L54" s="18"/>
      <c r="M54" s="18"/>
      <c r="N54" s="18"/>
      <c r="O54" s="18"/>
      <c r="P54" s="18"/>
      <c r="Q54" s="18" t="s">
        <v>97</v>
      </c>
      <c r="R54" s="18"/>
      <c r="S54" s="18"/>
      <c r="T54" s="18" t="s">
        <v>97</v>
      </c>
      <c r="U54" s="18"/>
      <c r="V54" s="18" t="s">
        <v>97</v>
      </c>
      <c r="W54" s="18" t="s">
        <v>97</v>
      </c>
      <c r="X54" s="48" t="s">
        <v>86</v>
      </c>
      <c r="Y54" s="69">
        <f t="shared" si="3"/>
        <v>7</v>
      </c>
    </row>
    <row r="55" spans="1:25">
      <c r="A55" s="3" t="s">
        <v>324</v>
      </c>
      <c r="B55" s="3" t="s">
        <v>185</v>
      </c>
      <c r="C55" s="3"/>
      <c r="D55" s="39" t="s">
        <v>188</v>
      </c>
      <c r="E55" s="3" t="str">
        <f t="shared" si="2"/>
        <v>MOAL Alain</v>
      </c>
      <c r="F55" s="2" t="s">
        <v>97</v>
      </c>
      <c r="G55" s="2" t="s">
        <v>97</v>
      </c>
      <c r="H55" s="2" t="s">
        <v>97</v>
      </c>
      <c r="I55" s="2" t="s">
        <v>97</v>
      </c>
      <c r="J55" s="2" t="s">
        <v>97</v>
      </c>
      <c r="K55" s="2" t="s">
        <v>97</v>
      </c>
      <c r="L55" s="2" t="s">
        <v>97</v>
      </c>
      <c r="M55" s="2" t="s">
        <v>97</v>
      </c>
      <c r="N55" s="2" t="s">
        <v>97</v>
      </c>
      <c r="O55" s="2" t="s">
        <v>97</v>
      </c>
      <c r="P55" s="2" t="s">
        <v>97</v>
      </c>
      <c r="Q55" s="2" t="s">
        <v>97</v>
      </c>
      <c r="R55" s="2" t="s">
        <v>97</v>
      </c>
      <c r="S55" s="2" t="s">
        <v>97</v>
      </c>
      <c r="T55" s="2" t="s">
        <v>97</v>
      </c>
      <c r="U55" s="2" t="s">
        <v>97</v>
      </c>
      <c r="V55" s="2" t="s">
        <v>97</v>
      </c>
      <c r="W55" s="2" t="s">
        <v>97</v>
      </c>
      <c r="X55" s="48" t="s">
        <v>85</v>
      </c>
      <c r="Y55" s="69">
        <f t="shared" si="3"/>
        <v>18</v>
      </c>
    </row>
    <row r="56" spans="1:25">
      <c r="A56" s="67" t="s">
        <v>282</v>
      </c>
      <c r="B56" s="3" t="s">
        <v>175</v>
      </c>
      <c r="C56" s="3" t="s">
        <v>267</v>
      </c>
      <c r="D56" s="39" t="s">
        <v>189</v>
      </c>
      <c r="E56" s="3" t="str">
        <f t="shared" si="2"/>
        <v>NHEK (K) Alexandrine</v>
      </c>
      <c r="F56" s="2" t="s">
        <v>97</v>
      </c>
      <c r="G56" s="2" t="s">
        <v>97</v>
      </c>
      <c r="H56" s="2"/>
      <c r="I56" s="2" t="s">
        <v>97</v>
      </c>
      <c r="J56" s="2" t="s">
        <v>97</v>
      </c>
      <c r="K56" s="2"/>
      <c r="L56" s="2"/>
      <c r="M56" s="2"/>
      <c r="N56" s="2"/>
      <c r="O56" s="2" t="s">
        <v>97</v>
      </c>
      <c r="P56" s="2" t="s">
        <v>97</v>
      </c>
      <c r="Q56" s="2"/>
      <c r="R56" s="2" t="s">
        <v>97</v>
      </c>
      <c r="S56" s="2" t="s">
        <v>97</v>
      </c>
      <c r="T56" s="2"/>
      <c r="U56" s="2"/>
      <c r="V56" s="2"/>
      <c r="W56" s="2"/>
      <c r="X56" s="48" t="s">
        <v>85</v>
      </c>
      <c r="Y56" s="69">
        <f t="shared" si="3"/>
        <v>8</v>
      </c>
    </row>
    <row r="57" spans="1:25">
      <c r="A57" s="67" t="s">
        <v>283</v>
      </c>
      <c r="B57" s="27" t="s">
        <v>147</v>
      </c>
      <c r="C57" s="27" t="s">
        <v>266</v>
      </c>
      <c r="D57" s="40" t="s">
        <v>189</v>
      </c>
      <c r="E57" s="27" t="str">
        <f t="shared" si="2"/>
        <v>PARISSE (THG) Amélie</v>
      </c>
      <c r="F57" s="18"/>
      <c r="G57" s="18"/>
      <c r="H57" s="18"/>
      <c r="I57" s="18"/>
      <c r="J57" s="18"/>
      <c r="K57" s="18"/>
      <c r="L57" s="18" t="s">
        <v>97</v>
      </c>
      <c r="M57" s="18" t="s">
        <v>97</v>
      </c>
      <c r="N57" s="18"/>
      <c r="O57" s="18" t="s">
        <v>97</v>
      </c>
      <c r="P57" s="18" t="s">
        <v>97</v>
      </c>
      <c r="Q57" s="18"/>
      <c r="R57" s="18"/>
      <c r="S57" s="18"/>
      <c r="T57" s="18"/>
      <c r="U57" s="18"/>
      <c r="V57" s="18"/>
      <c r="W57" s="18"/>
      <c r="X57" s="48" t="s">
        <v>85</v>
      </c>
      <c r="Y57" s="69">
        <f t="shared" si="3"/>
        <v>4</v>
      </c>
    </row>
    <row r="58" spans="1:25">
      <c r="A58" s="27" t="s">
        <v>117</v>
      </c>
      <c r="B58" s="27" t="s">
        <v>168</v>
      </c>
      <c r="C58" s="27"/>
      <c r="D58" s="40" t="s">
        <v>189</v>
      </c>
      <c r="E58" s="27" t="str">
        <f t="shared" si="2"/>
        <v>PLOUZENNEC Nadine</v>
      </c>
      <c r="F58" s="18"/>
      <c r="G58" s="18" t="s">
        <v>97</v>
      </c>
      <c r="H58" s="18" t="s">
        <v>97</v>
      </c>
      <c r="I58" s="18"/>
      <c r="J58" s="18" t="s">
        <v>97</v>
      </c>
      <c r="K58" s="18" t="s">
        <v>97</v>
      </c>
      <c r="L58" s="18"/>
      <c r="M58" s="18" t="s">
        <v>97</v>
      </c>
      <c r="N58" s="18" t="s">
        <v>97</v>
      </c>
      <c r="O58" s="18"/>
      <c r="P58" s="18" t="s">
        <v>97</v>
      </c>
      <c r="Q58" s="18" t="s">
        <v>97</v>
      </c>
      <c r="R58" s="18"/>
      <c r="S58" s="18" t="s">
        <v>97</v>
      </c>
      <c r="T58" s="18" t="s">
        <v>97</v>
      </c>
      <c r="U58" s="18"/>
      <c r="V58" s="18" t="s">
        <v>97</v>
      </c>
      <c r="W58" s="18" t="s">
        <v>97</v>
      </c>
      <c r="X58" s="48" t="s">
        <v>86</v>
      </c>
      <c r="Y58" s="69">
        <f t="shared" si="3"/>
        <v>12</v>
      </c>
    </row>
    <row r="59" spans="1:25">
      <c r="A59" s="27" t="s">
        <v>171</v>
      </c>
      <c r="B59" s="27" t="s">
        <v>172</v>
      </c>
      <c r="C59" s="27"/>
      <c r="D59" s="40" t="s">
        <v>189</v>
      </c>
      <c r="E59" s="27" t="str">
        <f t="shared" si="2"/>
        <v>RAFFO Carine</v>
      </c>
      <c r="F59" s="18" t="s">
        <v>97</v>
      </c>
      <c r="G59" s="18" t="s">
        <v>97</v>
      </c>
      <c r="H59" s="18" t="s">
        <v>97</v>
      </c>
      <c r="I59" s="18" t="s">
        <v>97</v>
      </c>
      <c r="J59" s="18" t="s">
        <v>97</v>
      </c>
      <c r="K59" s="18" t="s">
        <v>97</v>
      </c>
      <c r="L59" s="18" t="s">
        <v>97</v>
      </c>
      <c r="M59" s="18" t="s">
        <v>97</v>
      </c>
      <c r="N59" s="18" t="s">
        <v>97</v>
      </c>
      <c r="O59" s="18" t="s">
        <v>97</v>
      </c>
      <c r="P59" s="18" t="s">
        <v>97</v>
      </c>
      <c r="Q59" s="18" t="s">
        <v>97</v>
      </c>
      <c r="R59" s="18" t="s">
        <v>97</v>
      </c>
      <c r="S59" s="18" t="s">
        <v>97</v>
      </c>
      <c r="T59" s="18" t="s">
        <v>97</v>
      </c>
      <c r="U59" s="18" t="s">
        <v>97</v>
      </c>
      <c r="V59" s="18" t="s">
        <v>97</v>
      </c>
      <c r="W59" s="18" t="s">
        <v>97</v>
      </c>
      <c r="X59" s="48" t="s">
        <v>85</v>
      </c>
      <c r="Y59" s="69">
        <f t="shared" si="3"/>
        <v>18</v>
      </c>
    </row>
    <row r="60" spans="1:25">
      <c r="A60" s="67" t="s">
        <v>284</v>
      </c>
      <c r="B60" s="27" t="s">
        <v>145</v>
      </c>
      <c r="C60" s="27" t="s">
        <v>266</v>
      </c>
      <c r="D60" s="40" t="s">
        <v>188</v>
      </c>
      <c r="E60" s="27" t="str">
        <f t="shared" si="2"/>
        <v>RAMA (THG) Jurgen</v>
      </c>
      <c r="F60" s="18" t="s">
        <v>97</v>
      </c>
      <c r="G60" s="18" t="s">
        <v>97</v>
      </c>
      <c r="H60" s="18"/>
      <c r="I60" s="18" t="s">
        <v>97</v>
      </c>
      <c r="J60" s="18" t="s">
        <v>97</v>
      </c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48" t="s">
        <v>85</v>
      </c>
      <c r="Y60" s="69">
        <f t="shared" si="3"/>
        <v>4</v>
      </c>
    </row>
    <row r="61" spans="1:25">
      <c r="A61" s="27" t="s">
        <v>104</v>
      </c>
      <c r="B61" s="27" t="s">
        <v>105</v>
      </c>
      <c r="C61" s="27"/>
      <c r="D61" s="40" t="s">
        <v>188</v>
      </c>
      <c r="E61" s="27" t="str">
        <f t="shared" si="2"/>
        <v>RIHANI Mohamed</v>
      </c>
      <c r="F61" s="18" t="s">
        <v>97</v>
      </c>
      <c r="G61" s="18"/>
      <c r="H61" s="18"/>
      <c r="I61" s="18" t="s">
        <v>97</v>
      </c>
      <c r="J61" s="18"/>
      <c r="K61" s="18"/>
      <c r="L61" s="18"/>
      <c r="M61" s="18"/>
      <c r="N61" s="18" t="s">
        <v>97</v>
      </c>
      <c r="O61" s="18" t="s">
        <v>97</v>
      </c>
      <c r="P61" s="18"/>
      <c r="Q61" s="18"/>
      <c r="R61" s="18"/>
      <c r="S61" s="18"/>
      <c r="T61" s="18" t="s">
        <v>97</v>
      </c>
      <c r="U61" s="18"/>
      <c r="V61" s="18" t="s">
        <v>97</v>
      </c>
      <c r="W61" s="18" t="s">
        <v>97</v>
      </c>
      <c r="X61" s="48" t="s">
        <v>193</v>
      </c>
      <c r="Y61" s="69">
        <f t="shared" si="3"/>
        <v>7</v>
      </c>
    </row>
    <row r="62" spans="1:25">
      <c r="A62" s="27" t="s">
        <v>136</v>
      </c>
      <c r="B62" s="27" t="s">
        <v>74</v>
      </c>
      <c r="C62" s="27"/>
      <c r="D62" s="40" t="s">
        <v>189</v>
      </c>
      <c r="E62" s="27" t="str">
        <f t="shared" si="2"/>
        <v>ROBERT Mireille</v>
      </c>
      <c r="F62" s="19" t="s">
        <v>97</v>
      </c>
      <c r="G62" s="19" t="s">
        <v>97</v>
      </c>
      <c r="H62" s="19" t="s">
        <v>97</v>
      </c>
      <c r="I62" s="19" t="s">
        <v>97</v>
      </c>
      <c r="J62" s="19" t="s">
        <v>97</v>
      </c>
      <c r="K62" s="19" t="s">
        <v>97</v>
      </c>
      <c r="L62" s="19" t="s">
        <v>97</v>
      </c>
      <c r="M62" s="19" t="s">
        <v>97</v>
      </c>
      <c r="N62" s="19" t="s">
        <v>97</v>
      </c>
      <c r="O62" s="19" t="s">
        <v>97</v>
      </c>
      <c r="P62" s="19" t="s">
        <v>97</v>
      </c>
      <c r="Q62" s="19" t="s">
        <v>97</v>
      </c>
      <c r="R62" s="19" t="s">
        <v>97</v>
      </c>
      <c r="S62" s="19" t="s">
        <v>97</v>
      </c>
      <c r="T62" s="19" t="s">
        <v>97</v>
      </c>
      <c r="U62" s="19" t="s">
        <v>97</v>
      </c>
      <c r="V62" s="19" t="s">
        <v>97</v>
      </c>
      <c r="W62" s="19" t="s">
        <v>97</v>
      </c>
      <c r="X62" s="48" t="s">
        <v>85</v>
      </c>
      <c r="Y62" s="69">
        <f t="shared" si="3"/>
        <v>18</v>
      </c>
    </row>
    <row r="63" spans="1:25">
      <c r="A63" s="27" t="s">
        <v>306</v>
      </c>
      <c r="B63" s="27" t="s">
        <v>151</v>
      </c>
      <c r="C63" s="27"/>
      <c r="D63" s="40" t="s">
        <v>189</v>
      </c>
      <c r="E63" s="27" t="str">
        <f t="shared" si="2"/>
        <v>ROCHCONGAR Christelle</v>
      </c>
      <c r="F63" s="19"/>
      <c r="G63" s="19"/>
      <c r="H63" s="19" t="s">
        <v>97</v>
      </c>
      <c r="I63" s="19"/>
      <c r="J63" s="19"/>
      <c r="K63" s="19"/>
      <c r="L63" s="19" t="s">
        <v>97</v>
      </c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 t="s">
        <v>97</v>
      </c>
      <c r="X63" s="48" t="s">
        <v>89</v>
      </c>
      <c r="Y63" s="69">
        <f t="shared" si="3"/>
        <v>3</v>
      </c>
    </row>
    <row r="64" spans="1:25">
      <c r="A64" s="27" t="s">
        <v>166</v>
      </c>
      <c r="B64" s="27" t="s">
        <v>167</v>
      </c>
      <c r="C64" s="27" t="s">
        <v>264</v>
      </c>
      <c r="D64" s="40" t="s">
        <v>189</v>
      </c>
      <c r="E64" s="27" t="str">
        <f t="shared" si="2"/>
        <v>ROUAT Manon</v>
      </c>
      <c r="F64" s="18"/>
      <c r="G64" s="18"/>
      <c r="H64" s="18"/>
      <c r="I64" s="18"/>
      <c r="J64" s="18"/>
      <c r="K64" s="18" t="s">
        <v>97</v>
      </c>
      <c r="L64" s="18"/>
      <c r="M64" s="18"/>
      <c r="N64" s="18"/>
      <c r="O64" s="18"/>
      <c r="P64" s="18"/>
      <c r="Q64" s="18" t="s">
        <v>97</v>
      </c>
      <c r="R64" s="18"/>
      <c r="S64" s="18"/>
      <c r="T64" s="18" t="s">
        <v>97</v>
      </c>
      <c r="U64" s="18"/>
      <c r="V64" s="18"/>
      <c r="W64" s="18"/>
      <c r="X64" s="48" t="s">
        <v>87</v>
      </c>
      <c r="Y64" s="69">
        <f t="shared" si="3"/>
        <v>3</v>
      </c>
    </row>
    <row r="65" spans="1:25">
      <c r="A65" s="3" t="s">
        <v>195</v>
      </c>
      <c r="B65" s="3" t="s">
        <v>196</v>
      </c>
      <c r="C65" s="3"/>
      <c r="D65" s="39" t="s">
        <v>189</v>
      </c>
      <c r="E65" s="3" t="str">
        <f t="shared" si="2"/>
        <v>ROUGER Olga</v>
      </c>
      <c r="F65" s="2" t="s">
        <v>97</v>
      </c>
      <c r="G65" s="2" t="s">
        <v>97</v>
      </c>
      <c r="H65" s="2" t="s">
        <v>97</v>
      </c>
      <c r="I65" s="2" t="s">
        <v>97</v>
      </c>
      <c r="J65" s="2" t="s">
        <v>97</v>
      </c>
      <c r="K65" s="2" t="s">
        <v>97</v>
      </c>
      <c r="L65" s="2" t="s">
        <v>97</v>
      </c>
      <c r="M65" s="2" t="s">
        <v>97</v>
      </c>
      <c r="N65" s="2" t="s">
        <v>97</v>
      </c>
      <c r="O65" s="2" t="s">
        <v>97</v>
      </c>
      <c r="P65" s="2" t="s">
        <v>97</v>
      </c>
      <c r="Q65" s="2" t="s">
        <v>97</v>
      </c>
      <c r="R65" s="2" t="s">
        <v>97</v>
      </c>
      <c r="S65" s="2" t="s">
        <v>97</v>
      </c>
      <c r="T65" s="2" t="s">
        <v>97</v>
      </c>
      <c r="U65" s="2" t="s">
        <v>97</v>
      </c>
      <c r="V65" s="2" t="s">
        <v>97</v>
      </c>
      <c r="W65" s="2" t="s">
        <v>97</v>
      </c>
      <c r="X65" s="48" t="s">
        <v>85</v>
      </c>
      <c r="Y65" s="69">
        <f t="shared" si="3"/>
        <v>18</v>
      </c>
    </row>
    <row r="66" spans="1:25">
      <c r="A66" s="27" t="s">
        <v>118</v>
      </c>
      <c r="B66" s="27" t="s">
        <v>186</v>
      </c>
      <c r="C66" s="27" t="s">
        <v>264</v>
      </c>
      <c r="D66" s="40" t="s">
        <v>188</v>
      </c>
      <c r="E66" s="27" t="str">
        <f t="shared" si="2"/>
        <v>SANS Loïs</v>
      </c>
      <c r="F66" s="18"/>
      <c r="G66" s="18"/>
      <c r="H66" s="18" t="s">
        <v>97</v>
      </c>
      <c r="I66" s="18"/>
      <c r="J66" s="18"/>
      <c r="K66" s="18"/>
      <c r="L66" s="18"/>
      <c r="M66" s="18"/>
      <c r="N66" s="18" t="s">
        <v>97</v>
      </c>
      <c r="O66" s="18"/>
      <c r="P66" s="18"/>
      <c r="Q66" s="18"/>
      <c r="R66" s="18"/>
      <c r="S66" s="18"/>
      <c r="T66" s="18" t="s">
        <v>97</v>
      </c>
      <c r="U66" s="18"/>
      <c r="V66" s="18"/>
      <c r="W66" s="18"/>
      <c r="X66" s="48" t="s">
        <v>85</v>
      </c>
      <c r="Y66" s="69">
        <f t="shared" si="3"/>
        <v>3</v>
      </c>
    </row>
    <row r="67" spans="1:25">
      <c r="A67" s="67" t="s">
        <v>285</v>
      </c>
      <c r="B67" s="3" t="s">
        <v>173</v>
      </c>
      <c r="C67" s="3" t="s">
        <v>267</v>
      </c>
      <c r="D67" s="39" t="s">
        <v>189</v>
      </c>
      <c r="E67" s="3" t="str">
        <f t="shared" si="2"/>
        <v>STRUILLOU (K) Charlotte</v>
      </c>
      <c r="F67" s="2" t="s">
        <v>97</v>
      </c>
      <c r="G67" s="2" t="s">
        <v>97</v>
      </c>
      <c r="H67" s="2"/>
      <c r="I67" s="2" t="s">
        <v>97</v>
      </c>
      <c r="J67" s="2" t="s">
        <v>97</v>
      </c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48" t="s">
        <v>87</v>
      </c>
      <c r="Y67" s="69">
        <f t="shared" si="3"/>
        <v>4</v>
      </c>
    </row>
    <row r="68" spans="1:25">
      <c r="A68" s="3" t="s">
        <v>204</v>
      </c>
      <c r="B68" s="3" t="s">
        <v>205</v>
      </c>
      <c r="C68" s="3"/>
      <c r="D68" s="39" t="s">
        <v>189</v>
      </c>
      <c r="E68" s="3" t="str">
        <f t="shared" ref="E68:E74" si="4">A68&amp;" "&amp;B68</f>
        <v>TALLEC-GORAGUER Clara</v>
      </c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 t="s">
        <v>97</v>
      </c>
      <c r="U68" s="2" t="s">
        <v>97</v>
      </c>
      <c r="V68" s="2" t="s">
        <v>97</v>
      </c>
      <c r="W68" s="2" t="s">
        <v>97</v>
      </c>
      <c r="X68" s="48" t="s">
        <v>89</v>
      </c>
      <c r="Y68" s="69">
        <f t="shared" ref="Y68:Y75" si="5">COUNTIF(F68:W68,"oui")</f>
        <v>4</v>
      </c>
    </row>
    <row r="69" spans="1:25">
      <c r="A69" s="27" t="s">
        <v>98</v>
      </c>
      <c r="B69" s="27" t="s">
        <v>100</v>
      </c>
      <c r="C69" s="27"/>
      <c r="D69" s="40" t="s">
        <v>188</v>
      </c>
      <c r="E69" s="27" t="str">
        <f t="shared" si="4"/>
        <v>TANGUY Bob</v>
      </c>
      <c r="F69" s="18" t="s">
        <v>97</v>
      </c>
      <c r="G69" s="18" t="s">
        <v>97</v>
      </c>
      <c r="H69" s="18" t="s">
        <v>97</v>
      </c>
      <c r="I69" s="18" t="s">
        <v>97</v>
      </c>
      <c r="J69" s="18" t="s">
        <v>97</v>
      </c>
      <c r="K69" s="18" t="s">
        <v>97</v>
      </c>
      <c r="L69" s="18" t="s">
        <v>97</v>
      </c>
      <c r="M69" s="18" t="s">
        <v>97</v>
      </c>
      <c r="N69" s="18" t="s">
        <v>97</v>
      </c>
      <c r="O69" s="18" t="s">
        <v>97</v>
      </c>
      <c r="P69" s="18" t="s">
        <v>97</v>
      </c>
      <c r="Q69" s="18" t="s">
        <v>97</v>
      </c>
      <c r="R69" s="18"/>
      <c r="S69" s="18" t="s">
        <v>97</v>
      </c>
      <c r="T69" s="18" t="s">
        <v>97</v>
      </c>
      <c r="U69" s="18"/>
      <c r="V69" s="18" t="s">
        <v>97</v>
      </c>
      <c r="W69" s="18" t="s">
        <v>97</v>
      </c>
      <c r="X69" s="48" t="s">
        <v>86</v>
      </c>
      <c r="Y69" s="69">
        <f t="shared" si="5"/>
        <v>16</v>
      </c>
    </row>
    <row r="70" spans="1:25">
      <c r="A70" s="27" t="s">
        <v>119</v>
      </c>
      <c r="B70" s="27" t="s">
        <v>120</v>
      </c>
      <c r="C70" s="27" t="s">
        <v>264</v>
      </c>
      <c r="D70" s="40" t="s">
        <v>188</v>
      </c>
      <c r="E70" s="27" t="str">
        <f t="shared" si="4"/>
        <v>TARHAN Yeliz</v>
      </c>
      <c r="F70" s="18"/>
      <c r="G70" s="18"/>
      <c r="H70" s="18"/>
      <c r="I70" s="18"/>
      <c r="J70" s="18"/>
      <c r="K70" s="18" t="s">
        <v>97</v>
      </c>
      <c r="L70" s="18"/>
      <c r="M70" s="18"/>
      <c r="N70" s="18" t="s">
        <v>97</v>
      </c>
      <c r="O70" s="18"/>
      <c r="P70" s="18"/>
      <c r="Q70" s="18"/>
      <c r="R70" s="18"/>
      <c r="S70" s="18"/>
      <c r="T70" s="18"/>
      <c r="U70" s="18"/>
      <c r="V70" s="18"/>
      <c r="W70" s="18"/>
      <c r="X70" s="48" t="s">
        <v>89</v>
      </c>
      <c r="Y70" s="69">
        <f t="shared" si="5"/>
        <v>2</v>
      </c>
    </row>
    <row r="71" spans="1:25">
      <c r="A71" s="27" t="s">
        <v>121</v>
      </c>
      <c r="B71" s="27" t="s">
        <v>71</v>
      </c>
      <c r="C71" s="27" t="s">
        <v>264</v>
      </c>
      <c r="D71" s="40" t="s">
        <v>189</v>
      </c>
      <c r="E71" s="27" t="str">
        <f t="shared" si="4"/>
        <v>THEME Sophie</v>
      </c>
      <c r="F71" s="19"/>
      <c r="G71" s="19"/>
      <c r="H71" s="19"/>
      <c r="I71" s="19"/>
      <c r="J71" s="19"/>
      <c r="K71" s="19" t="s">
        <v>97</v>
      </c>
      <c r="L71" s="19"/>
      <c r="M71" s="19"/>
      <c r="N71" s="19"/>
      <c r="O71" s="19"/>
      <c r="P71" s="19"/>
      <c r="Q71" s="19" t="s">
        <v>97</v>
      </c>
      <c r="R71" s="19"/>
      <c r="S71" s="19"/>
      <c r="T71" s="19" t="s">
        <v>97</v>
      </c>
      <c r="U71" s="19"/>
      <c r="V71" s="19"/>
      <c r="W71" s="19"/>
      <c r="X71" s="48" t="s">
        <v>85</v>
      </c>
      <c r="Y71" s="69">
        <f t="shared" si="5"/>
        <v>3</v>
      </c>
    </row>
    <row r="72" spans="1:25">
      <c r="A72" s="27" t="s">
        <v>107</v>
      </c>
      <c r="B72" s="27" t="s">
        <v>108</v>
      </c>
      <c r="C72" s="27"/>
      <c r="D72" s="40" t="s">
        <v>188</v>
      </c>
      <c r="E72" s="27" t="str">
        <f t="shared" si="4"/>
        <v>TROBOE Marcel</v>
      </c>
      <c r="F72" s="18" t="s">
        <v>97</v>
      </c>
      <c r="G72" s="18" t="s">
        <v>97</v>
      </c>
      <c r="H72" s="18"/>
      <c r="I72" s="18" t="s">
        <v>97</v>
      </c>
      <c r="J72" s="18" t="s">
        <v>97</v>
      </c>
      <c r="K72" s="18"/>
      <c r="L72" s="18" t="s">
        <v>97</v>
      </c>
      <c r="M72" s="18" t="s">
        <v>97</v>
      </c>
      <c r="N72" s="18"/>
      <c r="O72" s="18" t="s">
        <v>97</v>
      </c>
      <c r="P72" s="18" t="s">
        <v>97</v>
      </c>
      <c r="Q72" s="18"/>
      <c r="R72" s="18" t="s">
        <v>97</v>
      </c>
      <c r="S72" s="18" t="s">
        <v>97</v>
      </c>
      <c r="T72" s="18"/>
      <c r="U72" s="18" t="s">
        <v>97</v>
      </c>
      <c r="V72" s="18" t="s">
        <v>97</v>
      </c>
      <c r="W72" s="18" t="s">
        <v>97</v>
      </c>
      <c r="X72" s="48" t="s">
        <v>86</v>
      </c>
      <c r="Y72" s="69">
        <f t="shared" si="5"/>
        <v>13</v>
      </c>
    </row>
    <row r="73" spans="1:25">
      <c r="A73" s="27" t="s">
        <v>158</v>
      </c>
      <c r="B73" s="27" t="s">
        <v>159</v>
      </c>
      <c r="C73" s="27" t="s">
        <v>264</v>
      </c>
      <c r="D73" s="40" t="s">
        <v>189</v>
      </c>
      <c r="E73" s="27" t="str">
        <f t="shared" si="4"/>
        <v>WOJCIK Eulalie</v>
      </c>
      <c r="F73" s="18"/>
      <c r="G73" s="18"/>
      <c r="H73" s="18"/>
      <c r="I73" s="18"/>
      <c r="J73" s="18"/>
      <c r="K73" s="18" t="s">
        <v>97</v>
      </c>
      <c r="L73" s="18"/>
      <c r="M73" s="18"/>
      <c r="N73" s="18"/>
      <c r="O73" s="18"/>
      <c r="P73" s="18"/>
      <c r="Q73" s="18" t="s">
        <v>97</v>
      </c>
      <c r="R73" s="18"/>
      <c r="S73" s="18"/>
      <c r="T73" s="18" t="s">
        <v>97</v>
      </c>
      <c r="U73" s="18"/>
      <c r="V73" s="18" t="s">
        <v>97</v>
      </c>
      <c r="W73" s="18"/>
      <c r="X73" s="48" t="s">
        <v>85</v>
      </c>
      <c r="Y73" s="69">
        <f t="shared" si="5"/>
        <v>4</v>
      </c>
    </row>
    <row r="74" spans="1:25">
      <c r="A74" s="27" t="s">
        <v>130</v>
      </c>
      <c r="B74" s="27" t="s">
        <v>131</v>
      </c>
      <c r="C74" s="27" t="s">
        <v>264</v>
      </c>
      <c r="D74" s="40" t="s">
        <v>189</v>
      </c>
      <c r="E74" s="70" t="str">
        <f t="shared" si="4"/>
        <v>YANG Johanne</v>
      </c>
      <c r="F74" s="19"/>
      <c r="G74" s="19"/>
      <c r="H74" s="19" t="s">
        <v>97</v>
      </c>
      <c r="I74" s="19"/>
      <c r="J74" s="19"/>
      <c r="K74" s="19" t="s">
        <v>97</v>
      </c>
      <c r="L74" s="19"/>
      <c r="M74" s="19"/>
      <c r="N74" s="19" t="s">
        <v>97</v>
      </c>
      <c r="O74" s="19"/>
      <c r="P74" s="19"/>
      <c r="Q74" s="19" t="s">
        <v>97</v>
      </c>
      <c r="R74" s="19"/>
      <c r="S74" s="19"/>
      <c r="T74" s="19" t="s">
        <v>97</v>
      </c>
      <c r="U74" s="19"/>
      <c r="V74" s="19" t="s">
        <v>97</v>
      </c>
      <c r="W74" s="19" t="s">
        <v>97</v>
      </c>
      <c r="X74" s="48" t="s">
        <v>86</v>
      </c>
      <c r="Y74" s="69">
        <f t="shared" si="5"/>
        <v>7</v>
      </c>
    </row>
    <row r="75" spans="1:25">
      <c r="A75" s="27"/>
      <c r="B75" s="27"/>
      <c r="C75" s="27"/>
      <c r="D75" s="40"/>
      <c r="E75" s="70"/>
      <c r="F75" s="19"/>
      <c r="G75" s="19"/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9"/>
      <c r="U75" s="19"/>
      <c r="V75" s="19"/>
      <c r="W75" s="19"/>
      <c r="X75" s="48"/>
      <c r="Y75" s="69">
        <f t="shared" si="5"/>
        <v>0</v>
      </c>
    </row>
  </sheetData>
  <autoFilter ref="A3:Y75" xr:uid="{8DA46290-2D7C-DE42-B7E1-D662FA7266CC}">
    <sortState xmlns:xlrd2="http://schemas.microsoft.com/office/spreadsheetml/2017/richdata2" ref="A4:Y75">
      <sortCondition ref="A3:A75"/>
    </sortState>
  </autoFilter>
  <sortState xmlns:xlrd2="http://schemas.microsoft.com/office/spreadsheetml/2017/richdata2" ref="A4:W52">
    <sortCondition ref="A4:A52"/>
    <sortCondition ref="B4:B52"/>
  </sortState>
  <mergeCells count="12">
    <mergeCell ref="Y1:Y2"/>
    <mergeCell ref="X1:X2"/>
    <mergeCell ref="R1:T1"/>
    <mergeCell ref="U1:V1"/>
    <mergeCell ref="A1:A2"/>
    <mergeCell ref="B1:B2"/>
    <mergeCell ref="F1:H1"/>
    <mergeCell ref="I1:K1"/>
    <mergeCell ref="L1:N1"/>
    <mergeCell ref="O1:Q1"/>
    <mergeCell ref="E1:E2"/>
    <mergeCell ref="D1:D2"/>
  </mergeCells>
  <conditionalFormatting sqref="F4:W75">
    <cfRule type="expression" dxfId="0" priority="2">
      <formula>F4=""</formula>
    </cfRule>
  </conditionalFormatting>
  <printOptions horizontalCentered="1"/>
  <pageMargins left="0.31496062992125984" right="0.31496062992125984" top="0.35433070866141736" bottom="0.35433070866141736" header="0.11811023622047245" footer="0.11811023622047245"/>
  <pageSetup paperSize="9" scale="89" orientation="landscape" horizontalDpi="0" verticalDpi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CFB0BBE-F8B3-DE4D-8AFA-E41B09C07FD4}">
          <x14:formula1>
            <xm:f>Tenues!$F$3:$F$8</xm:f>
          </x14:formula1>
          <xm:sqref>X4:X100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40"/>
  <sheetViews>
    <sheetView showZeros="0" zoomScaleNormal="100" workbookViewId="0">
      <selection activeCell="E40" sqref="E40"/>
    </sheetView>
  </sheetViews>
  <sheetFormatPr baseColWidth="10" defaultColWidth="2.109375" defaultRowHeight="15"/>
  <cols>
    <col min="1" max="1" width="31.44140625" style="1" customWidth="1"/>
    <col min="2" max="3" width="12.33203125" style="1" customWidth="1"/>
    <col min="4" max="4" width="24.6640625" style="1" customWidth="1"/>
    <col min="5" max="7" width="36.44140625" style="1" customWidth="1"/>
    <col min="8" max="16384" width="2.109375" style="1"/>
  </cols>
  <sheetData>
    <row r="1" spans="1:7" ht="24" customHeight="1">
      <c r="B1" s="7" t="s">
        <v>30</v>
      </c>
      <c r="C1" s="7" t="s">
        <v>31</v>
      </c>
      <c r="D1" s="7" t="s">
        <v>0</v>
      </c>
      <c r="E1" s="178" t="s">
        <v>1</v>
      </c>
      <c r="F1" s="178"/>
      <c r="G1" s="178"/>
    </row>
    <row r="2" spans="1:7" ht="24" customHeight="1">
      <c r="E2" s="7" t="s">
        <v>8</v>
      </c>
      <c r="F2" s="7" t="s">
        <v>9</v>
      </c>
      <c r="G2" s="7" t="s">
        <v>10</v>
      </c>
    </row>
    <row r="3" spans="1:7" ht="24" customHeight="1">
      <c r="A3" s="160" t="s">
        <v>12</v>
      </c>
      <c r="B3" s="151">
        <f>COUNTIF(E3:E4,"&gt;a")</f>
        <v>0</v>
      </c>
      <c r="C3" s="164">
        <f>COUNTIF(G3:G4,"&gt;a")</f>
        <v>0</v>
      </c>
      <c r="D3" s="179"/>
      <c r="E3" s="7">
        <f>'Planning Bénévoles'!C3</f>
        <v>0</v>
      </c>
      <c r="F3" s="7">
        <f>'Planning Bénévoles'!D3</f>
        <v>0</v>
      </c>
      <c r="G3" s="7">
        <f>'Planning Bénévoles'!E3</f>
        <v>0</v>
      </c>
    </row>
    <row r="4" spans="1:7" ht="24" customHeight="1">
      <c r="A4" s="160"/>
      <c r="B4" s="163"/>
      <c r="C4" s="166"/>
      <c r="D4" s="180"/>
      <c r="E4" s="7">
        <f>'Planning Bénévoles'!C4</f>
        <v>0</v>
      </c>
      <c r="F4" s="7">
        <f>'Planning Bénévoles'!D4</f>
        <v>0</v>
      </c>
      <c r="G4" s="7">
        <f>'Planning Bénévoles'!E4</f>
        <v>0</v>
      </c>
    </row>
    <row r="5" spans="1:7" ht="24" customHeight="1">
      <c r="A5" s="160" t="str">
        <f>'Planning Bénévoles'!A5</f>
        <v xml:space="preserve">ACCUEIL VESTIAIRE </v>
      </c>
      <c r="B5" s="151">
        <f>COUNTIF(E5:E6,"&gt;a")</f>
        <v>1</v>
      </c>
      <c r="C5" s="164">
        <f>COUNTIF(G5:G6,"&gt;a")</f>
        <v>1</v>
      </c>
      <c r="D5" s="179"/>
      <c r="E5" s="7" t="str">
        <f>'Planning Bénévoles'!C5</f>
        <v>ROUGER Olga</v>
      </c>
      <c r="F5" s="7">
        <f>'Planning Bénévoles'!D5</f>
        <v>0</v>
      </c>
      <c r="G5" s="7" t="str">
        <f>'Planning Bénévoles'!E5</f>
        <v>RAFFO Carine</v>
      </c>
    </row>
    <row r="6" spans="1:7" ht="24" customHeight="1">
      <c r="A6" s="160"/>
      <c r="B6" s="163"/>
      <c r="C6" s="166"/>
      <c r="D6" s="180"/>
      <c r="E6" s="7">
        <f>'Planning Bénévoles'!C6</f>
        <v>0</v>
      </c>
      <c r="F6" s="7">
        <f>'Planning Bénévoles'!D6</f>
        <v>0</v>
      </c>
      <c r="G6" s="7">
        <f>'Planning Bénévoles'!E6</f>
        <v>0</v>
      </c>
    </row>
    <row r="7" spans="1:7" ht="24" customHeight="1">
      <c r="A7" s="157" t="s">
        <v>14</v>
      </c>
      <c r="B7" s="175">
        <f>COUNTIF(E7:E23,"&gt;a")</f>
        <v>5</v>
      </c>
      <c r="C7" s="164">
        <f>COUNTIF(G7:G23,"&gt;a")</f>
        <v>8</v>
      </c>
      <c r="D7" s="161" t="s">
        <v>15</v>
      </c>
      <c r="E7" s="7" t="str">
        <f>'Planning Bénévoles'!C7</f>
        <v>DESJARDINS Jean Luc</v>
      </c>
      <c r="F7" s="7">
        <f>'Planning Bénévoles'!D7</f>
        <v>0</v>
      </c>
      <c r="G7" s="7" t="str">
        <f>'Planning Bénévoles'!E7</f>
        <v>ROUGER Olga</v>
      </c>
    </row>
    <row r="8" spans="1:7" ht="24" customHeight="1">
      <c r="A8" s="158"/>
      <c r="B8" s="176"/>
      <c r="C8" s="165"/>
      <c r="D8" s="161"/>
      <c r="E8" s="7" t="str">
        <f>'Planning Bénévoles'!C8</f>
        <v>DUPUY Isabelle</v>
      </c>
      <c r="F8" s="7">
        <f>'Planning Bénévoles'!D8</f>
        <v>0</v>
      </c>
      <c r="G8" s="7" t="str">
        <f>'Planning Bénévoles'!E8</f>
        <v>CAHN Didier</v>
      </c>
    </row>
    <row r="9" spans="1:7" ht="24" customHeight="1">
      <c r="A9" s="158"/>
      <c r="B9" s="176"/>
      <c r="C9" s="165"/>
      <c r="D9" s="161"/>
      <c r="E9" s="7">
        <f>'Planning Bénévoles'!C9</f>
        <v>0</v>
      </c>
      <c r="F9" s="7">
        <f>'Planning Bénévoles'!D9</f>
        <v>0</v>
      </c>
      <c r="G9" s="7">
        <f>'Planning Bénévoles'!E9</f>
        <v>0</v>
      </c>
    </row>
    <row r="10" spans="1:7" ht="24" customHeight="1">
      <c r="A10" s="158"/>
      <c r="B10" s="176"/>
      <c r="C10" s="165"/>
      <c r="D10" s="161"/>
      <c r="E10" s="7">
        <f>'Planning Bénévoles'!C10</f>
        <v>0</v>
      </c>
      <c r="F10" s="7">
        <f>'Planning Bénévoles'!D10</f>
        <v>0</v>
      </c>
      <c r="G10" s="7">
        <f>'Planning Bénévoles'!E10</f>
        <v>0</v>
      </c>
    </row>
    <row r="11" spans="1:7" ht="24" customHeight="1">
      <c r="A11" s="158"/>
      <c r="B11" s="176"/>
      <c r="C11" s="165"/>
      <c r="D11" s="162" t="s">
        <v>16</v>
      </c>
      <c r="E11" s="7">
        <f>'Planning Bénévoles'!C11</f>
        <v>0</v>
      </c>
      <c r="F11" s="7">
        <f>'Planning Bénévoles'!D11</f>
        <v>0</v>
      </c>
      <c r="G11" s="7">
        <f>'Planning Bénévoles'!E11</f>
        <v>0</v>
      </c>
    </row>
    <row r="12" spans="1:7" ht="24" customHeight="1">
      <c r="A12" s="158"/>
      <c r="B12" s="176"/>
      <c r="C12" s="165"/>
      <c r="D12" s="162"/>
      <c r="E12" s="7">
        <f>'Planning Bénévoles'!C12</f>
        <v>0</v>
      </c>
      <c r="F12" s="7">
        <f>'Planning Bénévoles'!D12</f>
        <v>0</v>
      </c>
      <c r="G12" s="7">
        <f>'Planning Bénévoles'!E12</f>
        <v>0</v>
      </c>
    </row>
    <row r="13" spans="1:7" ht="24" customHeight="1">
      <c r="A13" s="158"/>
      <c r="B13" s="176"/>
      <c r="C13" s="165"/>
      <c r="D13" s="162"/>
      <c r="E13" s="7">
        <f>'Planning Bénévoles'!C13</f>
        <v>0</v>
      </c>
      <c r="F13" s="7">
        <f>'Planning Bénévoles'!D13</f>
        <v>0</v>
      </c>
      <c r="G13" s="7">
        <f>'Planning Bénévoles'!E13</f>
        <v>0</v>
      </c>
    </row>
    <row r="14" spans="1:7" ht="24" customHeight="1">
      <c r="A14" s="158"/>
      <c r="B14" s="176"/>
      <c r="C14" s="165"/>
      <c r="D14" s="162"/>
      <c r="E14" s="7">
        <f>'Planning Bénévoles'!C14</f>
        <v>0</v>
      </c>
      <c r="F14" s="7">
        <f>'Planning Bénévoles'!D14</f>
        <v>0</v>
      </c>
      <c r="G14" s="7">
        <f>'Planning Bénévoles'!E14</f>
        <v>0</v>
      </c>
    </row>
    <row r="15" spans="1:7" ht="24" customHeight="1">
      <c r="A15" s="158"/>
      <c r="B15" s="176"/>
      <c r="C15" s="165"/>
      <c r="D15" s="162" t="s">
        <v>17</v>
      </c>
      <c r="E15" s="7" t="str">
        <f>'Planning Bénévoles'!C15</f>
        <v>TROBOE Marcel</v>
      </c>
      <c r="F15" s="7">
        <f>'Planning Bénévoles'!D15</f>
        <v>0</v>
      </c>
      <c r="G15" s="7" t="str">
        <f>'Planning Bénévoles'!E15</f>
        <v>DANGÉ Yann</v>
      </c>
    </row>
    <row r="16" spans="1:7" ht="24" customHeight="1">
      <c r="A16" s="158"/>
      <c r="B16" s="176"/>
      <c r="C16" s="165"/>
      <c r="D16" s="162"/>
      <c r="E16" s="7">
        <f>'Planning Bénévoles'!C16</f>
        <v>0</v>
      </c>
      <c r="F16" s="7">
        <f>'Planning Bénévoles'!D16</f>
        <v>0</v>
      </c>
      <c r="G16" s="7" t="str">
        <f>'Planning Bénévoles'!E16</f>
        <v>BOURGUIGNON Catherine</v>
      </c>
    </row>
    <row r="17" spans="1:7" ht="24" customHeight="1">
      <c r="A17" s="158"/>
      <c r="B17" s="176"/>
      <c r="C17" s="165"/>
      <c r="D17" s="73" t="s">
        <v>18</v>
      </c>
      <c r="E17" s="7">
        <f>'Planning Bénévoles'!C17</f>
        <v>0</v>
      </c>
      <c r="F17" s="7">
        <f>'Planning Bénévoles'!D17</f>
        <v>0</v>
      </c>
      <c r="G17" s="7">
        <f>'Planning Bénévoles'!E17</f>
        <v>0</v>
      </c>
    </row>
    <row r="18" spans="1:7" ht="24" customHeight="1">
      <c r="A18" s="158"/>
      <c r="B18" s="176"/>
      <c r="C18" s="165"/>
      <c r="D18" s="162" t="s">
        <v>19</v>
      </c>
      <c r="E18" s="7" t="str">
        <f>'Planning Bénévoles'!C18</f>
        <v>DANGÉ Jean Pierre</v>
      </c>
      <c r="F18" s="7">
        <f>'Planning Bénévoles'!D18</f>
        <v>0</v>
      </c>
      <c r="G18" s="7" t="str">
        <f>'Planning Bénévoles'!E18</f>
        <v>DUPUY Isabelle</v>
      </c>
    </row>
    <row r="19" spans="1:7" ht="24" customHeight="1">
      <c r="A19" s="158"/>
      <c r="B19" s="176"/>
      <c r="C19" s="165"/>
      <c r="D19" s="162"/>
      <c r="E19" s="7">
        <f>'Planning Bénévoles'!C19</f>
        <v>0</v>
      </c>
      <c r="F19" s="7">
        <f>'Planning Bénévoles'!D19</f>
        <v>0</v>
      </c>
      <c r="G19" s="7" t="str">
        <f>'Planning Bénévoles'!E19</f>
        <v>MOAL Alain</v>
      </c>
    </row>
    <row r="20" spans="1:7" ht="24" customHeight="1">
      <c r="A20" s="158"/>
      <c r="B20" s="176"/>
      <c r="C20" s="165"/>
      <c r="D20" s="73" t="s">
        <v>20</v>
      </c>
      <c r="E20" s="7">
        <f>'Planning Bénévoles'!C20</f>
        <v>0</v>
      </c>
      <c r="F20" s="7">
        <f>'Planning Bénévoles'!D20</f>
        <v>0</v>
      </c>
      <c r="G20" s="7">
        <f>'Planning Bénévoles'!E20</f>
        <v>0</v>
      </c>
    </row>
    <row r="21" spans="1:7" ht="24" customHeight="1">
      <c r="A21" s="158"/>
      <c r="B21" s="176"/>
      <c r="C21" s="165"/>
      <c r="D21" s="167" t="s">
        <v>254</v>
      </c>
      <c r="E21" s="7" t="str">
        <f>'Planning Bénévoles'!C21</f>
        <v>RIHANI Mohamed</v>
      </c>
      <c r="F21" s="7">
        <f>'Planning Bénévoles'!D21</f>
        <v>0</v>
      </c>
      <c r="G21" s="7" t="str">
        <f>'Planning Bénévoles'!E21</f>
        <v>LANDOUARD Frédéric</v>
      </c>
    </row>
    <row r="22" spans="1:7" ht="24" customHeight="1">
      <c r="A22" s="158"/>
      <c r="B22" s="176"/>
      <c r="C22" s="165"/>
      <c r="D22" s="168"/>
      <c r="E22" s="7">
        <f>'Planning Bénévoles'!C22</f>
        <v>0</v>
      </c>
      <c r="F22" s="7">
        <f>'Planning Bénévoles'!D22</f>
        <v>0</v>
      </c>
      <c r="G22" s="7" t="str">
        <f>'Planning Bénévoles'!E22</f>
        <v>PLOUZENNEC Nadine</v>
      </c>
    </row>
    <row r="23" spans="1:7" ht="24" customHeight="1">
      <c r="A23" s="159"/>
      <c r="B23" s="177"/>
      <c r="C23" s="166"/>
      <c r="D23" s="73" t="s">
        <v>255</v>
      </c>
      <c r="E23" s="7">
        <f>'Planning Bénévoles'!C23</f>
        <v>0</v>
      </c>
      <c r="F23" s="7">
        <f>'Planning Bénévoles'!D23</f>
        <v>0</v>
      </c>
      <c r="G23" s="7">
        <f>'Planning Bénévoles'!E23</f>
        <v>0</v>
      </c>
    </row>
    <row r="24" spans="1:7" ht="24" customHeight="1">
      <c r="A24" s="160" t="s">
        <v>21</v>
      </c>
      <c r="B24" s="151">
        <f>COUNTIF(E24:E26,"&gt;a")</f>
        <v>2</v>
      </c>
      <c r="C24" s="164">
        <f>COUNTIF(G24:G26,"&gt;a")</f>
        <v>2</v>
      </c>
      <c r="D24" s="171" t="s">
        <v>258</v>
      </c>
      <c r="E24" s="7" t="str">
        <f>'Planning Bénévoles'!C24</f>
        <v>LE BIHAN Guy</v>
      </c>
      <c r="F24" s="7">
        <f>'Planning Bénévoles'!D24</f>
        <v>0</v>
      </c>
      <c r="G24" s="7" t="str">
        <f>'Planning Bénévoles'!E24</f>
        <v>TANGUY Bob</v>
      </c>
    </row>
    <row r="25" spans="1:7" ht="24" customHeight="1">
      <c r="A25" s="160"/>
      <c r="B25" s="152"/>
      <c r="C25" s="165"/>
      <c r="D25" s="172"/>
      <c r="E25" s="7" t="str">
        <f>'Planning Bénévoles'!C25</f>
        <v>TANGUY Bob</v>
      </c>
      <c r="F25" s="7">
        <f>'Planning Bénévoles'!D25</f>
        <v>0</v>
      </c>
      <c r="G25" s="7" t="str">
        <f>'Planning Bénévoles'!E25</f>
        <v>BOTHOREL Hélène</v>
      </c>
    </row>
    <row r="26" spans="1:7" ht="24" customHeight="1">
      <c r="A26" s="160"/>
      <c r="B26" s="163"/>
      <c r="C26" s="166"/>
      <c r="D26" s="173"/>
      <c r="E26" s="7">
        <f>'Planning Bénévoles'!C26</f>
        <v>0</v>
      </c>
      <c r="F26" s="7">
        <f>'Planning Bénévoles'!D26</f>
        <v>0</v>
      </c>
      <c r="G26" s="7">
        <f>'Planning Bénévoles'!E26</f>
        <v>0</v>
      </c>
    </row>
    <row r="27" spans="1:7" ht="24" customHeight="1">
      <c r="A27" s="160" t="s">
        <v>256</v>
      </c>
      <c r="B27" s="175">
        <f>COUNTIF(E27:E29,"&gt;a")</f>
        <v>1</v>
      </c>
      <c r="C27" s="164">
        <f>COUNTIF(G27:G29,"&gt;a")</f>
        <v>2</v>
      </c>
      <c r="D27" s="179"/>
      <c r="E27" s="7">
        <f>'Planning Bénévoles'!C27</f>
        <v>0</v>
      </c>
      <c r="F27" s="7">
        <f>'Planning Bénévoles'!D27</f>
        <v>0</v>
      </c>
      <c r="G27" s="7" t="str">
        <f>'Planning Bénévoles'!E27</f>
        <v>MIGLIACCIO Claire</v>
      </c>
    </row>
    <row r="28" spans="1:7" ht="24" customHeight="1">
      <c r="A28" s="160"/>
      <c r="B28" s="176"/>
      <c r="C28" s="165"/>
      <c r="D28" s="184"/>
      <c r="E28" s="7" t="str">
        <f>'Planning Bénévoles'!C28</f>
        <v>FLOCH Philippe</v>
      </c>
      <c r="F28" s="7">
        <f>'Planning Bénévoles'!D28</f>
        <v>0</v>
      </c>
      <c r="G28" s="7" t="str">
        <f>'Planning Bénévoles'!E28</f>
        <v>ROCHCONGAR Christelle</v>
      </c>
    </row>
    <row r="29" spans="1:7" ht="24" customHeight="1">
      <c r="A29" s="157"/>
      <c r="B29" s="186"/>
      <c r="C29" s="185"/>
      <c r="D29" s="184"/>
      <c r="E29" s="7">
        <f>'Planning Bénévoles'!C29</f>
        <v>0</v>
      </c>
      <c r="F29" s="7">
        <f>'Planning Bénévoles'!D29</f>
        <v>0</v>
      </c>
      <c r="G29" s="7">
        <f>'Planning Bénévoles'!E29</f>
        <v>0</v>
      </c>
    </row>
    <row r="30" spans="1:7" ht="24" customHeight="1">
      <c r="A30" s="149" t="s">
        <v>257</v>
      </c>
      <c r="B30" s="151">
        <f t="shared" ref="B30" si="0">COUNTIF(E30:E31,"&gt;a")</f>
        <v>1</v>
      </c>
      <c r="C30" s="151">
        <f>COUNTIF(G30:G31,"&gt;a")</f>
        <v>2</v>
      </c>
      <c r="D30" s="169" t="s">
        <v>258</v>
      </c>
      <c r="E30" s="7">
        <f>'Planning Bénévoles'!C30</f>
        <v>0</v>
      </c>
      <c r="F30" s="7">
        <f>'Planning Bénévoles'!D30</f>
        <v>0</v>
      </c>
      <c r="G30" s="7" t="str">
        <f>'Planning Bénévoles'!E30</f>
        <v>GARCETTE Jade</v>
      </c>
    </row>
    <row r="31" spans="1:7" ht="24" customHeight="1">
      <c r="A31" s="105"/>
      <c r="B31" s="163"/>
      <c r="C31" s="163"/>
      <c r="D31" s="170"/>
      <c r="E31" s="7" t="str">
        <f>'Planning Bénévoles'!C31</f>
        <v>LE CORRE  Jérémy</v>
      </c>
      <c r="F31" s="7">
        <f>'Planning Bénévoles'!D31</f>
        <v>0</v>
      </c>
      <c r="G31" s="7" t="str">
        <f>'Planning Bénévoles'!E31</f>
        <v>BÉNIER Alizée</v>
      </c>
    </row>
    <row r="32" spans="1:7" ht="24" customHeight="1">
      <c r="A32" s="105"/>
      <c r="B32" s="151">
        <f>COUNTIF(E32:E35,"&gt;a")</f>
        <v>0</v>
      </c>
      <c r="C32" s="151">
        <f>COUNTIF(G32:G35,"&gt;a")</f>
        <v>2</v>
      </c>
      <c r="D32" s="187"/>
      <c r="E32" s="7">
        <f>'Planning Bénévoles'!C32</f>
        <v>0</v>
      </c>
      <c r="F32" s="7">
        <f>'Planning Bénévoles'!D32</f>
        <v>0</v>
      </c>
      <c r="G32" s="7" t="str">
        <f>'Planning Bénévoles'!E32</f>
        <v>YANG Johanne</v>
      </c>
    </row>
    <row r="33" spans="1:7" ht="24" customHeight="1">
      <c r="A33" s="105"/>
      <c r="B33" s="152"/>
      <c r="C33" s="152"/>
      <c r="D33" s="184"/>
      <c r="E33" s="7">
        <f>'Planning Bénévoles'!C33</f>
        <v>0</v>
      </c>
      <c r="F33" s="7">
        <f>'Planning Bénévoles'!D33</f>
        <v>0</v>
      </c>
      <c r="G33" s="7" t="str">
        <f>'Planning Bénévoles'!E33</f>
        <v>SANS Loïs</v>
      </c>
    </row>
    <row r="34" spans="1:7" ht="24" customHeight="1">
      <c r="A34" s="105"/>
      <c r="B34" s="152"/>
      <c r="C34" s="152"/>
      <c r="D34" s="184"/>
      <c r="E34" s="7">
        <f>'Planning Bénévoles'!C34</f>
        <v>0</v>
      </c>
      <c r="F34" s="7">
        <f>'Planning Bénévoles'!D34</f>
        <v>0</v>
      </c>
      <c r="G34" s="7">
        <f>'Planning Bénévoles'!E34</f>
        <v>0</v>
      </c>
    </row>
    <row r="35" spans="1:7" ht="24" customHeight="1">
      <c r="A35" s="150"/>
      <c r="B35" s="153"/>
      <c r="C35" s="153"/>
      <c r="D35" s="188"/>
      <c r="E35" s="7">
        <f>'Planning Bénévoles'!C35</f>
        <v>0</v>
      </c>
      <c r="F35" s="7">
        <f>'Planning Bénévoles'!D35</f>
        <v>0</v>
      </c>
      <c r="G35" s="7">
        <f>'Planning Bénévoles'!E35</f>
        <v>0</v>
      </c>
    </row>
    <row r="36" spans="1:7" ht="24" customHeight="1">
      <c r="A36" s="155" t="s">
        <v>23</v>
      </c>
      <c r="B36" s="154">
        <f>COUNTIF(E36:E37,"&gt;a")</f>
        <v>1</v>
      </c>
      <c r="C36" s="154">
        <f>COUNTIF(G36:G37,"&gt;a")</f>
        <v>1</v>
      </c>
      <c r="D36" s="189"/>
      <c r="E36" s="7">
        <f>'Planning Bénévoles'!C36</f>
        <v>0</v>
      </c>
      <c r="F36" s="7">
        <f>'Planning Bénévoles'!D36</f>
        <v>0</v>
      </c>
      <c r="G36" s="7">
        <f>'Planning Bénévoles'!E36</f>
        <v>0</v>
      </c>
    </row>
    <row r="37" spans="1:7" ht="24" customHeight="1">
      <c r="A37" s="156"/>
      <c r="B37" s="154"/>
      <c r="C37" s="154"/>
      <c r="D37" s="190"/>
      <c r="E37" s="7" t="str">
        <f>'Planning Bénévoles'!C37</f>
        <v>LE ROUX Stéphanie</v>
      </c>
      <c r="F37" s="7">
        <f>'Planning Bénévoles'!D37</f>
        <v>0</v>
      </c>
      <c r="G37" s="7" t="str">
        <f>'Planning Bénévoles'!E37</f>
        <v>LE CORRE  Jérémy</v>
      </c>
    </row>
    <row r="38" spans="1:7" ht="24" customHeight="1">
      <c r="A38" s="160" t="s">
        <v>22</v>
      </c>
      <c r="B38" s="181">
        <f>COUNTIF(E38:E40,"&gt;a")</f>
        <v>3</v>
      </c>
      <c r="C38" s="181">
        <f>COUNTIF(G38:G40,"&gt;a")</f>
        <v>2</v>
      </c>
      <c r="D38" s="145"/>
      <c r="E38" s="7" t="str">
        <f>'Planning Bénévoles'!C38</f>
        <v>MALANDAIN Manuela</v>
      </c>
      <c r="F38" s="7">
        <f>'Planning Bénévoles'!D38</f>
        <v>0</v>
      </c>
      <c r="G38" s="7" t="str">
        <f>'Planning Bénévoles'!E38</f>
        <v>HADOUZI Yasmine</v>
      </c>
    </row>
    <row r="39" spans="1:7" ht="24" customHeight="1">
      <c r="A39" s="160"/>
      <c r="B39" s="182"/>
      <c r="C39" s="182"/>
      <c r="D39" s="174"/>
      <c r="E39" s="7" t="str">
        <f>'Planning Bénévoles'!C39</f>
        <v>BEZIVIN Daniel</v>
      </c>
      <c r="F39" s="7">
        <f>'Planning Bénévoles'!D39</f>
        <v>0</v>
      </c>
      <c r="G39" s="7" t="str">
        <f>'Planning Bénévoles'!E39</f>
        <v>LE ROY  Julian</v>
      </c>
    </row>
    <row r="40" spans="1:7" ht="24" customHeight="1">
      <c r="A40" s="160"/>
      <c r="B40" s="183"/>
      <c r="C40" s="183"/>
      <c r="D40" s="146"/>
      <c r="E40" s="7" t="str">
        <f>'Planning Bénévoles'!C40</f>
        <v>LANDOUARD Frédéric</v>
      </c>
      <c r="F40" s="7">
        <f>'Planning Bénévoles'!D40</f>
        <v>0</v>
      </c>
      <c r="G40" s="7">
        <f>'Planning Bénévoles'!E40</f>
        <v>0</v>
      </c>
    </row>
  </sheetData>
  <sheetProtection sheet="1" objects="1" scenarios="1"/>
  <mergeCells count="40">
    <mergeCell ref="C38:C40"/>
    <mergeCell ref="B38:B40"/>
    <mergeCell ref="D27:D29"/>
    <mergeCell ref="C27:C29"/>
    <mergeCell ref="B27:B29"/>
    <mergeCell ref="B30:B31"/>
    <mergeCell ref="C30:C31"/>
    <mergeCell ref="D32:D35"/>
    <mergeCell ref="D36:D37"/>
    <mergeCell ref="E1:G1"/>
    <mergeCell ref="A3:A4"/>
    <mergeCell ref="B3:B4"/>
    <mergeCell ref="C3:C4"/>
    <mergeCell ref="A5:A6"/>
    <mergeCell ref="B5:B6"/>
    <mergeCell ref="C5:C6"/>
    <mergeCell ref="D5:D6"/>
    <mergeCell ref="D3:D4"/>
    <mergeCell ref="A7:A23"/>
    <mergeCell ref="A38:A40"/>
    <mergeCell ref="D7:D10"/>
    <mergeCell ref="D11:D14"/>
    <mergeCell ref="D15:D16"/>
    <mergeCell ref="D18:D19"/>
    <mergeCell ref="A24:A26"/>
    <mergeCell ref="B24:B26"/>
    <mergeCell ref="C24:C26"/>
    <mergeCell ref="A27:A29"/>
    <mergeCell ref="D21:D22"/>
    <mergeCell ref="D30:D31"/>
    <mergeCell ref="D24:D26"/>
    <mergeCell ref="D38:D40"/>
    <mergeCell ref="C7:C23"/>
    <mergeCell ref="B7:B23"/>
    <mergeCell ref="A30:A35"/>
    <mergeCell ref="B32:B35"/>
    <mergeCell ref="C32:C35"/>
    <mergeCell ref="B36:B37"/>
    <mergeCell ref="C36:C37"/>
    <mergeCell ref="A36:A37"/>
  </mergeCells>
  <printOptions horizontalCentered="1"/>
  <pageMargins left="0.19685039370078741" right="0.19685039370078741" top="1.4960629921259843" bottom="1.1811023622047245" header="0.55118110236220474" footer="0.39370078740157483"/>
  <pageSetup paperSize="9" scale="45" pageOrder="overThenDown" orientation="landscape" useFirstPageNumber="1" horizontalDpi="0" verticalDpi="0"/>
  <headerFooter alignWithMargins="0">
    <oddHeader xml:space="preserve">&amp;C&amp;"Avenir Book,Normal"&amp;20&amp;U&amp;K000000LUNDI
</oddHeader>
    <oddFooter>&amp;R&amp;"Avenir Book,Normal"&amp;14&amp;K000000Sophie MARCHE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35"/>
  <sheetViews>
    <sheetView showZeros="0" zoomScaleNormal="100" workbookViewId="0">
      <selection activeCell="C7" sqref="C7:C23"/>
    </sheetView>
  </sheetViews>
  <sheetFormatPr baseColWidth="10" defaultColWidth="10.6640625" defaultRowHeight="15"/>
  <cols>
    <col min="1" max="1" width="29.6640625" style="1" customWidth="1"/>
    <col min="2" max="3" width="12.33203125" style="1" customWidth="1"/>
    <col min="4" max="4" width="24.5546875" style="1" customWidth="1"/>
    <col min="5" max="7" width="30.6640625" style="1" customWidth="1"/>
    <col min="8" max="16384" width="10.6640625" style="1"/>
  </cols>
  <sheetData>
    <row r="1" spans="1:7" ht="24" customHeight="1">
      <c r="B1" s="7" t="s">
        <v>30</v>
      </c>
      <c r="C1" s="7" t="s">
        <v>31</v>
      </c>
      <c r="D1" s="7" t="s">
        <v>0</v>
      </c>
      <c r="E1" s="178" t="s">
        <v>2</v>
      </c>
      <c r="F1" s="178"/>
      <c r="G1" s="178"/>
    </row>
    <row r="2" spans="1:7" ht="24" customHeight="1">
      <c r="E2" s="7" t="s">
        <v>8</v>
      </c>
      <c r="F2" s="7" t="s">
        <v>9</v>
      </c>
      <c r="G2" s="7" t="s">
        <v>10</v>
      </c>
    </row>
    <row r="3" spans="1:7" ht="24" customHeight="1">
      <c r="A3" s="160" t="s">
        <v>12</v>
      </c>
      <c r="B3" s="151">
        <f>COUNTIF(E3:E4,"&gt;a")</f>
        <v>2</v>
      </c>
      <c r="C3" s="164">
        <f>COUNTIF(G3:G4,"&gt;a")</f>
        <v>2</v>
      </c>
      <c r="D3" s="179"/>
      <c r="E3" s="7" t="str">
        <f>'Planning Bénévoles'!F3</f>
        <v>TANGUY Bob</v>
      </c>
      <c r="F3" s="7" t="str">
        <f>'Planning Bénévoles'!G3</f>
        <v>DESJARDINS Jean Luc</v>
      </c>
      <c r="G3" s="7" t="str">
        <f>'Planning Bénévoles'!H3</f>
        <v>DANGÉ Yann</v>
      </c>
    </row>
    <row r="4" spans="1:7" ht="24" customHeight="1">
      <c r="A4" s="160"/>
      <c r="B4" s="163"/>
      <c r="C4" s="166"/>
      <c r="D4" s="180"/>
      <c r="E4" s="7" t="str">
        <f>'Planning Bénévoles'!F4</f>
        <v>DANGÉ Jean Pierre</v>
      </c>
      <c r="F4" s="7" t="str">
        <f>'Planning Bénévoles'!G4</f>
        <v>LE ROY  Julian</v>
      </c>
      <c r="G4" s="7" t="str">
        <f>'Planning Bénévoles'!H4</f>
        <v>MOAL Alain</v>
      </c>
    </row>
    <row r="5" spans="1:7" ht="24" customHeight="1">
      <c r="A5" s="160" t="s">
        <v>13</v>
      </c>
      <c r="B5" s="151">
        <f>COUNTIF(E5:E6,"&gt;a")</f>
        <v>1</v>
      </c>
      <c r="C5" s="164">
        <f>COUNTIF(G5:G6,"&gt;a")</f>
        <v>2</v>
      </c>
      <c r="D5" s="179"/>
      <c r="E5" s="7" t="str">
        <f>'Planning Bénévoles'!F5</f>
        <v>RIHANI Mohamed</v>
      </c>
      <c r="F5" s="7" t="str">
        <f>'Planning Bénévoles'!G5</f>
        <v>BOURGUIGNON Catherine</v>
      </c>
      <c r="G5" s="7" t="str">
        <f>'Planning Bénévoles'!H5</f>
        <v>LE BAIL Hervé</v>
      </c>
    </row>
    <row r="6" spans="1:7" ht="24" customHeight="1">
      <c r="A6" s="160"/>
      <c r="B6" s="163"/>
      <c r="C6" s="166"/>
      <c r="D6" s="180"/>
      <c r="E6" s="7">
        <f>'Planning Bénévoles'!F6</f>
        <v>0</v>
      </c>
      <c r="F6" s="7" t="str">
        <f>'Planning Bénévoles'!G6</f>
        <v>JANOT (K) Laetitia</v>
      </c>
      <c r="G6" s="7" t="str">
        <f>'Planning Bénévoles'!H6</f>
        <v>DUTERQUE Frédérique</v>
      </c>
    </row>
    <row r="7" spans="1:7" ht="24" customHeight="1">
      <c r="A7" s="157" t="s">
        <v>14</v>
      </c>
      <c r="B7" s="175">
        <f>COUNTIF(E7:E23,"&gt;a")</f>
        <v>11</v>
      </c>
      <c r="C7" s="164">
        <f>COUNTIF(G7:G23,"&gt;a")</f>
        <v>10</v>
      </c>
      <c r="D7" s="161" t="s">
        <v>15</v>
      </c>
      <c r="E7" s="7">
        <f>'Planning Bénévoles'!F7</f>
        <v>0</v>
      </c>
      <c r="F7" s="7" t="str">
        <f>'Planning Bénévoles'!G7</f>
        <v>BOTHOREL Hélène</v>
      </c>
      <c r="G7" s="7" t="str">
        <f>'Planning Bénévoles'!H7</f>
        <v>CAHN Didier</v>
      </c>
    </row>
    <row r="8" spans="1:7" ht="24" customHeight="1">
      <c r="A8" s="158"/>
      <c r="B8" s="176"/>
      <c r="C8" s="165"/>
      <c r="D8" s="161"/>
      <c r="E8" s="7" t="str">
        <f>'Planning Bénévoles'!F8</f>
        <v>BOTHOREL Hélène</v>
      </c>
      <c r="F8" s="7" t="str">
        <f>'Planning Bénévoles'!G8</f>
        <v>DESECHALLIERS Carole</v>
      </c>
      <c r="G8" s="7" t="str">
        <f>'Planning Bénévoles'!H8</f>
        <v>PLOUZENNEC Nadine</v>
      </c>
    </row>
    <row r="9" spans="1:7" ht="24" customHeight="1">
      <c r="A9" s="158"/>
      <c r="B9" s="176"/>
      <c r="C9" s="165"/>
      <c r="D9" s="161"/>
      <c r="E9" s="7" t="str">
        <f>'Planning Bénévoles'!F9</f>
        <v>GAONACH (THG) Sarah</v>
      </c>
      <c r="F9" s="7">
        <f>'Planning Bénévoles'!G9</f>
        <v>0</v>
      </c>
      <c r="G9" s="7">
        <f>'Planning Bénévoles'!H9</f>
        <v>0</v>
      </c>
    </row>
    <row r="10" spans="1:7" ht="24" customHeight="1">
      <c r="A10" s="158"/>
      <c r="B10" s="176"/>
      <c r="C10" s="165"/>
      <c r="D10" s="161"/>
      <c r="E10" s="7">
        <f>'Planning Bénévoles'!F10</f>
        <v>0</v>
      </c>
      <c r="F10" s="7">
        <f>'Planning Bénévoles'!G10</f>
        <v>0</v>
      </c>
      <c r="G10" s="7">
        <f>'Planning Bénévoles'!H10</f>
        <v>0</v>
      </c>
    </row>
    <row r="11" spans="1:7" ht="24" customHeight="1">
      <c r="A11" s="158"/>
      <c r="B11" s="176"/>
      <c r="C11" s="165"/>
      <c r="D11" s="162" t="s">
        <v>16</v>
      </c>
      <c r="E11" s="7" t="str">
        <f>'Planning Bénévoles'!F11</f>
        <v>GUEGUEN (K) Sébastien</v>
      </c>
      <c r="F11" s="7" t="str">
        <f>'Planning Bénévoles'!G11</f>
        <v>STRUILLOU (K) Charlotte</v>
      </c>
      <c r="G11" s="7" t="str">
        <f>'Planning Bénévoles'!H11</f>
        <v>LE ROY  Julian</v>
      </c>
    </row>
    <row r="12" spans="1:7" ht="24" customHeight="1">
      <c r="A12" s="158"/>
      <c r="B12" s="176"/>
      <c r="C12" s="165"/>
      <c r="D12" s="162"/>
      <c r="E12" s="7" t="str">
        <f>'Planning Bénévoles'!F12</f>
        <v>LANDOUARD Frédéric</v>
      </c>
      <c r="F12" s="7" t="str">
        <f>'Planning Bénévoles'!G12</f>
        <v>DANIEL Alain</v>
      </c>
      <c r="G12" s="7" t="str">
        <f>'Planning Bénévoles'!H12</f>
        <v>DANIEL Annie France</v>
      </c>
    </row>
    <row r="13" spans="1:7" ht="24" customHeight="1">
      <c r="A13" s="158"/>
      <c r="B13" s="176"/>
      <c r="C13" s="165"/>
      <c r="D13" s="162"/>
      <c r="E13" s="7">
        <f>'Planning Bénévoles'!F13</f>
        <v>0</v>
      </c>
      <c r="F13" s="7">
        <f>'Planning Bénévoles'!G13</f>
        <v>0</v>
      </c>
      <c r="G13" s="7">
        <f>'Planning Bénévoles'!H13</f>
        <v>0</v>
      </c>
    </row>
    <row r="14" spans="1:7" ht="24" customHeight="1">
      <c r="A14" s="158"/>
      <c r="B14" s="176"/>
      <c r="C14" s="165"/>
      <c r="D14" s="162"/>
      <c r="E14" s="7">
        <f>'Planning Bénévoles'!F14</f>
        <v>0</v>
      </c>
      <c r="F14" s="7">
        <f>'Planning Bénévoles'!G14</f>
        <v>0</v>
      </c>
      <c r="G14" s="7">
        <f>'Planning Bénévoles'!H14</f>
        <v>0</v>
      </c>
    </row>
    <row r="15" spans="1:7" ht="24" customHeight="1">
      <c r="A15" s="158"/>
      <c r="B15" s="176"/>
      <c r="C15" s="165"/>
      <c r="D15" s="162" t="s">
        <v>17</v>
      </c>
      <c r="E15" s="7" t="str">
        <f>'Planning Bénévoles'!F15</f>
        <v>MOAL Alain</v>
      </c>
      <c r="F15" s="7" t="str">
        <f>'Planning Bénévoles'!G15</f>
        <v>RAFFO Carine</v>
      </c>
      <c r="G15" s="7" t="str">
        <f>'Planning Bénévoles'!H15</f>
        <v>BOURGUIGNON Catherine</v>
      </c>
    </row>
    <row r="16" spans="1:7" ht="24" customHeight="1">
      <c r="A16" s="158"/>
      <c r="B16" s="176"/>
      <c r="C16" s="165"/>
      <c r="D16" s="162"/>
      <c r="E16" s="7" t="str">
        <f>'Planning Bénévoles'!F16</f>
        <v>RAMA (THG) Jurgen</v>
      </c>
      <c r="F16" s="7" t="str">
        <f>'Planning Bénévoles'!G16</f>
        <v>MOAL Alain</v>
      </c>
      <c r="G16" s="7" t="str">
        <f>'Planning Bénévoles'!H16</f>
        <v>LANDOUARD Frédéric</v>
      </c>
    </row>
    <row r="17" spans="1:7" ht="24" customHeight="1">
      <c r="A17" s="158"/>
      <c r="B17" s="176"/>
      <c r="C17" s="165"/>
      <c r="D17" s="73" t="s">
        <v>18</v>
      </c>
      <c r="E17" s="7" t="str">
        <f>'Planning Bénévoles'!F17</f>
        <v>RAFFO Carine</v>
      </c>
      <c r="F17" s="7">
        <f>'Planning Bénévoles'!G17</f>
        <v>0</v>
      </c>
      <c r="G17" s="7">
        <f>'Planning Bénévoles'!H17</f>
        <v>0</v>
      </c>
    </row>
    <row r="18" spans="1:7" ht="24" customHeight="1">
      <c r="A18" s="158"/>
      <c r="B18" s="176"/>
      <c r="C18" s="165"/>
      <c r="D18" s="162" t="s">
        <v>19</v>
      </c>
      <c r="E18" s="7" t="str">
        <f>'Planning Bénévoles'!F18</f>
        <v>GUERROT (THG) Gildas</v>
      </c>
      <c r="F18" s="7" t="str">
        <f>'Planning Bénévoles'!G18</f>
        <v>CAHN Didier</v>
      </c>
      <c r="G18" s="7" t="str">
        <f>'Planning Bénévoles'!H18</f>
        <v>MALANDAIN Manuela</v>
      </c>
    </row>
    <row r="19" spans="1:7" ht="24" customHeight="1">
      <c r="A19" s="158"/>
      <c r="B19" s="176"/>
      <c r="C19" s="165"/>
      <c r="D19" s="162"/>
      <c r="E19" s="7" t="str">
        <f>'Planning Bénévoles'!F19</f>
        <v>TROBOE Marcel</v>
      </c>
      <c r="F19" s="7" t="str">
        <f>'Planning Bénévoles'!G19</f>
        <v>BEAUGION (K) Régis</v>
      </c>
      <c r="G19" s="7" t="str">
        <f>'Planning Bénévoles'!H19</f>
        <v>TANGUY Bob</v>
      </c>
    </row>
    <row r="20" spans="1:7" ht="24" customHeight="1">
      <c r="A20" s="158"/>
      <c r="B20" s="176"/>
      <c r="C20" s="165"/>
      <c r="D20" s="73" t="s">
        <v>20</v>
      </c>
      <c r="E20" s="7">
        <f>'Planning Bénévoles'!F20</f>
        <v>0</v>
      </c>
      <c r="F20" s="7" t="str">
        <f>'Planning Bénévoles'!G20</f>
        <v>MALANDAIN Manuela</v>
      </c>
      <c r="G20" s="7">
        <f>'Planning Bénévoles'!H20</f>
        <v>0</v>
      </c>
    </row>
    <row r="21" spans="1:7" ht="24" customHeight="1">
      <c r="A21" s="158"/>
      <c r="B21" s="176"/>
      <c r="C21" s="165"/>
      <c r="D21" s="167" t="s">
        <v>254</v>
      </c>
      <c r="E21" s="7" t="str">
        <f>'Planning Bénévoles'!F21</f>
        <v>LE CORRE  Jérémy</v>
      </c>
      <c r="F21" s="7" t="str">
        <f>'Planning Bénévoles'!G21</f>
        <v>LE BIHAN Guy</v>
      </c>
      <c r="G21" s="7" t="str">
        <f>'Planning Bénévoles'!H21</f>
        <v>DENES Annick</v>
      </c>
    </row>
    <row r="22" spans="1:7" ht="24" customHeight="1">
      <c r="A22" s="158"/>
      <c r="B22" s="176"/>
      <c r="C22" s="165"/>
      <c r="D22" s="168"/>
      <c r="E22" s="7" t="str">
        <f>'Planning Bénévoles'!F22</f>
        <v>BEAUGION (K) Régis</v>
      </c>
      <c r="F22" s="7" t="str">
        <f>'Planning Bénévoles'!G22</f>
        <v>GUERROT (THG) Gildas</v>
      </c>
      <c r="G22" s="7" t="str">
        <f>'Planning Bénévoles'!H22</f>
        <v>RAFFO Carine</v>
      </c>
    </row>
    <row r="23" spans="1:7" ht="24" customHeight="1">
      <c r="A23" s="159"/>
      <c r="B23" s="177"/>
      <c r="C23" s="166"/>
      <c r="D23" s="73" t="s">
        <v>255</v>
      </c>
      <c r="E23" s="7">
        <f>'Planning Bénévoles'!F23</f>
        <v>0</v>
      </c>
      <c r="F23" s="7">
        <f>'Planning Bénévoles'!G23</f>
        <v>0</v>
      </c>
      <c r="G23" s="7">
        <f>'Planning Bénévoles'!H23</f>
        <v>0</v>
      </c>
    </row>
    <row r="24" spans="1:7" ht="24" customHeight="1">
      <c r="A24" s="160" t="s">
        <v>21</v>
      </c>
      <c r="B24" s="151">
        <f>COUNTIF(E24:E26,"&gt;a")</f>
        <v>2</v>
      </c>
      <c r="C24" s="164">
        <f>COUNTIF(G24:G26,"&gt;a")</f>
        <v>2</v>
      </c>
      <c r="D24" s="171" t="s">
        <v>258</v>
      </c>
      <c r="E24" s="7" t="str">
        <f>'Planning Bénévoles'!F24</f>
        <v>DUPUY Isabelle</v>
      </c>
      <c r="F24" s="7" t="str">
        <f>'Planning Bénévoles'!G24</f>
        <v>TROBOE Marcel</v>
      </c>
      <c r="G24" s="7" t="str">
        <f>'Planning Bénévoles'!H24</f>
        <v>LE ROUX Stéphanie</v>
      </c>
    </row>
    <row r="25" spans="1:7" ht="24" customHeight="1">
      <c r="A25" s="160"/>
      <c r="B25" s="152"/>
      <c r="C25" s="165"/>
      <c r="D25" s="172"/>
      <c r="E25" s="7" t="str">
        <f>'Planning Bénévoles'!F25</f>
        <v>GUEZENNEC (K) Bruno</v>
      </c>
      <c r="F25" s="7">
        <f>'Planning Bénévoles'!G25</f>
        <v>0</v>
      </c>
      <c r="G25" s="7" t="str">
        <f>'Planning Bénévoles'!H25</f>
        <v>DANIEL Alain</v>
      </c>
    </row>
    <row r="26" spans="1:7" ht="24" customHeight="1">
      <c r="A26" s="160"/>
      <c r="B26" s="163"/>
      <c r="C26" s="166"/>
      <c r="D26" s="173"/>
      <c r="E26" s="7">
        <f>'Planning Bénévoles'!F26</f>
        <v>0</v>
      </c>
      <c r="F26" s="7" t="str">
        <f>'Planning Bénévoles'!G26</f>
        <v>NHEK (K) Alexandrine</v>
      </c>
      <c r="G26" s="7">
        <f>'Planning Bénévoles'!H26</f>
        <v>0</v>
      </c>
    </row>
    <row r="27" spans="1:7" ht="24" customHeight="1">
      <c r="A27" s="160" t="s">
        <v>256</v>
      </c>
      <c r="B27" s="175">
        <f>COUNTIF(E27:E29,"&gt;a")</f>
        <v>2</v>
      </c>
      <c r="C27" s="164">
        <f>COUNTIF(G27:G29,"&gt;a")</f>
        <v>2</v>
      </c>
      <c r="D27" s="179"/>
      <c r="E27" s="7" t="str">
        <f>'Planning Bénévoles'!F27</f>
        <v>FLOCH Philippe</v>
      </c>
      <c r="F27" s="7" t="str">
        <f>'Planning Bénévoles'!G27</f>
        <v>LE CORRE  Jérémy</v>
      </c>
      <c r="G27" s="7" t="str">
        <f>'Planning Bénévoles'!H27</f>
        <v>MIGLIACCIO Claire</v>
      </c>
    </row>
    <row r="28" spans="1:7" ht="24" customHeight="1">
      <c r="A28" s="160"/>
      <c r="B28" s="176"/>
      <c r="C28" s="165"/>
      <c r="D28" s="184"/>
      <c r="E28" s="7" t="str">
        <f>'Planning Bénévoles'!F28</f>
        <v>LECHAT Loïc</v>
      </c>
      <c r="F28" s="7" t="str">
        <f>'Planning Bénévoles'!G28</f>
        <v>KERLEO Anne Marie</v>
      </c>
      <c r="G28" s="7" t="str">
        <f>'Planning Bénévoles'!H28</f>
        <v>CORNEC Lucas</v>
      </c>
    </row>
    <row r="29" spans="1:7" ht="24" customHeight="1">
      <c r="A29" s="157"/>
      <c r="B29" s="186"/>
      <c r="C29" s="185"/>
      <c r="D29" s="184"/>
      <c r="E29" s="7">
        <f>'Planning Bénévoles'!F29</f>
        <v>0</v>
      </c>
      <c r="F29" s="7">
        <f>'Planning Bénévoles'!G29</f>
        <v>0</v>
      </c>
      <c r="G29" s="7">
        <f>'Planning Bénévoles'!H29</f>
        <v>0</v>
      </c>
    </row>
    <row r="30" spans="1:7" ht="24" customHeight="1">
      <c r="A30" s="149" t="s">
        <v>257</v>
      </c>
      <c r="B30" s="151">
        <f t="shared" ref="B30" si="0">COUNTIF(E30:E31,"&gt;a")</f>
        <v>1</v>
      </c>
      <c r="C30" s="151">
        <f>COUNTIF(G30:G31,"&gt;a")</f>
        <v>2</v>
      </c>
      <c r="D30" s="169" t="s">
        <v>258</v>
      </c>
      <c r="E30" s="7" t="str">
        <f>'Planning Bénévoles'!F30</f>
        <v>MALANDAIN Manuela</v>
      </c>
      <c r="F30" s="7" t="str">
        <f>'Planning Bénévoles'!G30</f>
        <v>PLOUZENNEC Nadine</v>
      </c>
      <c r="G30" s="7" t="str">
        <f>'Planning Bénévoles'!H30</f>
        <v>BASTARD Chloé</v>
      </c>
    </row>
    <row r="31" spans="1:7" ht="24" customHeight="1">
      <c r="A31" s="150"/>
      <c r="B31" s="163"/>
      <c r="C31" s="163"/>
      <c r="D31" s="170"/>
      <c r="E31" s="7">
        <f>'Planning Bénévoles'!F31</f>
        <v>0</v>
      </c>
      <c r="F31" s="7" t="str">
        <f>'Planning Bénévoles'!G31</f>
        <v>ROUGER Olga</v>
      </c>
      <c r="G31" s="7" t="str">
        <f>'Planning Bénévoles'!H31</f>
        <v>GUTIERREZ Valentina</v>
      </c>
    </row>
    <row r="32" spans="1:7" ht="24" customHeight="1">
      <c r="A32" s="72" t="s">
        <v>23</v>
      </c>
      <c r="B32" s="75">
        <f>COUNTIF(E32,"&gt;a")</f>
        <v>1</v>
      </c>
      <c r="C32" s="75">
        <f>COUNTIF(G32,"&gt;a")</f>
        <v>1</v>
      </c>
      <c r="D32" s="74"/>
      <c r="E32" s="7" t="str">
        <f>'Planning Bénévoles'!F37</f>
        <v>ROUGER Olga</v>
      </c>
      <c r="F32" s="7" t="str">
        <f>'Planning Bénévoles'!G37</f>
        <v>LE ROUX Stéphanie</v>
      </c>
      <c r="G32" s="7" t="str">
        <f>'Planning Bénévoles'!H37</f>
        <v>ROUGER Olga</v>
      </c>
    </row>
    <row r="33" spans="1:7" ht="24" customHeight="1">
      <c r="A33" s="160" t="s">
        <v>22</v>
      </c>
      <c r="B33" s="181">
        <f>COUNTIF(E33:E35,"&gt;a")</f>
        <v>3</v>
      </c>
      <c r="C33" s="181">
        <f>COUNTIF(G33:G35,"&gt;a")</f>
        <v>2</v>
      </c>
      <c r="D33" s="145"/>
      <c r="E33" s="7" t="str">
        <f>'Planning Bénévoles'!F38</f>
        <v>JANOT (K) Laetitia</v>
      </c>
      <c r="F33" s="7" t="str">
        <f>'Planning Bénévoles'!G38</f>
        <v>DANIEL Annie France</v>
      </c>
      <c r="G33" s="7" t="str">
        <f>'Planning Bénévoles'!H38</f>
        <v>LE CORRE  Jérémy</v>
      </c>
    </row>
    <row r="34" spans="1:7" ht="24" customHeight="1">
      <c r="A34" s="160"/>
      <c r="B34" s="182"/>
      <c r="C34" s="182"/>
      <c r="D34" s="174"/>
      <c r="E34" s="7" t="str">
        <f>'Planning Bénévoles'!F39</f>
        <v>STRUILLOU (K) Charlotte</v>
      </c>
      <c r="F34" s="7" t="str">
        <f>'Planning Bénévoles'!G39</f>
        <v>TANGUY Bob</v>
      </c>
      <c r="G34" s="7" t="str">
        <f>'Planning Bénévoles'!H39</f>
        <v>LE BIHAN Guy</v>
      </c>
    </row>
    <row r="35" spans="1:7" ht="24" customHeight="1">
      <c r="A35" s="160"/>
      <c r="B35" s="183"/>
      <c r="C35" s="183"/>
      <c r="D35" s="146"/>
      <c r="E35" s="7" t="str">
        <f>'Planning Bénévoles'!F40</f>
        <v>NHEK (K) Alexandrine</v>
      </c>
      <c r="F35" s="7" t="str">
        <f>'Planning Bénévoles'!G40</f>
        <v>LANDOUARD Frédéric</v>
      </c>
      <c r="G35" s="7">
        <f>'Planning Bénévoles'!H40</f>
        <v>0</v>
      </c>
    </row>
  </sheetData>
  <mergeCells count="33">
    <mergeCell ref="A5:A6"/>
    <mergeCell ref="B5:B6"/>
    <mergeCell ref="C5:C6"/>
    <mergeCell ref="D5:D6"/>
    <mergeCell ref="E1:G1"/>
    <mergeCell ref="A3:A4"/>
    <mergeCell ref="B3:B4"/>
    <mergeCell ref="C3:C4"/>
    <mergeCell ref="D3:D4"/>
    <mergeCell ref="A7:A23"/>
    <mergeCell ref="B7:B23"/>
    <mergeCell ref="C7:C23"/>
    <mergeCell ref="A24:A26"/>
    <mergeCell ref="B24:B26"/>
    <mergeCell ref="C24:C26"/>
    <mergeCell ref="D7:D10"/>
    <mergeCell ref="D11:D14"/>
    <mergeCell ref="D15:D16"/>
    <mergeCell ref="D18:D19"/>
    <mergeCell ref="D21:D22"/>
    <mergeCell ref="A33:A35"/>
    <mergeCell ref="B33:B35"/>
    <mergeCell ref="C33:C35"/>
    <mergeCell ref="D33:D35"/>
    <mergeCell ref="B30:B31"/>
    <mergeCell ref="C30:C31"/>
    <mergeCell ref="D24:D26"/>
    <mergeCell ref="B27:B29"/>
    <mergeCell ref="C27:C29"/>
    <mergeCell ref="D27:D29"/>
    <mergeCell ref="A30:A31"/>
    <mergeCell ref="D30:D31"/>
    <mergeCell ref="A27:A29"/>
  </mergeCells>
  <printOptions horizontalCentered="1"/>
  <pageMargins left="0.19685039370078741" right="0.19685039370078741" top="1.4960629921259843" bottom="1.1811023622047245" header="0.55118110236220474" footer="0.39370078740157483"/>
  <pageSetup paperSize="9" scale="52" pageOrder="overThenDown" orientation="landscape" useFirstPageNumber="1" horizontalDpi="0" verticalDpi="0"/>
  <headerFooter alignWithMargins="0">
    <oddHeader xml:space="preserve">&amp;C&amp;"Avenir Book,Normal"&amp;20&amp;U&amp;K000000MARDI
</oddHeader>
    <oddFooter>&amp;R&amp;"Avenir Book,Normal"&amp;14&amp;K000000Sophie MARCHE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G35"/>
  <sheetViews>
    <sheetView showZeros="0" zoomScaleNormal="100" workbookViewId="0">
      <selection activeCell="C33" sqref="C33:C35"/>
    </sheetView>
  </sheetViews>
  <sheetFormatPr baseColWidth="10" defaultColWidth="10.6640625" defaultRowHeight="15"/>
  <cols>
    <col min="1" max="1" width="29.6640625" style="1" customWidth="1"/>
    <col min="2" max="3" width="12.33203125" style="1" customWidth="1"/>
    <col min="4" max="4" width="24.5546875" style="1" customWidth="1"/>
    <col min="5" max="7" width="30.6640625" style="1" customWidth="1"/>
    <col min="8" max="16384" width="10.6640625" style="1"/>
  </cols>
  <sheetData>
    <row r="1" spans="1:7" ht="22.7" customHeight="1">
      <c r="A1" s="76"/>
      <c r="B1" s="77" t="s">
        <v>30</v>
      </c>
      <c r="C1" s="78" t="s">
        <v>31</v>
      </c>
      <c r="D1" s="78" t="s">
        <v>0</v>
      </c>
      <c r="E1" s="213" t="s">
        <v>3</v>
      </c>
      <c r="F1" s="214"/>
      <c r="G1" s="215"/>
    </row>
    <row r="2" spans="1:7" ht="22.7" customHeight="1">
      <c r="A2" s="76"/>
      <c r="B2" s="76"/>
      <c r="C2" s="76"/>
      <c r="D2" s="76"/>
      <c r="E2" s="77" t="s">
        <v>8</v>
      </c>
      <c r="F2" s="78" t="s">
        <v>9</v>
      </c>
      <c r="G2" s="78" t="s">
        <v>10</v>
      </c>
    </row>
    <row r="3" spans="1:7" ht="24" customHeight="1">
      <c r="A3" s="195" t="s">
        <v>12</v>
      </c>
      <c r="B3" s="151">
        <f>COUNTIF(E3:E4,"&gt;a")</f>
        <v>2</v>
      </c>
      <c r="C3" s="164">
        <f>COUNTIF(G3:G4,"&gt;a")</f>
        <v>1</v>
      </c>
      <c r="D3" s="205"/>
      <c r="E3" s="79" t="str">
        <f>'Planning Bénévoles'!I3</f>
        <v>TROBOE Marcel</v>
      </c>
      <c r="F3" s="79" t="str">
        <f>'Planning Bénévoles'!J3</f>
        <v>LE GALL Yves</v>
      </c>
      <c r="G3" s="79">
        <f>'Planning Bénévoles'!K3</f>
        <v>0</v>
      </c>
    </row>
    <row r="4" spans="1:7" ht="24" customHeight="1">
      <c r="A4" s="197"/>
      <c r="B4" s="163"/>
      <c r="C4" s="166"/>
      <c r="D4" s="208"/>
      <c r="E4" s="79" t="str">
        <f>'Planning Bénévoles'!I4</f>
        <v>BOTHOREL Hélène</v>
      </c>
      <c r="F4" s="79" t="str">
        <f>'Planning Bénévoles'!J4</f>
        <v>LE BAIL Hervé</v>
      </c>
      <c r="G4" s="79" t="str">
        <f>'Planning Bénévoles'!K4</f>
        <v>MARCHE Sophie</v>
      </c>
    </row>
    <row r="5" spans="1:7" ht="24" customHeight="1">
      <c r="A5" s="195" t="s">
        <v>13</v>
      </c>
      <c r="B5" s="151">
        <f>COUNTIF(E5:E6,"&gt;a")</f>
        <v>1</v>
      </c>
      <c r="C5" s="164">
        <f>COUNTIF(G5:G6,"&gt;a")</f>
        <v>1</v>
      </c>
      <c r="D5" s="205"/>
      <c r="E5" s="79" t="str">
        <f>'Planning Bénévoles'!I5</f>
        <v>MALANDAIN Manuela</v>
      </c>
      <c r="F5" s="79" t="str">
        <f>'Planning Bénévoles'!J5</f>
        <v>TROBOE Marcel</v>
      </c>
      <c r="G5" s="79" t="str">
        <f>'Planning Bénévoles'!K5</f>
        <v>BOURGUIGNON Catherine</v>
      </c>
    </row>
    <row r="6" spans="1:7" ht="24" customHeight="1">
      <c r="A6" s="197"/>
      <c r="B6" s="163"/>
      <c r="C6" s="166"/>
      <c r="D6" s="208"/>
      <c r="E6" s="79">
        <f>'Planning Bénévoles'!I6</f>
        <v>0</v>
      </c>
      <c r="F6" s="79" t="str">
        <f>'Planning Bénévoles'!J6</f>
        <v>TANGUY Bob</v>
      </c>
      <c r="G6" s="79">
        <f>'Planning Bénévoles'!K6</f>
        <v>0</v>
      </c>
    </row>
    <row r="7" spans="1:7" ht="24" customHeight="1">
      <c r="A7" s="195" t="s">
        <v>14</v>
      </c>
      <c r="B7" s="175">
        <f>COUNTIF(E7:E23,"&gt;a")</f>
        <v>11</v>
      </c>
      <c r="C7" s="164">
        <f>COUNTIF(G7:G23,"&gt;a")</f>
        <v>4</v>
      </c>
      <c r="D7" s="202" t="s">
        <v>15</v>
      </c>
      <c r="E7" s="79" t="str">
        <f>'Planning Bénévoles'!I7</f>
        <v>BEZIVIN Daniel</v>
      </c>
      <c r="F7" s="79" t="str">
        <f>'Planning Bénévoles'!J7</f>
        <v>LANDOUARD Frédéric</v>
      </c>
      <c r="G7" s="79" t="str">
        <f>'Planning Bénévoles'!K7</f>
        <v>MALANDAIN Manuela</v>
      </c>
    </row>
    <row r="8" spans="1:7" ht="24" customHeight="1">
      <c r="A8" s="196"/>
      <c r="B8" s="176"/>
      <c r="C8" s="165"/>
      <c r="D8" s="203"/>
      <c r="E8" s="79" t="str">
        <f>'Planning Bénévoles'!I8</f>
        <v>TANGUY Bob</v>
      </c>
      <c r="F8" s="79" t="str">
        <f>'Planning Bénévoles'!J8</f>
        <v>CAHN Didier</v>
      </c>
      <c r="G8" s="79" t="str">
        <f>'Planning Bénévoles'!K8</f>
        <v>LE BIHAN Guy</v>
      </c>
    </row>
    <row r="9" spans="1:7" ht="24" customHeight="1">
      <c r="A9" s="196"/>
      <c r="B9" s="176"/>
      <c r="C9" s="165"/>
      <c r="D9" s="203"/>
      <c r="E9" s="79" t="str">
        <f>'Planning Bénévoles'!I9</f>
        <v>FER (THG) Mélissa</v>
      </c>
      <c r="F9" s="79" t="str">
        <f>'Planning Bénévoles'!J9</f>
        <v>FER (THG) Mélissa</v>
      </c>
      <c r="G9" s="79">
        <f>'Planning Bénévoles'!K9</f>
        <v>0</v>
      </c>
    </row>
    <row r="10" spans="1:7" ht="24" customHeight="1">
      <c r="A10" s="196"/>
      <c r="B10" s="176"/>
      <c r="C10" s="165"/>
      <c r="D10" s="204"/>
      <c r="E10" s="79">
        <f>'Planning Bénévoles'!I10</f>
        <v>0</v>
      </c>
      <c r="F10" s="79">
        <f>'Planning Bénévoles'!J10</f>
        <v>0</v>
      </c>
      <c r="G10" s="79">
        <f>'Planning Bénévoles'!K10</f>
        <v>0</v>
      </c>
    </row>
    <row r="11" spans="1:7" ht="24" customHeight="1">
      <c r="A11" s="196"/>
      <c r="B11" s="176"/>
      <c r="C11" s="165"/>
      <c r="D11" s="210" t="s">
        <v>16</v>
      </c>
      <c r="E11" s="79" t="str">
        <f>'Planning Bénévoles'!I11</f>
        <v>ROUGER Olga</v>
      </c>
      <c r="F11" s="79" t="str">
        <f>'Planning Bénévoles'!J11</f>
        <v>ROBERT Mireille</v>
      </c>
      <c r="G11" s="79">
        <f>'Planning Bénévoles'!K11</f>
        <v>0</v>
      </c>
    </row>
    <row r="12" spans="1:7" ht="24" customHeight="1">
      <c r="A12" s="196"/>
      <c r="B12" s="176"/>
      <c r="C12" s="165"/>
      <c r="D12" s="211"/>
      <c r="E12" s="79" t="str">
        <f>'Planning Bénévoles'!I12</f>
        <v>PARISSE (THG) Amélie</v>
      </c>
      <c r="F12" s="79" t="str">
        <f>'Planning Bénévoles'!J12</f>
        <v>LE BOSSER Jean René</v>
      </c>
      <c r="G12" s="79">
        <f>'Planning Bénévoles'!K12</f>
        <v>0</v>
      </c>
    </row>
    <row r="13" spans="1:7" ht="24" customHeight="1">
      <c r="A13" s="196"/>
      <c r="B13" s="176"/>
      <c r="C13" s="165"/>
      <c r="D13" s="211"/>
      <c r="E13" s="79">
        <f>'Planning Bénévoles'!I13</f>
        <v>0</v>
      </c>
      <c r="F13" s="79" t="str">
        <f>'Planning Bénévoles'!J13</f>
        <v>MALANDAIN Manuela</v>
      </c>
      <c r="G13" s="79">
        <f>'Planning Bénévoles'!K13</f>
        <v>0</v>
      </c>
    </row>
    <row r="14" spans="1:7" ht="24" customHeight="1">
      <c r="A14" s="196"/>
      <c r="B14" s="176"/>
      <c r="C14" s="165"/>
      <c r="D14" s="212"/>
      <c r="E14" s="79">
        <f>'Planning Bénévoles'!I14</f>
        <v>0</v>
      </c>
      <c r="F14" s="79">
        <f>'Planning Bénévoles'!J14</f>
        <v>0</v>
      </c>
      <c r="G14" s="79">
        <f>'Planning Bénévoles'!K14</f>
        <v>0</v>
      </c>
    </row>
    <row r="15" spans="1:7" ht="24" customHeight="1">
      <c r="A15" s="196"/>
      <c r="B15" s="176"/>
      <c r="C15" s="165"/>
      <c r="D15" s="210" t="s">
        <v>17</v>
      </c>
      <c r="E15" s="79" t="str">
        <f>'Planning Bénévoles'!I15</f>
        <v>DANGÉ Jean Pierre</v>
      </c>
      <c r="F15" s="79" t="str">
        <f>'Planning Bénévoles'!J15</f>
        <v>RAFFO Carine</v>
      </c>
      <c r="G15" s="79" t="str">
        <f>'Planning Bénévoles'!K15</f>
        <v>LE ROY  Julian</v>
      </c>
    </row>
    <row r="16" spans="1:7" ht="24" customHeight="1">
      <c r="A16" s="196"/>
      <c r="B16" s="176"/>
      <c r="C16" s="165"/>
      <c r="D16" s="212"/>
      <c r="E16" s="79" t="str">
        <f>'Planning Bénévoles'!I16</f>
        <v>RAFFO Carine</v>
      </c>
      <c r="F16" s="79" t="str">
        <f>'Planning Bénévoles'!J16</f>
        <v>LE BOSSER Liliane</v>
      </c>
      <c r="G16" s="79">
        <f>'Planning Bénévoles'!K16</f>
        <v>0</v>
      </c>
    </row>
    <row r="17" spans="1:7" ht="24" customHeight="1">
      <c r="A17" s="196"/>
      <c r="B17" s="176"/>
      <c r="C17" s="165"/>
      <c r="D17" s="80" t="s">
        <v>18</v>
      </c>
      <c r="E17" s="79">
        <f>'Planning Bénévoles'!I17</f>
        <v>0</v>
      </c>
      <c r="F17" s="79">
        <f>'Planning Bénévoles'!J17</f>
        <v>0</v>
      </c>
      <c r="G17" s="79">
        <f>'Planning Bénévoles'!K17</f>
        <v>0</v>
      </c>
    </row>
    <row r="18" spans="1:7" ht="24" customHeight="1">
      <c r="A18" s="196"/>
      <c r="B18" s="176"/>
      <c r="C18" s="165"/>
      <c r="D18" s="210" t="s">
        <v>19</v>
      </c>
      <c r="E18" s="79" t="str">
        <f>'Planning Bénévoles'!I18</f>
        <v>LANDOUARD Frédéric</v>
      </c>
      <c r="F18" s="79" t="str">
        <f>'Planning Bénévoles'!J18</f>
        <v>BOURGUIGNON Catherine</v>
      </c>
      <c r="G18" s="79">
        <f>'Planning Bénévoles'!K18</f>
        <v>0</v>
      </c>
    </row>
    <row r="19" spans="1:7" ht="24" customHeight="1">
      <c r="A19" s="196"/>
      <c r="B19" s="176"/>
      <c r="C19" s="165"/>
      <c r="D19" s="212"/>
      <c r="E19" s="79" t="str">
        <f>'Planning Bénévoles'!I19</f>
        <v>FISSEUX Rosalina</v>
      </c>
      <c r="F19" s="79" t="str">
        <f>'Planning Bénévoles'!J19</f>
        <v>LE ROY  Julian</v>
      </c>
      <c r="G19" s="79">
        <f>'Planning Bénévoles'!K19</f>
        <v>0</v>
      </c>
    </row>
    <row r="20" spans="1:7" ht="24" customHeight="1">
      <c r="A20" s="196"/>
      <c r="B20" s="176"/>
      <c r="C20" s="165"/>
      <c r="D20" s="80" t="s">
        <v>20</v>
      </c>
      <c r="E20" s="79">
        <f>'Planning Bénévoles'!I20</f>
        <v>0</v>
      </c>
      <c r="F20" s="79">
        <f>'Planning Bénévoles'!J20</f>
        <v>0</v>
      </c>
      <c r="G20" s="79">
        <f>'Planning Bénévoles'!K20</f>
        <v>0</v>
      </c>
    </row>
    <row r="21" spans="1:7" ht="24" customHeight="1">
      <c r="A21" s="196"/>
      <c r="B21" s="176"/>
      <c r="C21" s="165"/>
      <c r="D21" s="210" t="s">
        <v>254</v>
      </c>
      <c r="E21" s="79" t="str">
        <f>'Planning Bénévoles'!I21</f>
        <v>LE BAIL Hervé</v>
      </c>
      <c r="F21" s="79" t="str">
        <f>'Planning Bénévoles'!J21</f>
        <v>BOTHOREL Hélène</v>
      </c>
      <c r="G21" s="79" t="str">
        <f>'Planning Bénévoles'!K21</f>
        <v>RAFFO Carine</v>
      </c>
    </row>
    <row r="22" spans="1:7" ht="24" customHeight="1">
      <c r="A22" s="196"/>
      <c r="B22" s="176"/>
      <c r="C22" s="165"/>
      <c r="D22" s="212"/>
      <c r="E22" s="79" t="str">
        <f>'Planning Bénévoles'!I22</f>
        <v>LE BIHAN Guy</v>
      </c>
      <c r="F22" s="79" t="str">
        <f>'Planning Bénévoles'!J22</f>
        <v>MOAL Alain</v>
      </c>
      <c r="G22" s="79">
        <f>'Planning Bénévoles'!K22</f>
        <v>0</v>
      </c>
    </row>
    <row r="23" spans="1:7" ht="24" customHeight="1">
      <c r="A23" s="209"/>
      <c r="B23" s="177"/>
      <c r="C23" s="166"/>
      <c r="D23" s="80" t="s">
        <v>255</v>
      </c>
      <c r="E23" s="79" t="e">
        <f>'Planning Bénévoles'!#REF!</f>
        <v>#REF!</v>
      </c>
      <c r="F23" s="79">
        <f>'Planning Bénévoles'!J23</f>
        <v>0</v>
      </c>
      <c r="G23" s="79">
        <f>'Planning Bénévoles'!K23</f>
        <v>0</v>
      </c>
    </row>
    <row r="24" spans="1:7" ht="24" customHeight="1">
      <c r="A24" s="201" t="s">
        <v>21</v>
      </c>
      <c r="B24" s="151">
        <f>COUNTIF(E24:E26,"&gt;a")</f>
        <v>2</v>
      </c>
      <c r="C24" s="164">
        <f>COUNTIF(G24:G26,"&gt;a")</f>
        <v>0</v>
      </c>
      <c r="D24" s="202" t="s">
        <v>258</v>
      </c>
      <c r="E24" s="79" t="str">
        <f>'Planning Bénévoles'!I24</f>
        <v>MOAL Alain</v>
      </c>
      <c r="F24" s="79" t="str">
        <f>'Planning Bénévoles'!J24</f>
        <v>BEZIVIN Daniel</v>
      </c>
      <c r="G24" s="79">
        <f>'Planning Bénévoles'!K24</f>
        <v>0</v>
      </c>
    </row>
    <row r="25" spans="1:7" ht="24" customHeight="1">
      <c r="A25" s="196"/>
      <c r="B25" s="152"/>
      <c r="C25" s="165"/>
      <c r="D25" s="203"/>
      <c r="E25" s="79" t="str">
        <f>'Planning Bénévoles'!I25</f>
        <v>BOURGEON (THG) Jérémy</v>
      </c>
      <c r="F25" s="79" t="str">
        <f>'Planning Bénévoles'!J25</f>
        <v>PARISSE (THG) Amélie</v>
      </c>
      <c r="G25" s="79">
        <f>'Planning Bénévoles'!K25</f>
        <v>0</v>
      </c>
    </row>
    <row r="26" spans="1:7" ht="24" customHeight="1">
      <c r="A26" s="197"/>
      <c r="B26" s="163"/>
      <c r="C26" s="166"/>
      <c r="D26" s="204"/>
      <c r="E26" s="79">
        <f>'Planning Bénévoles'!I26</f>
        <v>0</v>
      </c>
      <c r="F26" s="79">
        <f>'Planning Bénévoles'!J26</f>
        <v>0</v>
      </c>
      <c r="G26" s="79">
        <f>'Planning Bénévoles'!K26</f>
        <v>0</v>
      </c>
    </row>
    <row r="27" spans="1:7" ht="24" customHeight="1">
      <c r="A27" s="195" t="s">
        <v>256</v>
      </c>
      <c r="B27" s="175">
        <f>COUNTIF(E27:E29,"&gt;a")</f>
        <v>2</v>
      </c>
      <c r="C27" s="164">
        <f>COUNTIF(G27:G29,"&gt;a")</f>
        <v>2</v>
      </c>
      <c r="D27" s="205"/>
      <c r="E27" s="79" t="str">
        <f>'Planning Bénévoles'!I27</f>
        <v>ROCHCONGAR Christelle</v>
      </c>
      <c r="F27" s="79" t="str">
        <f>'Planning Bénévoles'!J27</f>
        <v>LE CORRE  Jérémy</v>
      </c>
      <c r="G27" s="79" t="str">
        <f>'Planning Bénévoles'!K27</f>
        <v>CORNEC Lucas</v>
      </c>
    </row>
    <row r="28" spans="1:7" ht="24" customHeight="1">
      <c r="A28" s="196"/>
      <c r="B28" s="176"/>
      <c r="C28" s="165"/>
      <c r="D28" s="206"/>
      <c r="E28" s="79" t="str">
        <f>'Planning Bénévoles'!I28</f>
        <v>FLOCH Philippe</v>
      </c>
      <c r="F28" s="79" t="str">
        <f>'Planning Bénévoles'!J28</f>
        <v>COCHOU Philippe</v>
      </c>
      <c r="G28" s="79" t="str">
        <f>'Planning Bénévoles'!K28</f>
        <v>LE CORRE  Jérémy</v>
      </c>
    </row>
    <row r="29" spans="1:7" ht="24" customHeight="1">
      <c r="A29" s="197"/>
      <c r="B29" s="186"/>
      <c r="C29" s="185"/>
      <c r="D29" s="207"/>
      <c r="E29" s="79">
        <f>'Planning Bénévoles'!I29</f>
        <v>0</v>
      </c>
      <c r="F29" s="79">
        <f>'Planning Bénévoles'!J29</f>
        <v>0</v>
      </c>
      <c r="G29" s="79">
        <f>'Planning Bénévoles'!K29</f>
        <v>0</v>
      </c>
    </row>
    <row r="30" spans="1:7" ht="24" customHeight="1">
      <c r="A30" s="191" t="s">
        <v>257</v>
      </c>
      <c r="B30" s="151">
        <f t="shared" ref="B30" si="0">COUNTIF(E30:E31,"&gt;a")</f>
        <v>1</v>
      </c>
      <c r="C30" s="151">
        <f>COUNTIF(G30:G31,"&gt;a")</f>
        <v>2</v>
      </c>
      <c r="D30" s="193" t="s">
        <v>258</v>
      </c>
      <c r="E30" s="79" t="str">
        <f>'Planning Bénévoles'!I30</f>
        <v>MARCHE Sophie</v>
      </c>
      <c r="F30" s="79" t="str">
        <f>'Planning Bénévoles'!J30</f>
        <v>PLOUZENNEC Nadine</v>
      </c>
      <c r="G30" s="79" t="str">
        <f>'Planning Bénévoles'!K30</f>
        <v>BÉNIER Alizée</v>
      </c>
    </row>
    <row r="31" spans="1:7" ht="24" customHeight="1">
      <c r="A31" s="192"/>
      <c r="B31" s="163"/>
      <c r="C31" s="163"/>
      <c r="D31" s="194"/>
      <c r="E31" s="79">
        <f>'Planning Bénévoles'!I31</f>
        <v>0</v>
      </c>
      <c r="F31" s="79" t="str">
        <f>'Planning Bénévoles'!J31</f>
        <v>DENES Annick</v>
      </c>
      <c r="G31" s="79" t="str">
        <f>'Planning Bénévoles'!K31</f>
        <v>GARCETTE Jade</v>
      </c>
    </row>
    <row r="32" spans="1:7" ht="24" customHeight="1">
      <c r="A32" s="81" t="s">
        <v>23</v>
      </c>
      <c r="B32" s="75">
        <f>COUNTIF(E32,"&gt;a")</f>
        <v>1</v>
      </c>
      <c r="C32" s="75">
        <f>COUNTIF(G32,"&gt;a")</f>
        <v>0</v>
      </c>
      <c r="D32" s="82"/>
      <c r="E32" s="79" t="str">
        <f>'Planning Bénévoles'!I37</f>
        <v>LE CORRE  Jérémy</v>
      </c>
      <c r="F32" s="79" t="str">
        <f>'Planning Bénévoles'!J37</f>
        <v>ROUGER Olga</v>
      </c>
      <c r="G32" s="79">
        <f>'Planning Bénévoles'!K37</f>
        <v>0</v>
      </c>
    </row>
    <row r="33" spans="1:7" ht="24" customHeight="1">
      <c r="A33" s="195" t="s">
        <v>22</v>
      </c>
      <c r="B33" s="181">
        <f>COUNTIF(E33:E35,"&gt;a")</f>
        <v>2</v>
      </c>
      <c r="C33" s="181">
        <f>COUNTIF(G33:G35,"&gt;a")</f>
        <v>0</v>
      </c>
      <c r="D33" s="198"/>
      <c r="E33" s="79" t="str">
        <f>'Planning Bénévoles'!I38</f>
        <v>DESJARDINS Jean Luc</v>
      </c>
      <c r="F33" s="79" t="str">
        <f>'Planning Bénévoles'!J38</f>
        <v>DESJARDINS Jean Luc</v>
      </c>
      <c r="G33" s="79">
        <f>'Planning Bénévoles'!K38</f>
        <v>0</v>
      </c>
    </row>
    <row r="34" spans="1:7" ht="24" customHeight="1">
      <c r="A34" s="196"/>
      <c r="B34" s="182"/>
      <c r="C34" s="182"/>
      <c r="D34" s="199"/>
      <c r="E34" s="79" t="str">
        <f>'Planning Bénévoles'!I39</f>
        <v>ROBERT Mireille</v>
      </c>
      <c r="F34" s="79">
        <f>'Planning Bénévoles'!J39</f>
        <v>0</v>
      </c>
      <c r="G34" s="79">
        <f>'Planning Bénévoles'!K39</f>
        <v>0</v>
      </c>
    </row>
    <row r="35" spans="1:7" ht="24" customHeight="1">
      <c r="A35" s="197"/>
      <c r="B35" s="183"/>
      <c r="C35" s="183"/>
      <c r="D35" s="200"/>
      <c r="E35" s="79">
        <f>'Planning Bénévoles'!I40</f>
        <v>0</v>
      </c>
      <c r="F35" s="79">
        <f>'Planning Bénévoles'!J40</f>
        <v>0</v>
      </c>
      <c r="G35" s="79">
        <f>'Planning Bénévoles'!K40</f>
        <v>0</v>
      </c>
    </row>
  </sheetData>
  <sheetProtection sheet="1" objects="1" scenarios="1"/>
  <mergeCells count="33">
    <mergeCell ref="E1:G1"/>
    <mergeCell ref="A3:A4"/>
    <mergeCell ref="B3:B4"/>
    <mergeCell ref="C3:C4"/>
    <mergeCell ref="D3:D4"/>
    <mergeCell ref="A5:A6"/>
    <mergeCell ref="B5:B6"/>
    <mergeCell ref="C5:C6"/>
    <mergeCell ref="D5:D6"/>
    <mergeCell ref="A7:A23"/>
    <mergeCell ref="B7:B23"/>
    <mergeCell ref="C7:C23"/>
    <mergeCell ref="D7:D10"/>
    <mergeCell ref="D11:D14"/>
    <mergeCell ref="D15:D16"/>
    <mergeCell ref="D18:D19"/>
    <mergeCell ref="D21:D22"/>
    <mergeCell ref="A24:A26"/>
    <mergeCell ref="B24:B26"/>
    <mergeCell ref="C24:C26"/>
    <mergeCell ref="D24:D26"/>
    <mergeCell ref="A27:A29"/>
    <mergeCell ref="B27:B29"/>
    <mergeCell ref="C27:C29"/>
    <mergeCell ref="D27:D29"/>
    <mergeCell ref="A30:A31"/>
    <mergeCell ref="B30:B31"/>
    <mergeCell ref="C30:C31"/>
    <mergeCell ref="D30:D31"/>
    <mergeCell ref="A33:A35"/>
    <mergeCell ref="B33:B35"/>
    <mergeCell ref="C33:C35"/>
    <mergeCell ref="D33:D35"/>
  </mergeCells>
  <printOptions horizontalCentered="1"/>
  <pageMargins left="0.19685039370078741" right="0.19685039370078741" top="1.4960629921259843" bottom="1.1811023622047245" header="0.55118110236220474" footer="0.39370078740157483"/>
  <pageSetup paperSize="9" scale="52" pageOrder="overThenDown" orientation="landscape" useFirstPageNumber="1" horizontalDpi="0" verticalDpi="0"/>
  <headerFooter alignWithMargins="0">
    <oddHeader xml:space="preserve">&amp;C&amp;"Avenir Book,Normal"&amp;20&amp;U&amp;K000000MERCREDI
</oddHeader>
    <oddFooter>&amp;R&amp;"Avenir Book,Normal"&amp;14&amp;K000000Sophie MARCHE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35"/>
  <sheetViews>
    <sheetView showZeros="0" zoomScaleNormal="100" workbookViewId="0">
      <selection activeCell="C30" sqref="C30:C31"/>
    </sheetView>
  </sheetViews>
  <sheetFormatPr baseColWidth="10" defaultColWidth="10.6640625" defaultRowHeight="15"/>
  <cols>
    <col min="1" max="1" width="30" style="1" customWidth="1"/>
    <col min="2" max="3" width="12.33203125" style="1" customWidth="1"/>
    <col min="4" max="4" width="23.88671875" style="1" customWidth="1"/>
    <col min="5" max="7" width="30.6640625" style="1" customWidth="1"/>
    <col min="8" max="16384" width="10.6640625" style="1"/>
  </cols>
  <sheetData>
    <row r="1" spans="1:7" ht="22.7" customHeight="1">
      <c r="A1" s="76"/>
      <c r="B1" s="77" t="s">
        <v>30</v>
      </c>
      <c r="C1" s="78" t="s">
        <v>31</v>
      </c>
      <c r="D1" s="78" t="s">
        <v>0</v>
      </c>
      <c r="E1" s="213" t="s">
        <v>4</v>
      </c>
      <c r="F1" s="214"/>
      <c r="G1" s="215"/>
    </row>
    <row r="2" spans="1:7" ht="22.7" customHeight="1">
      <c r="A2" s="76"/>
      <c r="B2" s="76"/>
      <c r="C2" s="76"/>
      <c r="D2" s="76"/>
      <c r="E2" s="77" t="s">
        <v>8</v>
      </c>
      <c r="F2" s="78" t="s">
        <v>9</v>
      </c>
      <c r="G2" s="78" t="s">
        <v>10</v>
      </c>
    </row>
    <row r="3" spans="1:7" ht="22.7" customHeight="1">
      <c r="A3" s="195" t="s">
        <v>12</v>
      </c>
      <c r="B3" s="151">
        <f>COUNTIF(E3:E4,"&gt;a")</f>
        <v>0</v>
      </c>
      <c r="C3" s="164">
        <f>COUNTIF(G3:G4,"&gt;a")</f>
        <v>0</v>
      </c>
      <c r="D3" s="205"/>
      <c r="E3" s="79">
        <f>'Planning Bénévoles'!L3</f>
        <v>0</v>
      </c>
      <c r="F3" s="79">
        <f>'Planning Bénévoles'!M3</f>
        <v>0</v>
      </c>
      <c r="G3" s="79">
        <f>'Planning Bénévoles'!N3</f>
        <v>0</v>
      </c>
    </row>
    <row r="4" spans="1:7" ht="22.7" customHeight="1">
      <c r="A4" s="197"/>
      <c r="B4" s="163"/>
      <c r="C4" s="166"/>
      <c r="D4" s="208"/>
      <c r="E4" s="79">
        <f>'Planning Bénévoles'!L4</f>
        <v>0</v>
      </c>
      <c r="F4" s="79">
        <f>'Planning Bénévoles'!M4</f>
        <v>0</v>
      </c>
      <c r="G4" s="79">
        <f>'Planning Bénévoles'!N4</f>
        <v>0</v>
      </c>
    </row>
    <row r="5" spans="1:7" ht="22.7" customHeight="1">
      <c r="A5" s="195" t="s">
        <v>13</v>
      </c>
      <c r="B5" s="151">
        <f>COUNTIF(E5:E6,"&gt;a")</f>
        <v>0</v>
      </c>
      <c r="C5" s="164">
        <f>COUNTIF(G5:G6,"&gt;a")</f>
        <v>0</v>
      </c>
      <c r="D5" s="205"/>
      <c r="E5" s="79">
        <f>'Planning Bénévoles'!L5</f>
        <v>0</v>
      </c>
      <c r="F5" s="79">
        <f>'Planning Bénévoles'!M5</f>
        <v>0</v>
      </c>
      <c r="G5" s="79">
        <f>'Planning Bénévoles'!N5</f>
        <v>0</v>
      </c>
    </row>
    <row r="6" spans="1:7" ht="22.7" customHeight="1">
      <c r="A6" s="197"/>
      <c r="B6" s="163"/>
      <c r="C6" s="166"/>
      <c r="D6" s="208"/>
      <c r="E6" s="79">
        <f>'Planning Bénévoles'!L6</f>
        <v>0</v>
      </c>
      <c r="F6" s="79">
        <f>'Planning Bénévoles'!M6</f>
        <v>0</v>
      </c>
      <c r="G6" s="79">
        <f>'Planning Bénévoles'!N6</f>
        <v>0</v>
      </c>
    </row>
    <row r="7" spans="1:7" ht="22.7" customHeight="1">
      <c r="A7" s="195" t="s">
        <v>14</v>
      </c>
      <c r="B7" s="175">
        <f>COUNTIF(E7:E23,"&gt;a")</f>
        <v>0</v>
      </c>
      <c r="C7" s="164">
        <f>COUNTIF(G7:G23,"&gt;a")</f>
        <v>0</v>
      </c>
      <c r="D7" s="202" t="s">
        <v>15</v>
      </c>
      <c r="E7" s="79">
        <f>'Planning Bénévoles'!L7</f>
        <v>0</v>
      </c>
      <c r="F7" s="79">
        <f>'Planning Bénévoles'!M7</f>
        <v>0</v>
      </c>
      <c r="G7" s="79">
        <f>'Planning Bénévoles'!N7</f>
        <v>0</v>
      </c>
    </row>
    <row r="8" spans="1:7" ht="22.7" customHeight="1">
      <c r="A8" s="196"/>
      <c r="B8" s="176"/>
      <c r="C8" s="165"/>
      <c r="D8" s="203"/>
      <c r="E8" s="79">
        <f>'Planning Bénévoles'!L8</f>
        <v>0</v>
      </c>
      <c r="F8" s="79">
        <f>'Planning Bénévoles'!M8</f>
        <v>0</v>
      </c>
      <c r="G8" s="79">
        <f>'Planning Bénévoles'!N8</f>
        <v>0</v>
      </c>
    </row>
    <row r="9" spans="1:7" ht="22.7" customHeight="1">
      <c r="A9" s="196"/>
      <c r="B9" s="176"/>
      <c r="C9" s="165"/>
      <c r="D9" s="203"/>
      <c r="E9" s="79">
        <f>'Planning Bénévoles'!L9</f>
        <v>0</v>
      </c>
      <c r="F9" s="79">
        <f>'Planning Bénévoles'!M9</f>
        <v>0</v>
      </c>
      <c r="G9" s="79">
        <f>'Planning Bénévoles'!N9</f>
        <v>0</v>
      </c>
    </row>
    <row r="10" spans="1:7" ht="22.7" customHeight="1">
      <c r="A10" s="196"/>
      <c r="B10" s="176"/>
      <c r="C10" s="165"/>
      <c r="D10" s="204"/>
      <c r="E10" s="79">
        <f>'Planning Bénévoles'!L10</f>
        <v>0</v>
      </c>
      <c r="F10" s="79">
        <f>'Planning Bénévoles'!M10</f>
        <v>0</v>
      </c>
      <c r="G10" s="79">
        <f>'Planning Bénévoles'!N10</f>
        <v>0</v>
      </c>
    </row>
    <row r="11" spans="1:7" ht="22.7" customHeight="1">
      <c r="A11" s="196"/>
      <c r="B11" s="176"/>
      <c r="C11" s="165"/>
      <c r="D11" s="210" t="s">
        <v>16</v>
      </c>
      <c r="E11" s="79">
        <f>'Planning Bénévoles'!L11</f>
        <v>0</v>
      </c>
      <c r="F11" s="79">
        <f>'Planning Bénévoles'!M11</f>
        <v>0</v>
      </c>
      <c r="G11" s="79">
        <f>'Planning Bénévoles'!N11</f>
        <v>0</v>
      </c>
    </row>
    <row r="12" spans="1:7" ht="22.7" customHeight="1">
      <c r="A12" s="196"/>
      <c r="B12" s="176"/>
      <c r="C12" s="165"/>
      <c r="D12" s="211"/>
      <c r="E12" s="79">
        <f>'Planning Bénévoles'!L12</f>
        <v>0</v>
      </c>
      <c r="F12" s="79">
        <f>'Planning Bénévoles'!M12</f>
        <v>0</v>
      </c>
      <c r="G12" s="79">
        <f>'Planning Bénévoles'!N12</f>
        <v>0</v>
      </c>
    </row>
    <row r="13" spans="1:7" ht="22.7" customHeight="1">
      <c r="A13" s="196"/>
      <c r="B13" s="176"/>
      <c r="C13" s="165"/>
      <c r="D13" s="211"/>
      <c r="E13" s="79">
        <f>'Planning Bénévoles'!L13</f>
        <v>0</v>
      </c>
      <c r="F13" s="79">
        <f>'Planning Bénévoles'!M13</f>
        <v>0</v>
      </c>
      <c r="G13" s="79">
        <f>'Planning Bénévoles'!N13</f>
        <v>0</v>
      </c>
    </row>
    <row r="14" spans="1:7" ht="22.7" customHeight="1">
      <c r="A14" s="196"/>
      <c r="B14" s="176"/>
      <c r="C14" s="165"/>
      <c r="D14" s="212"/>
      <c r="E14" s="79">
        <f>'Planning Bénévoles'!L14</f>
        <v>0</v>
      </c>
      <c r="F14" s="79">
        <f>'Planning Bénévoles'!M14</f>
        <v>0</v>
      </c>
      <c r="G14" s="79">
        <f>'Planning Bénévoles'!N14</f>
        <v>0</v>
      </c>
    </row>
    <row r="15" spans="1:7" ht="22.7" customHeight="1">
      <c r="A15" s="196"/>
      <c r="B15" s="176"/>
      <c r="C15" s="165"/>
      <c r="D15" s="210" t="s">
        <v>17</v>
      </c>
      <c r="E15" s="79">
        <f>'Planning Bénévoles'!L15</f>
        <v>0</v>
      </c>
      <c r="F15" s="79">
        <f>'Planning Bénévoles'!M15</f>
        <v>0</v>
      </c>
      <c r="G15" s="79">
        <f>'Planning Bénévoles'!N15</f>
        <v>0</v>
      </c>
    </row>
    <row r="16" spans="1:7" ht="22.7" customHeight="1">
      <c r="A16" s="196"/>
      <c r="B16" s="176"/>
      <c r="C16" s="165"/>
      <c r="D16" s="212"/>
      <c r="E16" s="79">
        <f>'Planning Bénévoles'!L16</f>
        <v>0</v>
      </c>
      <c r="F16" s="79">
        <f>'Planning Bénévoles'!M16</f>
        <v>0</v>
      </c>
      <c r="G16" s="79">
        <f>'Planning Bénévoles'!N16</f>
        <v>0</v>
      </c>
    </row>
    <row r="17" spans="1:7" ht="22.7" customHeight="1">
      <c r="A17" s="196"/>
      <c r="B17" s="176"/>
      <c r="C17" s="165"/>
      <c r="D17" s="80" t="s">
        <v>18</v>
      </c>
      <c r="E17" s="79">
        <f>'Planning Bénévoles'!L17</f>
        <v>0</v>
      </c>
      <c r="F17" s="79">
        <f>'Planning Bénévoles'!M17</f>
        <v>0</v>
      </c>
      <c r="G17" s="79">
        <f>'Planning Bénévoles'!N17</f>
        <v>0</v>
      </c>
    </row>
    <row r="18" spans="1:7" ht="22.7" customHeight="1">
      <c r="A18" s="196"/>
      <c r="B18" s="176"/>
      <c r="C18" s="165"/>
      <c r="D18" s="210" t="s">
        <v>19</v>
      </c>
      <c r="E18" s="79">
        <f>'Planning Bénévoles'!L18</f>
        <v>0</v>
      </c>
      <c r="F18" s="79">
        <f>'Planning Bénévoles'!M18</f>
        <v>0</v>
      </c>
      <c r="G18" s="79">
        <f>'Planning Bénévoles'!N18</f>
        <v>0</v>
      </c>
    </row>
    <row r="19" spans="1:7" ht="22.7" customHeight="1">
      <c r="A19" s="196"/>
      <c r="B19" s="176"/>
      <c r="C19" s="165"/>
      <c r="D19" s="212"/>
      <c r="E19" s="79">
        <f>'Planning Bénévoles'!L19</f>
        <v>0</v>
      </c>
      <c r="F19" s="79">
        <f>'Planning Bénévoles'!M19</f>
        <v>0</v>
      </c>
      <c r="G19" s="79">
        <f>'Planning Bénévoles'!N19</f>
        <v>0</v>
      </c>
    </row>
    <row r="20" spans="1:7" ht="24" customHeight="1">
      <c r="A20" s="196"/>
      <c r="B20" s="176"/>
      <c r="C20" s="165"/>
      <c r="D20" s="80" t="s">
        <v>20</v>
      </c>
      <c r="E20" s="79">
        <f>'Planning Bénévoles'!L20</f>
        <v>0</v>
      </c>
      <c r="F20" s="79">
        <f>'Planning Bénévoles'!M20</f>
        <v>0</v>
      </c>
      <c r="G20" s="79">
        <f>'Planning Bénévoles'!N20</f>
        <v>0</v>
      </c>
    </row>
    <row r="21" spans="1:7" ht="24" customHeight="1">
      <c r="A21" s="196"/>
      <c r="B21" s="176"/>
      <c r="C21" s="165"/>
      <c r="D21" s="210" t="s">
        <v>254</v>
      </c>
      <c r="E21" s="79">
        <f>'Planning Bénévoles'!L21</f>
        <v>0</v>
      </c>
      <c r="F21" s="79">
        <f>'Planning Bénévoles'!M21</f>
        <v>0</v>
      </c>
      <c r="G21" s="79">
        <f>'Planning Bénévoles'!N21</f>
        <v>0</v>
      </c>
    </row>
    <row r="22" spans="1:7" ht="24" customHeight="1">
      <c r="A22" s="196"/>
      <c r="B22" s="176"/>
      <c r="C22" s="165"/>
      <c r="D22" s="212"/>
      <c r="E22" s="79">
        <f>'Planning Bénévoles'!L22</f>
        <v>0</v>
      </c>
      <c r="F22" s="79">
        <f>'Planning Bénévoles'!M22</f>
        <v>0</v>
      </c>
      <c r="G22" s="79">
        <f>'Planning Bénévoles'!N22</f>
        <v>0</v>
      </c>
    </row>
    <row r="23" spans="1:7" ht="24" customHeight="1">
      <c r="A23" s="209"/>
      <c r="B23" s="177"/>
      <c r="C23" s="166"/>
      <c r="D23" s="80" t="s">
        <v>255</v>
      </c>
      <c r="E23" s="79">
        <f>'Planning Bénévoles'!L23</f>
        <v>0</v>
      </c>
      <c r="F23" s="79">
        <f>'Planning Bénévoles'!M23</f>
        <v>0</v>
      </c>
      <c r="G23" s="79">
        <f>'Planning Bénévoles'!N23</f>
        <v>0</v>
      </c>
    </row>
    <row r="24" spans="1:7" ht="24" customHeight="1">
      <c r="A24" s="201" t="s">
        <v>21</v>
      </c>
      <c r="B24" s="151">
        <f>COUNTIF(E24:E26,"&gt;a")</f>
        <v>0</v>
      </c>
      <c r="C24" s="164">
        <f>COUNTIF(G24:G26,"&gt;a")</f>
        <v>0</v>
      </c>
      <c r="D24" s="202" t="s">
        <v>258</v>
      </c>
      <c r="E24" s="79">
        <f>'Planning Bénévoles'!L24</f>
        <v>0</v>
      </c>
      <c r="F24" s="79">
        <f>'Planning Bénévoles'!M24</f>
        <v>0</v>
      </c>
      <c r="G24" s="79">
        <f>'Planning Bénévoles'!N24</f>
        <v>0</v>
      </c>
    </row>
    <row r="25" spans="1:7" ht="24" customHeight="1">
      <c r="A25" s="196"/>
      <c r="B25" s="152"/>
      <c r="C25" s="165"/>
      <c r="D25" s="203"/>
      <c r="E25" s="79">
        <f>'Planning Bénévoles'!L25</f>
        <v>0</v>
      </c>
      <c r="F25" s="79">
        <f>'Planning Bénévoles'!M25</f>
        <v>0</v>
      </c>
      <c r="G25" s="79">
        <f>'Planning Bénévoles'!N25</f>
        <v>0</v>
      </c>
    </row>
    <row r="26" spans="1:7" ht="24" customHeight="1">
      <c r="A26" s="197"/>
      <c r="B26" s="163"/>
      <c r="C26" s="166"/>
      <c r="D26" s="204"/>
      <c r="E26" s="79">
        <f>'Planning Bénévoles'!L26</f>
        <v>0</v>
      </c>
      <c r="F26" s="79">
        <f>'Planning Bénévoles'!M26</f>
        <v>0</v>
      </c>
      <c r="G26" s="79">
        <f>'Planning Bénévoles'!N26</f>
        <v>0</v>
      </c>
    </row>
    <row r="27" spans="1:7" ht="24" customHeight="1">
      <c r="A27" s="195" t="s">
        <v>256</v>
      </c>
      <c r="B27" s="175">
        <f>COUNTIF(E27:E29,"&gt;a")</f>
        <v>1</v>
      </c>
      <c r="C27" s="164">
        <f>COUNTIF(G27:G29,"&gt;a")</f>
        <v>0</v>
      </c>
      <c r="D27" s="205"/>
      <c r="E27" s="79" t="str">
        <f>'Planning Bénévoles'!L27</f>
        <v>FLOCH Philippe</v>
      </c>
      <c r="F27" s="79" t="str">
        <f>'Planning Bénévoles'!M27</f>
        <v>KERLEO Anne Marie</v>
      </c>
      <c r="G27" s="79">
        <f>'Planning Bénévoles'!N27</f>
        <v>0</v>
      </c>
    </row>
    <row r="28" spans="1:7" ht="24" customHeight="1">
      <c r="A28" s="196"/>
      <c r="B28" s="176"/>
      <c r="C28" s="165"/>
      <c r="D28" s="206"/>
      <c r="E28" s="79">
        <f>'Planning Bénévoles'!L28</f>
        <v>0</v>
      </c>
      <c r="F28" s="79" t="str">
        <f>'Planning Bénévoles'!M28</f>
        <v>COCHOU Philippe</v>
      </c>
      <c r="G28" s="79">
        <f>'Planning Bénévoles'!N28</f>
        <v>0</v>
      </c>
    </row>
    <row r="29" spans="1:7" ht="24" customHeight="1">
      <c r="A29" s="197"/>
      <c r="B29" s="186"/>
      <c r="C29" s="185"/>
      <c r="D29" s="207"/>
      <c r="E29" s="79">
        <f>'Planning Bénévoles'!L29</f>
        <v>0</v>
      </c>
      <c r="F29" s="79">
        <f>'Planning Bénévoles'!M29</f>
        <v>0</v>
      </c>
      <c r="G29" s="79">
        <f>'Planning Bénévoles'!N29</f>
        <v>0</v>
      </c>
    </row>
    <row r="30" spans="1:7" ht="24" customHeight="1">
      <c r="A30" s="191" t="s">
        <v>257</v>
      </c>
      <c r="B30" s="151">
        <f t="shared" ref="B30" si="0">COUNTIF(E30:E31,"&gt;a")</f>
        <v>0</v>
      </c>
      <c r="C30" s="151">
        <f>COUNTIF(G30:G31,"&gt;a")</f>
        <v>0</v>
      </c>
      <c r="D30" s="193" t="s">
        <v>258</v>
      </c>
      <c r="E30" s="79">
        <f>'Planning Bénévoles'!L30</f>
        <v>0</v>
      </c>
      <c r="F30" s="79">
        <f>'Planning Bénévoles'!M30</f>
        <v>0</v>
      </c>
      <c r="G30" s="79">
        <f>'Planning Bénévoles'!N30</f>
        <v>0</v>
      </c>
    </row>
    <row r="31" spans="1:7" ht="24" customHeight="1">
      <c r="A31" s="192"/>
      <c r="B31" s="163"/>
      <c r="C31" s="163"/>
      <c r="D31" s="194"/>
      <c r="E31" s="79">
        <f>'Planning Bénévoles'!L31</f>
        <v>0</v>
      </c>
      <c r="F31" s="79">
        <f>'Planning Bénévoles'!M31</f>
        <v>0</v>
      </c>
      <c r="G31" s="79">
        <f>'Planning Bénévoles'!N31</f>
        <v>0</v>
      </c>
    </row>
    <row r="32" spans="1:7" ht="24" customHeight="1">
      <c r="A32" s="81" t="s">
        <v>23</v>
      </c>
      <c r="B32" s="75">
        <f>COUNTIF(E32,"&gt;a")</f>
        <v>0</v>
      </c>
      <c r="C32" s="75">
        <f>COUNTIF(G32,"&gt;a")</f>
        <v>0</v>
      </c>
      <c r="D32" s="82"/>
      <c r="E32" s="79">
        <f>'Planning Bénévoles'!L37</f>
        <v>0</v>
      </c>
      <c r="F32" s="79">
        <f>'Planning Bénévoles'!M37</f>
        <v>0</v>
      </c>
      <c r="G32" s="79">
        <f>'Planning Bénévoles'!N37</f>
        <v>0</v>
      </c>
    </row>
    <row r="33" spans="1:7" ht="24" customHeight="1">
      <c r="A33" s="195" t="s">
        <v>22</v>
      </c>
      <c r="B33" s="181">
        <f>COUNTIF(E33:E35,"&gt;a")</f>
        <v>0</v>
      </c>
      <c r="C33" s="181">
        <f>COUNTIF(G33:G35,"&gt;a")</f>
        <v>0</v>
      </c>
      <c r="D33" s="198"/>
      <c r="E33" s="79">
        <f>'Planning Bénévoles'!L38</f>
        <v>0</v>
      </c>
      <c r="F33" s="79">
        <f>'Planning Bénévoles'!M38</f>
        <v>0</v>
      </c>
      <c r="G33" s="79">
        <f>'Planning Bénévoles'!N38</f>
        <v>0</v>
      </c>
    </row>
    <row r="34" spans="1:7" ht="24" customHeight="1">
      <c r="A34" s="196"/>
      <c r="B34" s="182"/>
      <c r="C34" s="182"/>
      <c r="D34" s="199"/>
      <c r="E34" s="79">
        <f>'Planning Bénévoles'!L39</f>
        <v>0</v>
      </c>
      <c r="F34" s="79">
        <f>'Planning Bénévoles'!M39</f>
        <v>0</v>
      </c>
      <c r="G34" s="79">
        <f>'Planning Bénévoles'!N39</f>
        <v>0</v>
      </c>
    </row>
    <row r="35" spans="1:7" ht="24" customHeight="1">
      <c r="A35" s="197"/>
      <c r="B35" s="183"/>
      <c r="C35" s="183"/>
      <c r="D35" s="200"/>
      <c r="E35" s="79">
        <f>'Planning Bénévoles'!L40</f>
        <v>0</v>
      </c>
      <c r="F35" s="79">
        <f>'Planning Bénévoles'!M40</f>
        <v>0</v>
      </c>
      <c r="G35" s="79">
        <f>'Planning Bénévoles'!N40</f>
        <v>0</v>
      </c>
    </row>
  </sheetData>
  <sheetProtection sheet="1" objects="1" scenarios="1"/>
  <mergeCells count="33">
    <mergeCell ref="A5:A6"/>
    <mergeCell ref="B5:B6"/>
    <mergeCell ref="C5:C6"/>
    <mergeCell ref="D5:D6"/>
    <mergeCell ref="E1:G1"/>
    <mergeCell ref="A3:A4"/>
    <mergeCell ref="B3:B4"/>
    <mergeCell ref="C3:C4"/>
    <mergeCell ref="D3:D4"/>
    <mergeCell ref="A7:A23"/>
    <mergeCell ref="B7:B23"/>
    <mergeCell ref="C7:C23"/>
    <mergeCell ref="A24:A26"/>
    <mergeCell ref="B24:B26"/>
    <mergeCell ref="C24:C26"/>
    <mergeCell ref="D7:D10"/>
    <mergeCell ref="D11:D14"/>
    <mergeCell ref="D15:D16"/>
    <mergeCell ref="D18:D19"/>
    <mergeCell ref="D21:D22"/>
    <mergeCell ref="D24:D26"/>
    <mergeCell ref="A27:A29"/>
    <mergeCell ref="B27:B29"/>
    <mergeCell ref="C27:C29"/>
    <mergeCell ref="D27:D29"/>
    <mergeCell ref="D30:D31"/>
    <mergeCell ref="A33:A35"/>
    <mergeCell ref="B33:B35"/>
    <mergeCell ref="C33:C35"/>
    <mergeCell ref="D33:D35"/>
    <mergeCell ref="A30:A31"/>
    <mergeCell ref="B30:B31"/>
    <mergeCell ref="C30:C31"/>
  </mergeCells>
  <printOptions horizontalCentered="1"/>
  <pageMargins left="0.19685039370078741" right="0.19685039370078741" top="1.4960629921259843" bottom="1.1811023622047245" header="0.55118110236220474" footer="0.39370078740157483"/>
  <pageSetup paperSize="9" scale="59" fitToWidth="0" fitToHeight="0" pageOrder="overThenDown" orientation="landscape" useFirstPageNumber="1" horizontalDpi="0" verticalDpi="0"/>
  <headerFooter alignWithMargins="0">
    <oddHeader xml:space="preserve">&amp;C&amp;"Avenir Book,Normal"&amp;20&amp;U&amp;K000000JEUDI
</oddHeader>
    <oddFooter>&amp;R&amp;"Avenir Book,Normal"&amp;14&amp;K000000Sophie MARCHE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G35"/>
  <sheetViews>
    <sheetView showZeros="0" zoomScaleNormal="100" workbookViewId="0">
      <selection activeCell="B30" sqref="B30:B31"/>
    </sheetView>
  </sheetViews>
  <sheetFormatPr baseColWidth="10" defaultColWidth="10.6640625" defaultRowHeight="15"/>
  <cols>
    <col min="1" max="1" width="29.109375" style="1" customWidth="1"/>
    <col min="2" max="3" width="12.33203125" style="1" customWidth="1"/>
    <col min="4" max="4" width="26.5546875" style="1" customWidth="1"/>
    <col min="5" max="6" width="30.6640625" style="1" customWidth="1"/>
    <col min="7" max="7" width="30.88671875" style="1" customWidth="1"/>
    <col min="8" max="16384" width="10.6640625" style="1"/>
  </cols>
  <sheetData>
    <row r="1" spans="1:7" ht="24" customHeight="1">
      <c r="B1" s="7" t="s">
        <v>30</v>
      </c>
      <c r="C1" s="7" t="s">
        <v>31</v>
      </c>
      <c r="D1" s="7" t="s">
        <v>0</v>
      </c>
      <c r="E1" s="178" t="s">
        <v>5</v>
      </c>
      <c r="F1" s="178"/>
      <c r="G1" s="178"/>
    </row>
    <row r="2" spans="1:7" ht="24" customHeight="1">
      <c r="E2" s="7" t="s">
        <v>8</v>
      </c>
      <c r="F2" s="7" t="s">
        <v>9</v>
      </c>
      <c r="G2" s="7" t="s">
        <v>10</v>
      </c>
    </row>
    <row r="3" spans="1:7" ht="24" customHeight="1">
      <c r="A3" s="160" t="s">
        <v>12</v>
      </c>
      <c r="B3" s="151">
        <f>COUNTIF(E3:E4,"&gt;a")</f>
        <v>0</v>
      </c>
      <c r="C3" s="164">
        <f>COUNTIF(G3:G4,"&gt;a")</f>
        <v>0</v>
      </c>
      <c r="D3" s="179"/>
      <c r="E3" s="7">
        <f>'Planning Bénévoles'!O3</f>
        <v>0</v>
      </c>
      <c r="F3" s="7">
        <f>'Planning Bénévoles'!P3</f>
        <v>0</v>
      </c>
      <c r="G3" s="7">
        <f>'Planning Bénévoles'!Q3</f>
        <v>0</v>
      </c>
    </row>
    <row r="4" spans="1:7" ht="24" customHeight="1">
      <c r="A4" s="160"/>
      <c r="B4" s="163"/>
      <c r="C4" s="166"/>
      <c r="D4" s="180"/>
      <c r="E4" s="7">
        <f>'Planning Bénévoles'!O4</f>
        <v>0</v>
      </c>
      <c r="F4" s="7">
        <f>'Planning Bénévoles'!P4</f>
        <v>0</v>
      </c>
      <c r="G4" s="7">
        <f>'Planning Bénévoles'!Q4</f>
        <v>0</v>
      </c>
    </row>
    <row r="5" spans="1:7" ht="24" customHeight="1">
      <c r="A5" s="160" t="s">
        <v>13</v>
      </c>
      <c r="B5" s="151">
        <f>COUNTIF(E5:E6,"&gt;a")</f>
        <v>0</v>
      </c>
      <c r="C5" s="164">
        <f>COUNTIF(G5:G6,"&gt;a")</f>
        <v>0</v>
      </c>
      <c r="D5" s="179"/>
      <c r="E5" s="7">
        <f>'Planning Bénévoles'!O5</f>
        <v>0</v>
      </c>
      <c r="F5" s="7">
        <f>'Planning Bénévoles'!P5</f>
        <v>0</v>
      </c>
      <c r="G5" s="7">
        <f>'Planning Bénévoles'!Q5</f>
        <v>0</v>
      </c>
    </row>
    <row r="6" spans="1:7" ht="24" customHeight="1">
      <c r="A6" s="160"/>
      <c r="B6" s="163"/>
      <c r="C6" s="166"/>
      <c r="D6" s="180"/>
      <c r="E6" s="7">
        <f>'Planning Bénévoles'!O6</f>
        <v>0</v>
      </c>
      <c r="F6" s="7">
        <f>'Planning Bénévoles'!P6</f>
        <v>0</v>
      </c>
      <c r="G6" s="7">
        <f>'Planning Bénévoles'!Q6</f>
        <v>0</v>
      </c>
    </row>
    <row r="7" spans="1:7" ht="24" customHeight="1">
      <c r="A7" s="157" t="s">
        <v>14</v>
      </c>
      <c r="B7" s="175">
        <f>COUNTIF(E7:E23,"&gt;a")</f>
        <v>0</v>
      </c>
      <c r="C7" s="164">
        <f>COUNTIF(G7:G23,"&gt;a")</f>
        <v>0</v>
      </c>
      <c r="D7" s="161" t="s">
        <v>15</v>
      </c>
      <c r="E7" s="7">
        <f>'Planning Bénévoles'!O7</f>
        <v>0</v>
      </c>
      <c r="F7" s="7">
        <f>'Planning Bénévoles'!P7</f>
        <v>0</v>
      </c>
      <c r="G7" s="7">
        <f>'Planning Bénévoles'!Q7</f>
        <v>0</v>
      </c>
    </row>
    <row r="8" spans="1:7" ht="24" customHeight="1">
      <c r="A8" s="158"/>
      <c r="B8" s="176"/>
      <c r="C8" s="165"/>
      <c r="D8" s="161"/>
      <c r="E8" s="7">
        <f>'Planning Bénévoles'!O8</f>
        <v>0</v>
      </c>
      <c r="F8" s="7">
        <f>'Planning Bénévoles'!P8</f>
        <v>0</v>
      </c>
      <c r="G8" s="7">
        <f>'Planning Bénévoles'!Q8</f>
        <v>0</v>
      </c>
    </row>
    <row r="9" spans="1:7" ht="24" customHeight="1">
      <c r="A9" s="158"/>
      <c r="B9" s="176"/>
      <c r="C9" s="165"/>
      <c r="D9" s="161"/>
      <c r="E9" s="7">
        <f>'Planning Bénévoles'!O9</f>
        <v>0</v>
      </c>
      <c r="F9" s="7">
        <f>'Planning Bénévoles'!P9</f>
        <v>0</v>
      </c>
      <c r="G9" s="7">
        <f>'Planning Bénévoles'!Q9</f>
        <v>0</v>
      </c>
    </row>
    <row r="10" spans="1:7" ht="24" customHeight="1">
      <c r="A10" s="158"/>
      <c r="B10" s="176"/>
      <c r="C10" s="165"/>
      <c r="D10" s="161"/>
      <c r="E10" s="7">
        <f>'Planning Bénévoles'!O10</f>
        <v>0</v>
      </c>
      <c r="F10" s="7">
        <f>'Planning Bénévoles'!P10</f>
        <v>0</v>
      </c>
      <c r="G10" s="7">
        <f>'Planning Bénévoles'!Q10</f>
        <v>0</v>
      </c>
    </row>
    <row r="11" spans="1:7" ht="24" customHeight="1">
      <c r="A11" s="158"/>
      <c r="B11" s="176"/>
      <c r="C11" s="165"/>
      <c r="D11" s="162" t="s">
        <v>16</v>
      </c>
      <c r="E11" s="7">
        <f>'Planning Bénévoles'!O11</f>
        <v>0</v>
      </c>
      <c r="F11" s="7">
        <f>'Planning Bénévoles'!P11</f>
        <v>0</v>
      </c>
      <c r="G11" s="7">
        <f>'Planning Bénévoles'!Q11</f>
        <v>0</v>
      </c>
    </row>
    <row r="12" spans="1:7" ht="24" customHeight="1">
      <c r="A12" s="158"/>
      <c r="B12" s="176"/>
      <c r="C12" s="165"/>
      <c r="D12" s="162"/>
      <c r="E12" s="7">
        <f>'Planning Bénévoles'!O12</f>
        <v>0</v>
      </c>
      <c r="F12" s="7">
        <f>'Planning Bénévoles'!P12</f>
        <v>0</v>
      </c>
      <c r="G12" s="7">
        <f>'Planning Bénévoles'!Q12</f>
        <v>0</v>
      </c>
    </row>
    <row r="13" spans="1:7" ht="24" customHeight="1">
      <c r="A13" s="158"/>
      <c r="B13" s="176"/>
      <c r="C13" s="165"/>
      <c r="D13" s="162"/>
      <c r="E13" s="7">
        <f>'Planning Bénévoles'!O13</f>
        <v>0</v>
      </c>
      <c r="F13" s="7">
        <f>'Planning Bénévoles'!P13</f>
        <v>0</v>
      </c>
      <c r="G13" s="7">
        <f>'Planning Bénévoles'!Q13</f>
        <v>0</v>
      </c>
    </row>
    <row r="14" spans="1:7" ht="24" customHeight="1">
      <c r="A14" s="158"/>
      <c r="B14" s="176"/>
      <c r="C14" s="165"/>
      <c r="D14" s="162"/>
      <c r="E14" s="7">
        <f>'Planning Bénévoles'!O14</f>
        <v>0</v>
      </c>
      <c r="F14" s="7">
        <f>'Planning Bénévoles'!P14</f>
        <v>0</v>
      </c>
      <c r="G14" s="7">
        <f>'Planning Bénévoles'!Q14</f>
        <v>0</v>
      </c>
    </row>
    <row r="15" spans="1:7" ht="24" customHeight="1">
      <c r="A15" s="158"/>
      <c r="B15" s="176"/>
      <c r="C15" s="165"/>
      <c r="D15" s="162" t="s">
        <v>17</v>
      </c>
      <c r="E15" s="7">
        <f>'Planning Bénévoles'!O15</f>
        <v>0</v>
      </c>
      <c r="F15" s="7">
        <f>'Planning Bénévoles'!P15</f>
        <v>0</v>
      </c>
      <c r="G15" s="7">
        <f>'Planning Bénévoles'!Q15</f>
        <v>0</v>
      </c>
    </row>
    <row r="16" spans="1:7" ht="24" customHeight="1">
      <c r="A16" s="158"/>
      <c r="B16" s="176"/>
      <c r="C16" s="165"/>
      <c r="D16" s="162"/>
      <c r="E16" s="7">
        <f>'Planning Bénévoles'!O16</f>
        <v>0</v>
      </c>
      <c r="F16" s="7">
        <f>'Planning Bénévoles'!P16</f>
        <v>0</v>
      </c>
      <c r="G16" s="7">
        <f>'Planning Bénévoles'!Q16</f>
        <v>0</v>
      </c>
    </row>
    <row r="17" spans="1:7" ht="24" customHeight="1">
      <c r="A17" s="158"/>
      <c r="B17" s="176"/>
      <c r="C17" s="165"/>
      <c r="D17" s="73" t="s">
        <v>18</v>
      </c>
      <c r="E17" s="7">
        <f>'Planning Bénévoles'!O17</f>
        <v>0</v>
      </c>
      <c r="F17" s="7">
        <f>'Planning Bénévoles'!P17</f>
        <v>0</v>
      </c>
      <c r="G17" s="7">
        <f>'Planning Bénévoles'!Q17</f>
        <v>0</v>
      </c>
    </row>
    <row r="18" spans="1:7" ht="24" customHeight="1">
      <c r="A18" s="158"/>
      <c r="B18" s="176"/>
      <c r="C18" s="165"/>
      <c r="D18" s="162" t="s">
        <v>19</v>
      </c>
      <c r="E18" s="7">
        <f>'Planning Bénévoles'!O18</f>
        <v>0</v>
      </c>
      <c r="F18" s="7">
        <f>'Planning Bénévoles'!P18</f>
        <v>0</v>
      </c>
      <c r="G18" s="7">
        <f>'Planning Bénévoles'!Q18</f>
        <v>0</v>
      </c>
    </row>
    <row r="19" spans="1:7" ht="24" customHeight="1">
      <c r="A19" s="158"/>
      <c r="B19" s="176"/>
      <c r="C19" s="165"/>
      <c r="D19" s="162"/>
      <c r="E19" s="7">
        <f>'Planning Bénévoles'!O19</f>
        <v>0</v>
      </c>
      <c r="F19" s="7">
        <f>'Planning Bénévoles'!P19</f>
        <v>0</v>
      </c>
      <c r="G19" s="7">
        <f>'Planning Bénévoles'!Q19</f>
        <v>0</v>
      </c>
    </row>
    <row r="20" spans="1:7" ht="24" customHeight="1">
      <c r="A20" s="158"/>
      <c r="B20" s="176"/>
      <c r="C20" s="165"/>
      <c r="D20" s="73" t="s">
        <v>20</v>
      </c>
      <c r="E20" s="7">
        <f>'Planning Bénévoles'!O20</f>
        <v>0</v>
      </c>
      <c r="F20" s="7">
        <f>'Planning Bénévoles'!P20</f>
        <v>0</v>
      </c>
      <c r="G20" s="7">
        <f>'Planning Bénévoles'!Q20</f>
        <v>0</v>
      </c>
    </row>
    <row r="21" spans="1:7" ht="24" customHeight="1">
      <c r="A21" s="158"/>
      <c r="B21" s="176"/>
      <c r="C21" s="165"/>
      <c r="D21" s="167" t="s">
        <v>254</v>
      </c>
      <c r="E21" s="7">
        <f>'Planning Bénévoles'!O21</f>
        <v>0</v>
      </c>
      <c r="F21" s="7">
        <f>'Planning Bénévoles'!P21</f>
        <v>0</v>
      </c>
      <c r="G21" s="7">
        <f>'Planning Bénévoles'!Q21</f>
        <v>0</v>
      </c>
    </row>
    <row r="22" spans="1:7" ht="24" customHeight="1">
      <c r="A22" s="158"/>
      <c r="B22" s="176"/>
      <c r="C22" s="165"/>
      <c r="D22" s="168"/>
      <c r="E22" s="7">
        <f>'Planning Bénévoles'!O22</f>
        <v>0</v>
      </c>
      <c r="F22" s="7">
        <f>'Planning Bénévoles'!P22</f>
        <v>0</v>
      </c>
      <c r="G22" s="7">
        <f>'Planning Bénévoles'!Q22</f>
        <v>0</v>
      </c>
    </row>
    <row r="23" spans="1:7" ht="24" customHeight="1">
      <c r="A23" s="159"/>
      <c r="B23" s="177"/>
      <c r="C23" s="166"/>
      <c r="D23" s="73" t="s">
        <v>255</v>
      </c>
      <c r="E23" s="7">
        <f>'Planning Bénévoles'!O23</f>
        <v>0</v>
      </c>
      <c r="F23" s="7">
        <f>'Planning Bénévoles'!P23</f>
        <v>0</v>
      </c>
      <c r="G23" s="7">
        <f>'Planning Bénévoles'!Q23</f>
        <v>0</v>
      </c>
    </row>
    <row r="24" spans="1:7" ht="24" customHeight="1">
      <c r="A24" s="160" t="s">
        <v>21</v>
      </c>
      <c r="B24" s="151">
        <f>COUNTIF(E24:E26,"&gt;a")</f>
        <v>0</v>
      </c>
      <c r="C24" s="164">
        <f>COUNTIF(G24:G26,"&gt;a")</f>
        <v>0</v>
      </c>
      <c r="D24" s="171" t="s">
        <v>258</v>
      </c>
      <c r="E24" s="7">
        <f>'Planning Bénévoles'!O24</f>
        <v>0</v>
      </c>
      <c r="F24" s="7">
        <f>'Planning Bénévoles'!P24</f>
        <v>0</v>
      </c>
      <c r="G24" s="7">
        <f>'Planning Bénévoles'!Q24</f>
        <v>0</v>
      </c>
    </row>
    <row r="25" spans="1:7" ht="24" customHeight="1">
      <c r="A25" s="160"/>
      <c r="B25" s="152"/>
      <c r="C25" s="165"/>
      <c r="D25" s="172"/>
      <c r="E25" s="7">
        <f>'Planning Bénévoles'!O25</f>
        <v>0</v>
      </c>
      <c r="F25" s="7">
        <f>'Planning Bénévoles'!P25</f>
        <v>0</v>
      </c>
      <c r="G25" s="7">
        <f>'Planning Bénévoles'!Q25</f>
        <v>0</v>
      </c>
    </row>
    <row r="26" spans="1:7" ht="24" customHeight="1">
      <c r="A26" s="160"/>
      <c r="B26" s="163"/>
      <c r="C26" s="166"/>
      <c r="D26" s="173"/>
      <c r="E26" s="7">
        <f>'Planning Bénévoles'!O26</f>
        <v>0</v>
      </c>
      <c r="F26" s="7">
        <f>'Planning Bénévoles'!P26</f>
        <v>0</v>
      </c>
      <c r="G26" s="7">
        <f>'Planning Bénévoles'!Q26</f>
        <v>0</v>
      </c>
    </row>
    <row r="27" spans="1:7" ht="24" customHeight="1">
      <c r="A27" s="160" t="s">
        <v>256</v>
      </c>
      <c r="B27" s="175">
        <f>COUNTIF(E27:E29,"&gt;a")</f>
        <v>0</v>
      </c>
      <c r="C27" s="164">
        <f>COUNTIF(G27:G29,"&gt;a")</f>
        <v>0</v>
      </c>
      <c r="D27" s="179"/>
      <c r="E27" s="7">
        <f>'Planning Bénévoles'!O27</f>
        <v>0</v>
      </c>
      <c r="F27" s="7">
        <f>'Planning Bénévoles'!P27</f>
        <v>0</v>
      </c>
      <c r="G27" s="7">
        <f>'Planning Bénévoles'!Q27</f>
        <v>0</v>
      </c>
    </row>
    <row r="28" spans="1:7" ht="24" customHeight="1">
      <c r="A28" s="160"/>
      <c r="B28" s="176"/>
      <c r="C28" s="165"/>
      <c r="D28" s="184"/>
      <c r="E28" s="7">
        <f>'Planning Bénévoles'!O28</f>
        <v>0</v>
      </c>
      <c r="F28" s="7">
        <f>'Planning Bénévoles'!P28</f>
        <v>0</v>
      </c>
      <c r="G28" s="7">
        <f>'Planning Bénévoles'!Q28</f>
        <v>0</v>
      </c>
    </row>
    <row r="29" spans="1:7" ht="24" customHeight="1">
      <c r="A29" s="157"/>
      <c r="B29" s="186"/>
      <c r="C29" s="185"/>
      <c r="D29" s="184"/>
      <c r="E29" s="7">
        <f>'Planning Bénévoles'!O29</f>
        <v>0</v>
      </c>
      <c r="F29" s="7">
        <f>'Planning Bénévoles'!P29</f>
        <v>0</v>
      </c>
      <c r="G29" s="7">
        <f>'Planning Bénévoles'!Q29</f>
        <v>0</v>
      </c>
    </row>
    <row r="30" spans="1:7" ht="24" customHeight="1">
      <c r="A30" s="149" t="s">
        <v>257</v>
      </c>
      <c r="B30" s="151">
        <f t="shared" ref="B30" si="0">COUNTIF(E30:E31,"&gt;a")</f>
        <v>0</v>
      </c>
      <c r="C30" s="151">
        <f>COUNTIF(G30:G31,"&gt;a")</f>
        <v>0</v>
      </c>
      <c r="D30" s="169" t="s">
        <v>258</v>
      </c>
      <c r="E30" s="7">
        <f>'Planning Bénévoles'!O30</f>
        <v>0</v>
      </c>
      <c r="F30" s="7">
        <f>'Planning Bénévoles'!P30</f>
        <v>0</v>
      </c>
      <c r="G30" s="7">
        <f>'Planning Bénévoles'!Q30</f>
        <v>0</v>
      </c>
    </row>
    <row r="31" spans="1:7" ht="24" customHeight="1">
      <c r="A31" s="150"/>
      <c r="B31" s="163"/>
      <c r="C31" s="163"/>
      <c r="D31" s="170"/>
      <c r="E31" s="7">
        <f>'Planning Bénévoles'!O31</f>
        <v>0</v>
      </c>
      <c r="F31" s="7">
        <f>'Planning Bénévoles'!P31</f>
        <v>0</v>
      </c>
      <c r="G31" s="7">
        <f>'Planning Bénévoles'!Q31</f>
        <v>0</v>
      </c>
    </row>
    <row r="32" spans="1:7" ht="24" customHeight="1">
      <c r="A32" s="72" t="s">
        <v>23</v>
      </c>
      <c r="B32" s="75">
        <f>COUNTIF(E32,"&gt;a")</f>
        <v>0</v>
      </c>
      <c r="C32" s="75">
        <f>COUNTIF(G32,"&gt;a")</f>
        <v>0</v>
      </c>
      <c r="D32" s="74"/>
      <c r="E32" s="7">
        <f>'Planning Bénévoles'!O37</f>
        <v>0</v>
      </c>
      <c r="F32" s="7">
        <f>'Planning Bénévoles'!P37</f>
        <v>0</v>
      </c>
      <c r="G32" s="7">
        <f>'Planning Bénévoles'!Q37</f>
        <v>0</v>
      </c>
    </row>
    <row r="33" spans="1:7" ht="24" customHeight="1">
      <c r="A33" s="160" t="s">
        <v>22</v>
      </c>
      <c r="B33" s="181">
        <f>COUNTIF(E33:E35,"&gt;a")</f>
        <v>0</v>
      </c>
      <c r="C33" s="181">
        <f>COUNTIF(G33:G35,"&gt;a")</f>
        <v>0</v>
      </c>
      <c r="D33" s="145"/>
      <c r="E33" s="7">
        <f>'Planning Bénévoles'!O38</f>
        <v>0</v>
      </c>
      <c r="F33" s="7">
        <f>'Planning Bénévoles'!P38</f>
        <v>0</v>
      </c>
      <c r="G33" s="7">
        <f>'Planning Bénévoles'!Q38</f>
        <v>0</v>
      </c>
    </row>
    <row r="34" spans="1:7" ht="24" customHeight="1">
      <c r="A34" s="160"/>
      <c r="B34" s="182"/>
      <c r="C34" s="182"/>
      <c r="D34" s="174"/>
      <c r="E34" s="7">
        <f>'Planning Bénévoles'!O39</f>
        <v>0</v>
      </c>
      <c r="F34" s="7">
        <f>'Planning Bénévoles'!P39</f>
        <v>0</v>
      </c>
      <c r="G34" s="7">
        <f>'Planning Bénévoles'!Q39</f>
        <v>0</v>
      </c>
    </row>
    <row r="35" spans="1:7" ht="24" customHeight="1">
      <c r="A35" s="160"/>
      <c r="B35" s="183"/>
      <c r="C35" s="183"/>
      <c r="D35" s="146"/>
      <c r="E35" s="7">
        <f>'Planning Bénévoles'!O40</f>
        <v>0</v>
      </c>
      <c r="F35" s="7">
        <f>'Planning Bénévoles'!P40</f>
        <v>0</v>
      </c>
      <c r="G35" s="7">
        <f>'Planning Bénévoles'!Q40</f>
        <v>0</v>
      </c>
    </row>
  </sheetData>
  <sheetProtection sheet="1" objects="1" scenarios="1"/>
  <mergeCells count="33">
    <mergeCell ref="A5:A6"/>
    <mergeCell ref="B5:B6"/>
    <mergeCell ref="C5:C6"/>
    <mergeCell ref="D5:D6"/>
    <mergeCell ref="E1:G1"/>
    <mergeCell ref="A3:A4"/>
    <mergeCell ref="B3:B4"/>
    <mergeCell ref="C3:C4"/>
    <mergeCell ref="D3:D4"/>
    <mergeCell ref="A7:A23"/>
    <mergeCell ref="B7:B23"/>
    <mergeCell ref="C7:C23"/>
    <mergeCell ref="A24:A26"/>
    <mergeCell ref="B24:B26"/>
    <mergeCell ref="C24:C26"/>
    <mergeCell ref="D7:D10"/>
    <mergeCell ref="D11:D14"/>
    <mergeCell ref="D15:D16"/>
    <mergeCell ref="D18:D19"/>
    <mergeCell ref="D21:D22"/>
    <mergeCell ref="D24:D26"/>
    <mergeCell ref="A27:A29"/>
    <mergeCell ref="B27:B29"/>
    <mergeCell ref="C27:C29"/>
    <mergeCell ref="D27:D29"/>
    <mergeCell ref="D30:D31"/>
    <mergeCell ref="A33:A35"/>
    <mergeCell ref="B33:B35"/>
    <mergeCell ref="C33:C35"/>
    <mergeCell ref="D33:D35"/>
    <mergeCell ref="A30:A31"/>
    <mergeCell ref="B30:B31"/>
    <mergeCell ref="C30:C31"/>
  </mergeCells>
  <printOptions horizontalCentered="1"/>
  <pageMargins left="0.19685039370078741" right="0.19685039370078741" top="1.4960629921259843" bottom="1.1811023622047245" header="0.55118110236220474" footer="0.39370078740157483"/>
  <pageSetup paperSize="9" scale="52" pageOrder="overThenDown" orientation="landscape" useFirstPageNumber="1" horizontalDpi="0" verticalDpi="0"/>
  <headerFooter alignWithMargins="0">
    <oddHeader xml:space="preserve">&amp;C&amp;"Avenir Book,Normal"&amp;20&amp;U&amp;K000000VENDREDI
</oddHeader>
    <oddFooter>&amp;R&amp;"Avenir Book,Normal"&amp;14&amp;K000000Sophie MARCHE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35"/>
  <sheetViews>
    <sheetView showZeros="0" zoomScaleNormal="100" workbookViewId="0">
      <selection activeCell="E35" sqref="E35"/>
    </sheetView>
  </sheetViews>
  <sheetFormatPr baseColWidth="10" defaultColWidth="10.6640625" defaultRowHeight="15"/>
  <cols>
    <col min="1" max="1" width="30.109375" style="1" customWidth="1"/>
    <col min="2" max="2" width="12.33203125" style="1" customWidth="1"/>
    <col min="3" max="3" width="26.5546875" style="1" customWidth="1"/>
    <col min="4" max="5" width="30.6640625" style="4" customWidth="1"/>
    <col min="6" max="16384" width="10.6640625" style="1"/>
  </cols>
  <sheetData>
    <row r="1" spans="1:5" ht="24" customHeight="1">
      <c r="B1" s="7" t="s">
        <v>30</v>
      </c>
      <c r="C1" s="7" t="s">
        <v>0</v>
      </c>
      <c r="D1" s="216" t="s">
        <v>6</v>
      </c>
      <c r="E1" s="217"/>
    </row>
    <row r="2" spans="1:5" ht="24" customHeight="1">
      <c r="D2" s="7" t="s">
        <v>8</v>
      </c>
      <c r="E2" s="7" t="s">
        <v>9</v>
      </c>
    </row>
    <row r="3" spans="1:5" ht="24" customHeight="1">
      <c r="A3" s="160" t="s">
        <v>12</v>
      </c>
      <c r="B3" s="151">
        <f>COUNTIF(D3:D4,"&gt;a")</f>
        <v>0</v>
      </c>
      <c r="C3" s="179"/>
      <c r="D3" s="7">
        <f>'Planning Bénévoles'!R3</f>
        <v>0</v>
      </c>
      <c r="E3" s="7">
        <f>'Planning Bénévoles'!S3</f>
        <v>0</v>
      </c>
    </row>
    <row r="4" spans="1:5" ht="24" customHeight="1">
      <c r="A4" s="160"/>
      <c r="B4" s="163"/>
      <c r="C4" s="180"/>
      <c r="D4" s="7">
        <f>'Planning Bénévoles'!R4</f>
        <v>0</v>
      </c>
      <c r="E4" s="7">
        <f>'Planning Bénévoles'!S4</f>
        <v>0</v>
      </c>
    </row>
    <row r="5" spans="1:5" ht="24" customHeight="1">
      <c r="A5" s="160" t="s">
        <v>13</v>
      </c>
      <c r="B5" s="151">
        <f>COUNTIF(D5:D6,"&gt;a")</f>
        <v>0</v>
      </c>
      <c r="C5" s="179"/>
      <c r="D5" s="7">
        <f>'Planning Bénévoles'!R5</f>
        <v>0</v>
      </c>
      <c r="E5" s="7">
        <f>'Planning Bénévoles'!S5</f>
        <v>0</v>
      </c>
    </row>
    <row r="6" spans="1:5" ht="24" customHeight="1">
      <c r="A6" s="160"/>
      <c r="B6" s="163"/>
      <c r="C6" s="180"/>
      <c r="D6" s="7">
        <f>'Planning Bénévoles'!R6</f>
        <v>0</v>
      </c>
      <c r="E6" s="7">
        <f>'Planning Bénévoles'!S6</f>
        <v>0</v>
      </c>
    </row>
    <row r="7" spans="1:5" ht="24" customHeight="1">
      <c r="A7" s="157" t="s">
        <v>14</v>
      </c>
      <c r="B7" s="175">
        <f>COUNTIF(D7:D23,"&gt;a")</f>
        <v>0</v>
      </c>
      <c r="C7" s="161" t="s">
        <v>15</v>
      </c>
      <c r="D7" s="7">
        <f>'Planning Bénévoles'!R7</f>
        <v>0</v>
      </c>
      <c r="E7" s="7">
        <f>'Planning Bénévoles'!S7</f>
        <v>0</v>
      </c>
    </row>
    <row r="8" spans="1:5" ht="24" customHeight="1">
      <c r="A8" s="158"/>
      <c r="B8" s="176"/>
      <c r="C8" s="161"/>
      <c r="D8" s="7">
        <f>'Planning Bénévoles'!R8</f>
        <v>0</v>
      </c>
      <c r="E8" s="7">
        <f>'Planning Bénévoles'!S8</f>
        <v>0</v>
      </c>
    </row>
    <row r="9" spans="1:5" ht="24" customHeight="1">
      <c r="A9" s="158"/>
      <c r="B9" s="176"/>
      <c r="C9" s="161"/>
      <c r="D9" s="7">
        <f>'Planning Bénévoles'!R9</f>
        <v>0</v>
      </c>
      <c r="E9" s="7">
        <f>'Planning Bénévoles'!S9</f>
        <v>0</v>
      </c>
    </row>
    <row r="10" spans="1:5" ht="24" customHeight="1">
      <c r="A10" s="158"/>
      <c r="B10" s="176"/>
      <c r="C10" s="161"/>
      <c r="D10" s="7">
        <f>'Planning Bénévoles'!R10</f>
        <v>0</v>
      </c>
      <c r="E10" s="7">
        <f>'Planning Bénévoles'!S10</f>
        <v>0</v>
      </c>
    </row>
    <row r="11" spans="1:5" ht="24" customHeight="1">
      <c r="A11" s="158"/>
      <c r="B11" s="176"/>
      <c r="C11" s="162" t="s">
        <v>16</v>
      </c>
      <c r="D11" s="7">
        <f>'Planning Bénévoles'!R11</f>
        <v>0</v>
      </c>
      <c r="E11" s="7">
        <f>'Planning Bénévoles'!S11</f>
        <v>0</v>
      </c>
    </row>
    <row r="12" spans="1:5" ht="24" customHeight="1">
      <c r="A12" s="158"/>
      <c r="B12" s="176"/>
      <c r="C12" s="162"/>
      <c r="D12" s="7">
        <f>'Planning Bénévoles'!R12</f>
        <v>0</v>
      </c>
      <c r="E12" s="7">
        <f>'Planning Bénévoles'!S12</f>
        <v>0</v>
      </c>
    </row>
    <row r="13" spans="1:5" ht="24" customHeight="1">
      <c r="A13" s="158"/>
      <c r="B13" s="176"/>
      <c r="C13" s="162"/>
      <c r="D13" s="7">
        <f>'Planning Bénévoles'!R13</f>
        <v>0</v>
      </c>
      <c r="E13" s="7">
        <f>'Planning Bénévoles'!S13</f>
        <v>0</v>
      </c>
    </row>
    <row r="14" spans="1:5" ht="24" customHeight="1">
      <c r="A14" s="158"/>
      <c r="B14" s="176"/>
      <c r="C14" s="162"/>
      <c r="D14" s="7">
        <f>'Planning Bénévoles'!R14</f>
        <v>0</v>
      </c>
      <c r="E14" s="7">
        <f>'Planning Bénévoles'!S14</f>
        <v>0</v>
      </c>
    </row>
    <row r="15" spans="1:5" ht="24" customHeight="1">
      <c r="A15" s="158"/>
      <c r="B15" s="176"/>
      <c r="C15" s="162" t="s">
        <v>17</v>
      </c>
      <c r="D15" s="7">
        <f>'Planning Bénévoles'!R15</f>
        <v>0</v>
      </c>
      <c r="E15" s="7">
        <f>'Planning Bénévoles'!S15</f>
        <v>0</v>
      </c>
    </row>
    <row r="16" spans="1:5" ht="24" customHeight="1">
      <c r="A16" s="158"/>
      <c r="B16" s="176"/>
      <c r="C16" s="162"/>
      <c r="D16" s="7">
        <f>'Planning Bénévoles'!R16</f>
        <v>0</v>
      </c>
      <c r="E16" s="7">
        <f>'Planning Bénévoles'!S16</f>
        <v>0</v>
      </c>
    </row>
    <row r="17" spans="1:5" ht="24" customHeight="1">
      <c r="A17" s="158"/>
      <c r="B17" s="176"/>
      <c r="C17" s="73" t="s">
        <v>18</v>
      </c>
      <c r="D17" s="7">
        <f>'Planning Bénévoles'!R17</f>
        <v>0</v>
      </c>
      <c r="E17" s="7">
        <f>'Planning Bénévoles'!S17</f>
        <v>0</v>
      </c>
    </row>
    <row r="18" spans="1:5" ht="24" customHeight="1">
      <c r="A18" s="158"/>
      <c r="B18" s="176"/>
      <c r="C18" s="162" t="s">
        <v>19</v>
      </c>
      <c r="D18" s="7">
        <f>'Planning Bénévoles'!R18</f>
        <v>0</v>
      </c>
      <c r="E18" s="7">
        <f>'Planning Bénévoles'!S18</f>
        <v>0</v>
      </c>
    </row>
    <row r="19" spans="1:5" ht="24" customHeight="1">
      <c r="A19" s="158"/>
      <c r="B19" s="176"/>
      <c r="C19" s="162"/>
      <c r="D19" s="7">
        <f>'Planning Bénévoles'!R19</f>
        <v>0</v>
      </c>
      <c r="E19" s="7">
        <f>'Planning Bénévoles'!S19</f>
        <v>0</v>
      </c>
    </row>
    <row r="20" spans="1:5" ht="24" customHeight="1">
      <c r="A20" s="158"/>
      <c r="B20" s="176"/>
      <c r="C20" s="73" t="s">
        <v>20</v>
      </c>
      <c r="D20" s="7">
        <f>'Planning Bénévoles'!R20</f>
        <v>0</v>
      </c>
      <c r="E20" s="7">
        <f>'Planning Bénévoles'!S20</f>
        <v>0</v>
      </c>
    </row>
    <row r="21" spans="1:5" ht="24" customHeight="1">
      <c r="A21" s="158"/>
      <c r="B21" s="176"/>
      <c r="C21" s="167" t="s">
        <v>254</v>
      </c>
      <c r="D21" s="7">
        <f>'Planning Bénévoles'!R21</f>
        <v>0</v>
      </c>
      <c r="E21" s="7">
        <f>'Planning Bénévoles'!S21</f>
        <v>0</v>
      </c>
    </row>
    <row r="22" spans="1:5" ht="24" customHeight="1">
      <c r="A22" s="158"/>
      <c r="B22" s="176"/>
      <c r="C22" s="168"/>
      <c r="D22" s="7">
        <f>'Planning Bénévoles'!R22</f>
        <v>0</v>
      </c>
      <c r="E22" s="7">
        <f>'Planning Bénévoles'!S22</f>
        <v>0</v>
      </c>
    </row>
    <row r="23" spans="1:5" ht="24" customHeight="1">
      <c r="A23" s="159"/>
      <c r="B23" s="177"/>
      <c r="C23" s="73" t="s">
        <v>255</v>
      </c>
      <c r="D23" s="7">
        <f>'Planning Bénévoles'!R23</f>
        <v>0</v>
      </c>
      <c r="E23" s="7">
        <f>'Planning Bénévoles'!S23</f>
        <v>0</v>
      </c>
    </row>
    <row r="24" spans="1:5" ht="24" customHeight="1">
      <c r="A24" s="160" t="s">
        <v>21</v>
      </c>
      <c r="B24" s="151">
        <f>COUNTIF(D24:D26,"&gt;a")</f>
        <v>0</v>
      </c>
      <c r="C24" s="171" t="s">
        <v>258</v>
      </c>
      <c r="D24" s="7">
        <f>'Planning Bénévoles'!R24</f>
        <v>0</v>
      </c>
      <c r="E24" s="7">
        <f>'Planning Bénévoles'!S24</f>
        <v>0</v>
      </c>
    </row>
    <row r="25" spans="1:5" ht="24" customHeight="1">
      <c r="A25" s="160"/>
      <c r="B25" s="152"/>
      <c r="C25" s="172"/>
      <c r="D25" s="7">
        <f>'Planning Bénévoles'!R25</f>
        <v>0</v>
      </c>
      <c r="E25" s="7">
        <f>'Planning Bénévoles'!S25</f>
        <v>0</v>
      </c>
    </row>
    <row r="26" spans="1:5" ht="24" customHeight="1">
      <c r="A26" s="160"/>
      <c r="B26" s="163"/>
      <c r="C26" s="173"/>
      <c r="D26" s="7">
        <f>'Planning Bénévoles'!R26</f>
        <v>0</v>
      </c>
      <c r="E26" s="7">
        <f>'Planning Bénévoles'!S26</f>
        <v>0</v>
      </c>
    </row>
    <row r="27" spans="1:5" ht="24" customHeight="1">
      <c r="A27" s="160" t="s">
        <v>256</v>
      </c>
      <c r="B27" s="175">
        <f>COUNTIF(D27:D29,"&gt;a")</f>
        <v>0</v>
      </c>
      <c r="C27" s="179"/>
      <c r="D27" s="7">
        <f>'Planning Bénévoles'!R27</f>
        <v>0</v>
      </c>
      <c r="E27" s="7">
        <f>'Planning Bénévoles'!S27</f>
        <v>0</v>
      </c>
    </row>
    <row r="28" spans="1:5" ht="24" customHeight="1">
      <c r="A28" s="160"/>
      <c r="B28" s="176"/>
      <c r="C28" s="184"/>
      <c r="D28" s="7">
        <f>'Planning Bénévoles'!R28</f>
        <v>0</v>
      </c>
      <c r="E28" s="7">
        <f>'Planning Bénévoles'!S28</f>
        <v>0</v>
      </c>
    </row>
    <row r="29" spans="1:5" ht="24" customHeight="1">
      <c r="A29" s="157"/>
      <c r="B29" s="186"/>
      <c r="C29" s="184"/>
      <c r="D29" s="7">
        <f>'Planning Bénévoles'!R29</f>
        <v>0</v>
      </c>
      <c r="E29" s="7">
        <f>'Planning Bénévoles'!S29</f>
        <v>0</v>
      </c>
    </row>
    <row r="30" spans="1:5" ht="24" customHeight="1">
      <c r="A30" s="149" t="s">
        <v>257</v>
      </c>
      <c r="B30" s="151">
        <f t="shared" ref="B30" si="0">COUNTIF(D30:D31,"&gt;a")</f>
        <v>0</v>
      </c>
      <c r="C30" s="169" t="s">
        <v>258</v>
      </c>
      <c r="D30" s="7">
        <f>'Planning Bénévoles'!R30</f>
        <v>0</v>
      </c>
      <c r="E30" s="7">
        <f>'Planning Bénévoles'!S30</f>
        <v>0</v>
      </c>
    </row>
    <row r="31" spans="1:5" ht="24" customHeight="1">
      <c r="A31" s="150"/>
      <c r="B31" s="163"/>
      <c r="C31" s="170"/>
      <c r="D31" s="7">
        <f>'Planning Bénévoles'!R31</f>
        <v>0</v>
      </c>
      <c r="E31" s="7">
        <f>'Planning Bénévoles'!S31</f>
        <v>0</v>
      </c>
    </row>
    <row r="32" spans="1:5" ht="24" customHeight="1">
      <c r="A32" s="72" t="s">
        <v>23</v>
      </c>
      <c r="B32" s="75">
        <f>COUNTIF(D32,"&gt;a")</f>
        <v>0</v>
      </c>
      <c r="C32" s="74"/>
      <c r="D32" s="7">
        <f>'Planning Bénévoles'!R37</f>
        <v>0</v>
      </c>
      <c r="E32" s="7">
        <f>'Planning Bénévoles'!S37</f>
        <v>0</v>
      </c>
    </row>
    <row r="33" spans="1:5" ht="24" customHeight="1">
      <c r="A33" s="160" t="s">
        <v>22</v>
      </c>
      <c r="B33" s="181">
        <f>COUNTIF(D33:D35,"&gt;a")</f>
        <v>0</v>
      </c>
      <c r="C33" s="145"/>
      <c r="D33" s="7">
        <f>'Planning Bénévoles'!R38</f>
        <v>0</v>
      </c>
      <c r="E33" s="7">
        <f>'Planning Bénévoles'!S38</f>
        <v>0</v>
      </c>
    </row>
    <row r="34" spans="1:5" ht="24" customHeight="1">
      <c r="A34" s="160"/>
      <c r="B34" s="182"/>
      <c r="C34" s="174"/>
      <c r="D34" s="7">
        <f>'Planning Bénévoles'!R39</f>
        <v>0</v>
      </c>
      <c r="E34" s="7">
        <f>'Planning Bénévoles'!S39</f>
        <v>0</v>
      </c>
    </row>
    <row r="35" spans="1:5" ht="24" customHeight="1">
      <c r="A35" s="160"/>
      <c r="B35" s="183"/>
      <c r="C35" s="146"/>
      <c r="D35" s="7">
        <f>'Planning Bénévoles'!R40</f>
        <v>0</v>
      </c>
      <c r="E35" s="7">
        <f>'Planning Bénévoles'!S40</f>
        <v>0</v>
      </c>
    </row>
  </sheetData>
  <sheetProtection sheet="1" objects="1" scenarios="1"/>
  <mergeCells count="26">
    <mergeCell ref="A3:A4"/>
    <mergeCell ref="B3:B4"/>
    <mergeCell ref="D1:E1"/>
    <mergeCell ref="C3:C4"/>
    <mergeCell ref="A5:A6"/>
    <mergeCell ref="B5:B6"/>
    <mergeCell ref="C5:C6"/>
    <mergeCell ref="A7:A23"/>
    <mergeCell ref="B7:B23"/>
    <mergeCell ref="C7:C10"/>
    <mergeCell ref="C11:C14"/>
    <mergeCell ref="C15:C16"/>
    <mergeCell ref="C18:C19"/>
    <mergeCell ref="C21:C22"/>
    <mergeCell ref="C30:C31"/>
    <mergeCell ref="A33:A35"/>
    <mergeCell ref="B33:B35"/>
    <mergeCell ref="C33:C35"/>
    <mergeCell ref="C24:C26"/>
    <mergeCell ref="A27:A29"/>
    <mergeCell ref="B27:B29"/>
    <mergeCell ref="C27:C29"/>
    <mergeCell ref="A24:A26"/>
    <mergeCell ref="B24:B26"/>
    <mergeCell ref="A30:A31"/>
    <mergeCell ref="B30:B31"/>
  </mergeCells>
  <printOptions horizontalCentered="1"/>
  <pageMargins left="0.19685039370078741" right="0.19685039370078741" top="1.4960629921259843" bottom="1.1811023622047245" header="0.55118110236220474" footer="0.39370078740157483"/>
  <pageSetup paperSize="9" scale="52" pageOrder="overThenDown" orientation="landscape" useFirstPageNumber="1" horizontalDpi="0" verticalDpi="0"/>
  <headerFooter alignWithMargins="0">
    <oddHeader xml:space="preserve">&amp;C&amp;"Avenir Book,Normal"&amp;20&amp;U&amp;K000000SAMEDI
</oddHeader>
    <oddFooter>&amp;R&amp;"Avenir Book,Normal"&amp;14&amp;K000000Sophie MARCHE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C35"/>
  <sheetViews>
    <sheetView showZeros="0" zoomScaleNormal="100" workbookViewId="0">
      <selection activeCell="D29" sqref="D29"/>
    </sheetView>
  </sheetViews>
  <sheetFormatPr baseColWidth="10" defaultColWidth="10.6640625" defaultRowHeight="15"/>
  <cols>
    <col min="1" max="1" width="39.33203125" style="1" customWidth="1"/>
    <col min="2" max="2" width="26.44140625" style="1" customWidth="1"/>
    <col min="3" max="3" width="55.109375" style="17" customWidth="1"/>
    <col min="4" max="16384" width="10.6640625" style="1"/>
  </cols>
  <sheetData>
    <row r="1" spans="1:3" ht="24" customHeight="1">
      <c r="B1" s="7" t="s">
        <v>0</v>
      </c>
      <c r="C1" s="16" t="s">
        <v>7</v>
      </c>
    </row>
    <row r="2" spans="1:3" ht="24" customHeight="1">
      <c r="C2" s="7" t="s">
        <v>11</v>
      </c>
    </row>
    <row r="3" spans="1:3" ht="24" customHeight="1">
      <c r="A3" s="157" t="s">
        <v>12</v>
      </c>
      <c r="B3" s="179"/>
      <c r="C3" s="7">
        <f>'Planning Bénévoles'!T3</f>
        <v>0</v>
      </c>
    </row>
    <row r="4" spans="1:3" ht="24" customHeight="1">
      <c r="A4" s="159"/>
      <c r="B4" s="180"/>
      <c r="C4" s="7">
        <f>'Planning Bénévoles'!T4</f>
        <v>0</v>
      </c>
    </row>
    <row r="5" spans="1:3" ht="24" customHeight="1">
      <c r="A5" s="157" t="s">
        <v>13</v>
      </c>
      <c r="B5" s="179"/>
      <c r="C5" s="7">
        <f>'Planning Bénévoles'!T5</f>
        <v>0</v>
      </c>
    </row>
    <row r="6" spans="1:3" ht="24" customHeight="1">
      <c r="A6" s="159"/>
      <c r="B6" s="180"/>
      <c r="C6" s="7">
        <f>'Planning Bénévoles'!T6</f>
        <v>0</v>
      </c>
    </row>
    <row r="7" spans="1:3" ht="24" customHeight="1">
      <c r="A7" s="157" t="s">
        <v>14</v>
      </c>
      <c r="B7" s="161" t="s">
        <v>15</v>
      </c>
      <c r="C7" s="7">
        <f>'Planning Bénévoles'!T7</f>
        <v>0</v>
      </c>
    </row>
    <row r="8" spans="1:3" ht="24" customHeight="1">
      <c r="A8" s="158"/>
      <c r="B8" s="161"/>
      <c r="C8" s="7">
        <f>'Planning Bénévoles'!T8</f>
        <v>0</v>
      </c>
    </row>
    <row r="9" spans="1:3" ht="24" customHeight="1">
      <c r="A9" s="158"/>
      <c r="B9" s="161"/>
      <c r="C9" s="7">
        <f>'Planning Bénévoles'!T9</f>
        <v>0</v>
      </c>
    </row>
    <row r="10" spans="1:3" ht="24" customHeight="1">
      <c r="A10" s="158"/>
      <c r="B10" s="161"/>
      <c r="C10" s="7">
        <f>'Planning Bénévoles'!T10</f>
        <v>0</v>
      </c>
    </row>
    <row r="11" spans="1:3" ht="24" customHeight="1">
      <c r="A11" s="158"/>
      <c r="B11" s="162" t="s">
        <v>16</v>
      </c>
      <c r="C11" s="7">
        <f>'Planning Bénévoles'!T11</f>
        <v>0</v>
      </c>
    </row>
    <row r="12" spans="1:3" ht="24" customHeight="1">
      <c r="A12" s="158"/>
      <c r="B12" s="162"/>
      <c r="C12" s="7">
        <f>'Planning Bénévoles'!T12</f>
        <v>0</v>
      </c>
    </row>
    <row r="13" spans="1:3" ht="24" customHeight="1">
      <c r="A13" s="158"/>
      <c r="B13" s="162"/>
      <c r="C13" s="7">
        <f>'Planning Bénévoles'!T13</f>
        <v>0</v>
      </c>
    </row>
    <row r="14" spans="1:3" ht="24" customHeight="1">
      <c r="A14" s="158"/>
      <c r="B14" s="162"/>
      <c r="C14" s="7">
        <f>'Planning Bénévoles'!T14</f>
        <v>0</v>
      </c>
    </row>
    <row r="15" spans="1:3" ht="24" customHeight="1">
      <c r="A15" s="158"/>
      <c r="B15" s="162" t="s">
        <v>17</v>
      </c>
      <c r="C15" s="7">
        <f>'Planning Bénévoles'!T15</f>
        <v>0</v>
      </c>
    </row>
    <row r="16" spans="1:3" ht="24" customHeight="1">
      <c r="A16" s="158"/>
      <c r="B16" s="162"/>
      <c r="C16" s="7">
        <f>'Planning Bénévoles'!T16</f>
        <v>0</v>
      </c>
    </row>
    <row r="17" spans="1:3" ht="24" customHeight="1">
      <c r="A17" s="158"/>
      <c r="B17" s="73" t="s">
        <v>18</v>
      </c>
      <c r="C17" s="7">
        <f>'Planning Bénévoles'!T17</f>
        <v>0</v>
      </c>
    </row>
    <row r="18" spans="1:3" ht="24" customHeight="1">
      <c r="A18" s="158"/>
      <c r="B18" s="162" t="s">
        <v>19</v>
      </c>
      <c r="C18" s="7">
        <f>'Planning Bénévoles'!T18</f>
        <v>0</v>
      </c>
    </row>
    <row r="19" spans="1:3" ht="24" customHeight="1">
      <c r="A19" s="158"/>
      <c r="B19" s="162"/>
      <c r="C19" s="7">
        <f>'Planning Bénévoles'!T19</f>
        <v>0</v>
      </c>
    </row>
    <row r="20" spans="1:3" ht="24" customHeight="1">
      <c r="A20" s="158"/>
      <c r="B20" s="73" t="s">
        <v>20</v>
      </c>
      <c r="C20" s="7">
        <f>'Planning Bénévoles'!T20</f>
        <v>0</v>
      </c>
    </row>
    <row r="21" spans="1:3" ht="24" customHeight="1">
      <c r="A21" s="158"/>
      <c r="B21" s="167" t="s">
        <v>254</v>
      </c>
      <c r="C21" s="7">
        <f>'Planning Bénévoles'!T21</f>
        <v>0</v>
      </c>
    </row>
    <row r="22" spans="1:3" ht="24" customHeight="1">
      <c r="A22" s="158"/>
      <c r="B22" s="168"/>
      <c r="C22" s="7">
        <f>'Planning Bénévoles'!T22</f>
        <v>0</v>
      </c>
    </row>
    <row r="23" spans="1:3" ht="24" customHeight="1">
      <c r="A23" s="159"/>
      <c r="B23" s="73" t="s">
        <v>255</v>
      </c>
      <c r="C23" s="7">
        <f>'Planning Bénévoles'!T23</f>
        <v>0</v>
      </c>
    </row>
    <row r="24" spans="1:3" ht="24" customHeight="1">
      <c r="A24" s="157" t="s">
        <v>21</v>
      </c>
      <c r="B24" s="171" t="s">
        <v>258</v>
      </c>
      <c r="C24" s="7">
        <f>'Planning Bénévoles'!T24</f>
        <v>0</v>
      </c>
    </row>
    <row r="25" spans="1:3" ht="24" customHeight="1">
      <c r="A25" s="158"/>
      <c r="B25" s="172"/>
      <c r="C25" s="7">
        <f>'Planning Bénévoles'!T25</f>
        <v>0</v>
      </c>
    </row>
    <row r="26" spans="1:3" ht="24" customHeight="1">
      <c r="A26" s="159"/>
      <c r="B26" s="173"/>
      <c r="C26" s="7">
        <f>'Planning Bénévoles'!T26</f>
        <v>0</v>
      </c>
    </row>
    <row r="27" spans="1:3" ht="24" customHeight="1">
      <c r="A27" s="157" t="s">
        <v>256</v>
      </c>
      <c r="B27" s="179"/>
      <c r="C27" s="7">
        <f>'Planning Bénévoles'!T27</f>
        <v>0</v>
      </c>
    </row>
    <row r="28" spans="1:3" ht="24" customHeight="1">
      <c r="A28" s="158"/>
      <c r="B28" s="184"/>
      <c r="C28" s="7">
        <f>'Planning Bénévoles'!T28</f>
        <v>0</v>
      </c>
    </row>
    <row r="29" spans="1:3" ht="24" customHeight="1">
      <c r="A29" s="159"/>
      <c r="B29" s="184"/>
      <c r="C29" s="7">
        <f>'Planning Bénévoles'!T29</f>
        <v>0</v>
      </c>
    </row>
    <row r="30" spans="1:3" ht="24" customHeight="1">
      <c r="A30" s="149" t="s">
        <v>257</v>
      </c>
      <c r="B30" s="169" t="s">
        <v>258</v>
      </c>
      <c r="C30" s="7">
        <f>'Planning Bénévoles'!T30</f>
        <v>0</v>
      </c>
    </row>
    <row r="31" spans="1:3" ht="24" customHeight="1">
      <c r="A31" s="150"/>
      <c r="B31" s="170"/>
      <c r="C31" s="7">
        <f>'Planning Bénévoles'!T31</f>
        <v>0</v>
      </c>
    </row>
    <row r="32" spans="1:3" ht="24" customHeight="1">
      <c r="A32" s="72" t="s">
        <v>23</v>
      </c>
      <c r="B32" s="74"/>
      <c r="C32" s="7">
        <f>'Planning Bénévoles'!T37</f>
        <v>0</v>
      </c>
    </row>
    <row r="33" spans="1:3" ht="24" customHeight="1">
      <c r="A33" s="157" t="s">
        <v>22</v>
      </c>
      <c r="B33" s="145"/>
      <c r="C33" s="7">
        <f>'Planning Bénévoles'!T38</f>
        <v>0</v>
      </c>
    </row>
    <row r="34" spans="1:3" ht="24" customHeight="1">
      <c r="A34" s="158"/>
      <c r="B34" s="174"/>
      <c r="C34" s="7">
        <f>'Planning Bénévoles'!T39</f>
        <v>0</v>
      </c>
    </row>
    <row r="35" spans="1:3" ht="24" customHeight="1">
      <c r="A35" s="159"/>
      <c r="B35" s="146"/>
      <c r="C35" s="7">
        <f>'Planning Bénévoles'!T40</f>
        <v>0</v>
      </c>
    </row>
  </sheetData>
  <sheetProtection sheet="1" objects="1" scenarios="1"/>
  <mergeCells count="18">
    <mergeCell ref="B33:B35"/>
    <mergeCell ref="A5:A6"/>
    <mergeCell ref="A7:A23"/>
    <mergeCell ref="B18:B19"/>
    <mergeCell ref="B21:B22"/>
    <mergeCell ref="B24:B26"/>
    <mergeCell ref="B27:B29"/>
    <mergeCell ref="B30:B31"/>
    <mergeCell ref="B3:B4"/>
    <mergeCell ref="B5:B6"/>
    <mergeCell ref="B7:B10"/>
    <mergeCell ref="B11:B14"/>
    <mergeCell ref="B15:B16"/>
    <mergeCell ref="A24:A26"/>
    <mergeCell ref="A27:A29"/>
    <mergeCell ref="A3:A4"/>
    <mergeCell ref="A30:A31"/>
    <mergeCell ref="A33:A35"/>
  </mergeCells>
  <printOptions horizontalCentered="1" verticalCentered="1"/>
  <pageMargins left="0.19685039370078741" right="0.19685039370078741" top="1.0236220472440944" bottom="0.82677165354330717" header="0.55118110236220474" footer="0.59055118110236227"/>
  <pageSetup paperSize="0" scale="62" pageOrder="overThenDown" orientation="landscape" useFirstPageNumber="1" horizontalDpi="0" verticalDpi="0"/>
  <headerFooter alignWithMargins="0">
    <oddHeader xml:space="preserve">&amp;C&amp;"Avenir Book,Normal"&amp;24&amp;U&amp;K000000DIMANCHE </oddHeader>
    <oddFooter>&amp;R&amp;"Avenir Book,Normal"&amp;14Sophie MARCHE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291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15</vt:i4>
      </vt:variant>
      <vt:variant>
        <vt:lpstr>Plages nommées</vt:lpstr>
      </vt:variant>
      <vt:variant>
        <vt:i4>10</vt:i4>
      </vt:variant>
    </vt:vector>
  </HeadingPairs>
  <TitlesOfParts>
    <vt:vector size="25" baseType="lpstr">
      <vt:lpstr>Planning Bénévoles</vt:lpstr>
      <vt:lpstr>DISPONIBILITE</vt:lpstr>
      <vt:lpstr>LUNDI</vt:lpstr>
      <vt:lpstr>MARDI</vt:lpstr>
      <vt:lpstr>MERCREDI</vt:lpstr>
      <vt:lpstr>JEUDI</vt:lpstr>
      <vt:lpstr>VENDREDI</vt:lpstr>
      <vt:lpstr>SAMEDI</vt:lpstr>
      <vt:lpstr>DIMANCHE 30</vt:lpstr>
      <vt:lpstr>Tenues</vt:lpstr>
      <vt:lpstr>Présence</vt:lpstr>
      <vt:lpstr>Présence2</vt:lpstr>
      <vt:lpstr>Repas</vt:lpstr>
      <vt:lpstr>CHAUFFEURS</vt:lpstr>
      <vt:lpstr>Planning Responsables</vt:lpstr>
      <vt:lpstr>DISPONIBILITE!Impression_des_titres</vt:lpstr>
      <vt:lpstr>CHAUFFEURS!Zone_d_impression</vt:lpstr>
      <vt:lpstr>'DIMANCHE 30'!Zone_d_impression</vt:lpstr>
      <vt:lpstr>DISPONIBILITE!Zone_d_impression</vt:lpstr>
      <vt:lpstr>JEUDI!Zone_d_impression</vt:lpstr>
      <vt:lpstr>MARDI!Zone_d_impression</vt:lpstr>
      <vt:lpstr>MERCREDI!Zone_d_impression</vt:lpstr>
      <vt:lpstr>Repas!Zone_d_impression</vt:lpstr>
      <vt:lpstr>SAMEDI!Zone_d_impression</vt:lpstr>
      <vt:lpstr>VENDREDI!Zone_d_impression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Gérard MARCHE</dc:creator>
  <cp:lastModifiedBy>Christian Schmidt</cp:lastModifiedBy>
  <cp:revision>8</cp:revision>
  <cp:lastPrinted>2025-01-08T10:10:45Z</cp:lastPrinted>
  <dcterms:created xsi:type="dcterms:W3CDTF">2020-02-03T11:12:13Z</dcterms:created>
  <dcterms:modified xsi:type="dcterms:W3CDTF">2025-01-15T10:43:27Z</dcterms:modified>
</cp:coreProperties>
</file>