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7ED54BA3-D209-4C49-9E35-B8945E19E36C}" xr6:coauthVersionLast="47" xr6:coauthVersionMax="47" xr10:uidLastSave="{00000000-0000-0000-0000-000000000000}"/>
  <bookViews>
    <workbookView xWindow="-120" yWindow="-120" windowWidth="38640" windowHeight="15720" xr2:uid="{9DC0700C-2ACA-4534-BB53-4687327E2E7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9" i="1"/>
  <c r="E9" i="1" s="1" a="1"/>
  <c r="E9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E10" i="1" a="1"/>
  <c r="E10" i="1"/>
  <c r="E11" i="1" a="1"/>
  <c r="E11" i="1"/>
  <c r="E12" i="1" a="1"/>
  <c r="E12" i="1"/>
  <c r="E13" i="1" a="1"/>
  <c r="E13" i="1"/>
  <c r="E14" i="1" a="1"/>
  <c r="E14" i="1" s="1"/>
  <c r="E15" i="1" a="1"/>
  <c r="E15" i="1" s="1"/>
  <c r="E16" i="1" a="1"/>
  <c r="E16" i="1" s="1"/>
  <c r="E17" i="1" a="1"/>
  <c r="E17" i="1" s="1"/>
  <c r="E18" i="1" a="1"/>
  <c r="E18" i="1"/>
  <c r="E19" i="1" a="1"/>
  <c r="E19" i="1"/>
  <c r="E20" i="1" a="1"/>
  <c r="E20" i="1"/>
  <c r="E21" i="1" a="1"/>
  <c r="E21" i="1"/>
  <c r="E22" i="1" a="1"/>
  <c r="E22" i="1" s="1"/>
  <c r="E23" i="1" a="1"/>
  <c r="E23" i="1" s="1"/>
  <c r="E24" i="1" a="1"/>
  <c r="E24" i="1" s="1"/>
  <c r="E8" i="1" a="1"/>
  <c r="E8" i="1" s="1"/>
  <c r="J4" i="1"/>
  <c r="J5" i="1"/>
  <c r="J6" i="1"/>
  <c r="J7" i="1"/>
  <c r="J8" i="1"/>
  <c r="I14" i="1"/>
  <c r="I15" i="1"/>
  <c r="I16" i="1"/>
  <c r="I17" i="1"/>
  <c r="I18" i="1"/>
  <c r="I19" i="1"/>
  <c r="I20" i="1"/>
  <c r="I21" i="1"/>
  <c r="I22" i="1"/>
  <c r="I23" i="1"/>
  <c r="I24" i="1"/>
  <c r="J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" i="1"/>
  <c r="D4" i="1"/>
  <c r="D5" i="1"/>
  <c r="D6" i="1"/>
  <c r="D7" i="1"/>
  <c r="D3" i="1"/>
  <c r="H3" i="1" l="1" a="1"/>
  <c r="I12" i="1" l="1"/>
  <c r="I13" i="1"/>
  <c r="H3" i="1"/>
  <c r="I3" i="1" s="1"/>
  <c r="I9" i="1"/>
  <c r="I10" i="1"/>
  <c r="I11" i="1"/>
  <c r="I4" i="1"/>
  <c r="I5" i="1"/>
  <c r="I6" i="1"/>
  <c r="I7" i="1"/>
  <c r="I8" i="1"/>
  <c r="E7" i="1" l="1" a="1"/>
  <c r="E7" i="1" s="1"/>
  <c r="E6" i="1" a="1"/>
  <c r="E6" i="1" s="1"/>
  <c r="E3" i="1" a="1"/>
  <c r="E3" i="1" s="1"/>
  <c r="E5" i="1" a="1"/>
  <c r="E5" i="1" s="1"/>
  <c r="E4" i="1" a="1"/>
  <c r="E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<sst xmlns="http://schemas.openxmlformats.org/spreadsheetml/2006/main" count="17" uniqueCount="17">
  <si>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UGSECTEU</t>
  </si>
  <si>
    <t>DATTIR</t>
  </si>
  <si>
    <t>Demandes</t>
  </si>
  <si>
    <t>Nbre UG</t>
  </si>
  <si>
    <t>Nbre Journées</t>
  </si>
  <si>
    <t>UG+date</t>
  </si>
  <si>
    <t>UG+date s/doublon</t>
  </si>
  <si>
    <t>UG/RESIDUEL</t>
  </si>
  <si>
    <t>Dem:/4lettres</t>
  </si>
  <si>
    <t>Colonnes de travail--&gt;peuvent être masquées</t>
  </si>
  <si>
    <t>Compte tenu des contraintes de certaines fonctions, j'ai du développé des colonnes de "travail" qui peuvent être masquées</t>
  </si>
  <si>
    <t>UG+date = on compile ug sur 4 positions (en ajoutant des 0 devant pour compléter)+la date sous format numérique</t>
  </si>
  <si>
    <t>UG+date s/doublon = on utilise la formule UNIQUE qui permet d'éliminer tous les doublons</t>
  </si>
  <si>
    <t>UG/RESIDUEL = on prend les 4 premiers caractères de la colonne I et on obtient la liste des UG par journée</t>
  </si>
  <si>
    <t>DEM/4 lettres = Demandes de la colonne C adaptées sur 4 lettres</t>
  </si>
  <si>
    <t>Nbre Journées = la fonction SOMMEPROD permet de compter le nombre de journées</t>
  </si>
  <si>
    <t>Nbre UG = NB.SI.ENS permet de compter le nombre UG correspondant à la demande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</si>
</sst>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rial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0" fillId="0" borderId="0" xfId="0" quotePrefix="1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4" xfId="0" applyFont="1" applyFill="1" applyBorder="1" applyAlignment="1">
      <alignment vertical="center" wrapText="1"/>
    </xf>
    <xf numFmtId="14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" fontId="0" fillId="0" borderId="6" xfId="0" quotePrefix="1" applyNumberFormat="1" applyBorder="1"/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" fontId="0" fillId="0" borderId="9" xfId="0" quotePrefix="1" applyNumberFormat="1" applyBorder="1"/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7B0A-35FF-4A13-8DB0-4953D88F5FD0}">
  <dimension ref="A1:L24"/>
  <sheetViews>
    <sheetView tabSelected="1" workbookViewId="0">
      <selection activeCell="J3" sqref="J3"/>
    </sheetView>
  </sheetViews>
  <sheetFormatPr baseColWidth="10" defaultRowHeight="18" x14ac:dyDescent="0.25"/>
  <cols>
    <col min="5" max="5" width="12.1796875" bestFit="1" customWidth="1"/>
    <col min="6" max="6" width="12.1796875" customWidth="1"/>
    <col min="8" max="8" width="15.7265625" bestFit="1" customWidth="1"/>
    <col min="9" max="9" width="12.6328125" bestFit="1" customWidth="1"/>
    <col min="12" max="12" width="95.08984375" customWidth="1"/>
  </cols>
  <sheetData>
    <row r="1" spans="1:12" ht="18.75" thickBot="1" x14ac:dyDescent="0.3">
      <c r="G1" s="2" t="s">
        <v>9</v>
      </c>
      <c r="H1" s="3"/>
      <c r="I1" s="3"/>
      <c r="J1" s="4"/>
    </row>
    <row r="2" spans="1:12" ht="18.75" thickBot="1" x14ac:dyDescent="0.3">
      <c r="A2" s="22" t="s">
        <v>0</v>
      </c>
      <c r="B2" s="23" t="s">
        <v>1</v>
      </c>
      <c r="C2" s="24" t="s">
        <v>2</v>
      </c>
      <c r="D2" s="12" t="s">
        <v>3</v>
      </c>
      <c r="E2" s="13" t="s">
        <v>4</v>
      </c>
      <c r="G2" s="11" t="s">
        <v>5</v>
      </c>
      <c r="H2" s="12" t="s">
        <v>6</v>
      </c>
      <c r="I2" s="12" t="s">
        <v>7</v>
      </c>
      <c r="J2" s="13" t="s">
        <v>8</v>
      </c>
      <c r="L2" t="s">
        <v>10</v>
      </c>
    </row>
    <row r="3" spans="1:12" x14ac:dyDescent="0.25">
      <c r="A3" s="14">
        <v>111</v>
      </c>
      <c r="B3" s="15">
        <v>45220</v>
      </c>
      <c r="C3" s="16">
        <v>111</v>
      </c>
      <c r="D3" s="6">
        <f>COUNTIFS($A$3:$A$24,C3)</f>
        <v>3</v>
      </c>
      <c r="E3" s="17" cm="1">
        <f t="array" ref="E3">IF(C3="","",SUMPRODUCT(($I$3:$I$100=J3)*1))</f>
        <v>1</v>
      </c>
      <c r="F3" s="1"/>
      <c r="G3" s="5" t="str">
        <f>TEXT(A3,"0000")&amp;TEXT(B3,"@@@@@")</f>
        <v>011145220</v>
      </c>
      <c r="H3" s="6" t="str" cm="1">
        <f t="array" ref="H3:H13">_xlfn.UNIQUE(G3:G24,FALSE)</f>
        <v>011145220</v>
      </c>
      <c r="I3" s="6" t="str">
        <f>LEFT(H3,4)</f>
        <v>0111</v>
      </c>
      <c r="J3" s="7" t="str">
        <f>TEXT(C3,"0000")</f>
        <v>0111</v>
      </c>
      <c r="L3" t="s">
        <v>11</v>
      </c>
    </row>
    <row r="4" spans="1:12" x14ac:dyDescent="0.25">
      <c r="A4" s="14">
        <v>111</v>
      </c>
      <c r="B4" s="15">
        <v>45220</v>
      </c>
      <c r="C4" s="16">
        <v>117</v>
      </c>
      <c r="D4" s="6">
        <f t="shared" ref="D4:D24" si="0">COUNTIFS($A$3:$A$24,C4)</f>
        <v>6</v>
      </c>
      <c r="E4" s="17" cm="1">
        <f t="array" ref="E4">IF(C4="","",SUMPRODUCT(($I$3:$I$100=J4)*1))</f>
        <v>2</v>
      </c>
      <c r="F4" s="1"/>
      <c r="G4" s="5" t="str">
        <f t="shared" ref="G4:G24" si="1">TEXT(A4,"0000")&amp;TEXT(B4,"@@@@@")</f>
        <v>011145220</v>
      </c>
      <c r="H4" s="6" t="str">
        <v>011345176</v>
      </c>
      <c r="I4" s="6" t="str">
        <f t="shared" ref="I4:I24" si="2">LEFT(H4,4)</f>
        <v>0113</v>
      </c>
      <c r="J4" s="7" t="str">
        <f>TEXT(C4,"0000")</f>
        <v>0117</v>
      </c>
      <c r="L4" t="s">
        <v>12</v>
      </c>
    </row>
    <row r="5" spans="1:12" x14ac:dyDescent="0.25">
      <c r="A5" s="14">
        <v>111</v>
      </c>
      <c r="B5" s="15">
        <v>45220</v>
      </c>
      <c r="C5" s="16">
        <v>1122</v>
      </c>
      <c r="D5" s="6">
        <f t="shared" si="0"/>
        <v>2</v>
      </c>
      <c r="E5" s="17" cm="1">
        <f t="array" ref="E5">IF(C5="","",SUMPRODUCT(($I$3:$I$100=J5)*1))</f>
        <v>1</v>
      </c>
      <c r="F5" s="1"/>
      <c r="G5" s="5" t="str">
        <f t="shared" si="1"/>
        <v>011145220</v>
      </c>
      <c r="H5" s="6" t="str">
        <v>011345220</v>
      </c>
      <c r="I5" s="6" t="str">
        <f t="shared" si="2"/>
        <v>0113</v>
      </c>
      <c r="J5" s="7" t="str">
        <f>TEXT(C5,"0000")</f>
        <v>1122</v>
      </c>
      <c r="L5" t="s">
        <v>13</v>
      </c>
    </row>
    <row r="6" spans="1:12" x14ac:dyDescent="0.25">
      <c r="A6" s="14">
        <v>113</v>
      </c>
      <c r="B6" s="15">
        <v>45176</v>
      </c>
      <c r="C6" s="16">
        <v>1134</v>
      </c>
      <c r="D6" s="6">
        <f t="shared" si="0"/>
        <v>4</v>
      </c>
      <c r="E6" s="17" cm="1">
        <f t="array" ref="E6">IF(C6="","",SUMPRODUCT(($I$3:$I$100=J6)*1))</f>
        <v>3</v>
      </c>
      <c r="F6" s="1"/>
      <c r="G6" s="5" t="str">
        <f t="shared" si="1"/>
        <v>011345176</v>
      </c>
      <c r="H6" s="6" t="str">
        <v>011645193</v>
      </c>
      <c r="I6" s="6" t="str">
        <f t="shared" si="2"/>
        <v>0116</v>
      </c>
      <c r="J6" s="7" t="str">
        <f>TEXT(C6,"0000")</f>
        <v>1134</v>
      </c>
      <c r="L6" t="s">
        <v>14</v>
      </c>
    </row>
    <row r="7" spans="1:12" x14ac:dyDescent="0.25">
      <c r="A7" s="14">
        <v>113</v>
      </c>
      <c r="B7" s="15">
        <v>45220</v>
      </c>
      <c r="C7" s="16">
        <v>1141</v>
      </c>
      <c r="D7" s="6">
        <f t="shared" si="0"/>
        <v>4</v>
      </c>
      <c r="E7" s="17" cm="1">
        <f t="array" ref="E7">IF(C7="","",SUMPRODUCT(($I$3:$I$100=J7)*1))</f>
        <v>1</v>
      </c>
      <c r="F7" s="1"/>
      <c r="G7" s="5" t="str">
        <f t="shared" si="1"/>
        <v>011345220</v>
      </c>
      <c r="H7" s="6" t="str">
        <v>011745214</v>
      </c>
      <c r="I7" s="6" t="str">
        <f t="shared" si="2"/>
        <v>0117</v>
      </c>
      <c r="J7" s="7" t="str">
        <f>TEXT(C7,"0000")</f>
        <v>1141</v>
      </c>
      <c r="L7" t="s">
        <v>16</v>
      </c>
    </row>
    <row r="8" spans="1:12" x14ac:dyDescent="0.25">
      <c r="A8" s="14">
        <v>116</v>
      </c>
      <c r="B8" s="15">
        <v>45193</v>
      </c>
      <c r="C8" s="16">
        <v>113</v>
      </c>
      <c r="D8" s="6">
        <f t="shared" si="0"/>
        <v>2</v>
      </c>
      <c r="E8" s="17" cm="1">
        <f t="array" ref="E8">IF(C8="","",SUMPRODUCT(($I$3:$I$100=J8)*1))</f>
        <v>2</v>
      </c>
      <c r="F8" s="1"/>
      <c r="G8" s="5" t="str">
        <f t="shared" si="1"/>
        <v>011645193</v>
      </c>
      <c r="H8" s="6" t="str">
        <v>011745221</v>
      </c>
      <c r="I8" s="6" t="str">
        <f t="shared" si="2"/>
        <v>0117</v>
      </c>
      <c r="J8" s="7" t="str">
        <f>TEXT(C8,"0000")</f>
        <v>0113</v>
      </c>
      <c r="L8" t="s">
        <v>15</v>
      </c>
    </row>
    <row r="9" spans="1:12" x14ac:dyDescent="0.25">
      <c r="A9" s="14">
        <v>117</v>
      </c>
      <c r="B9" s="15">
        <v>45214</v>
      </c>
      <c r="C9" s="16">
        <v>116</v>
      </c>
      <c r="D9" s="6">
        <f t="shared" si="0"/>
        <v>1</v>
      </c>
      <c r="E9" s="17" cm="1">
        <f t="array" ref="E9">IF(C9="","",SUMPRODUCT(($I$3:$I$100=J9)*1))</f>
        <v>1</v>
      </c>
      <c r="F9" s="1"/>
      <c r="G9" s="5" t="str">
        <f t="shared" si="1"/>
        <v>011745214</v>
      </c>
      <c r="H9" s="6" t="str">
        <v>112245221</v>
      </c>
      <c r="I9" s="6" t="str">
        <f t="shared" si="2"/>
        <v>1122</v>
      </c>
      <c r="J9" s="7" t="str">
        <f>TEXT(C9,"0000")</f>
        <v>0116</v>
      </c>
    </row>
    <row r="10" spans="1:12" x14ac:dyDescent="0.25">
      <c r="A10" s="14">
        <v>117</v>
      </c>
      <c r="B10" s="15">
        <v>45214</v>
      </c>
      <c r="C10" s="16"/>
      <c r="D10" s="6">
        <f t="shared" si="0"/>
        <v>0</v>
      </c>
      <c r="E10" s="17" t="str" cm="1">
        <f t="array" ref="E10">IF(C10="","",SUMPRODUCT(($I$3:$I$100=J10)*1))</f>
        <v/>
      </c>
      <c r="F10" s="1"/>
      <c r="G10" s="5" t="str">
        <f t="shared" si="1"/>
        <v>011745214</v>
      </c>
      <c r="H10" s="6" t="str">
        <v>113445235</v>
      </c>
      <c r="I10" s="6" t="str">
        <f t="shared" si="2"/>
        <v>1134</v>
      </c>
      <c r="J10" s="7" t="str">
        <f t="shared" ref="J10:J24" si="3">TEXT(C10,"0000")</f>
        <v>0000</v>
      </c>
    </row>
    <row r="11" spans="1:12" x14ac:dyDescent="0.25">
      <c r="A11" s="14">
        <v>117</v>
      </c>
      <c r="B11" s="15">
        <v>45221</v>
      </c>
      <c r="C11" s="16"/>
      <c r="D11" s="6">
        <f t="shared" si="0"/>
        <v>0</v>
      </c>
      <c r="E11" s="17" t="str" cm="1">
        <f t="array" ref="E11">IF(C11="","",SUMPRODUCT(($I$3:$I$100=J11)*1))</f>
        <v/>
      </c>
      <c r="G11" s="5" t="str">
        <f t="shared" si="1"/>
        <v>011745221</v>
      </c>
      <c r="H11" s="6" t="str">
        <v>113445236</v>
      </c>
      <c r="I11" s="6" t="str">
        <f t="shared" si="2"/>
        <v>1134</v>
      </c>
      <c r="J11" s="7" t="str">
        <f t="shared" si="3"/>
        <v>0000</v>
      </c>
    </row>
    <row r="12" spans="1:12" x14ac:dyDescent="0.25">
      <c r="A12" s="14">
        <v>117</v>
      </c>
      <c r="B12" s="15">
        <v>45221</v>
      </c>
      <c r="C12" s="16"/>
      <c r="D12" s="6">
        <f t="shared" si="0"/>
        <v>0</v>
      </c>
      <c r="E12" s="17" t="str" cm="1">
        <f t="array" ref="E12">IF(C12="","",SUMPRODUCT(($I$3:$I$100=J12)*1))</f>
        <v/>
      </c>
      <c r="G12" s="5" t="str">
        <f t="shared" si="1"/>
        <v>011745221</v>
      </c>
      <c r="H12" s="6" t="str">
        <v>113445237</v>
      </c>
      <c r="I12" s="6" t="str">
        <f t="shared" si="2"/>
        <v>1134</v>
      </c>
      <c r="J12" s="7" t="str">
        <f t="shared" si="3"/>
        <v>0000</v>
      </c>
    </row>
    <row r="13" spans="1:12" x14ac:dyDescent="0.25">
      <c r="A13" s="14">
        <v>117</v>
      </c>
      <c r="B13" s="15">
        <v>45221</v>
      </c>
      <c r="C13" s="16"/>
      <c r="D13" s="6">
        <f t="shared" si="0"/>
        <v>0</v>
      </c>
      <c r="E13" s="17" t="str" cm="1">
        <f t="array" ref="E13">IF(C13="","",SUMPRODUCT(($I$3:$I$100=J13)*1))</f>
        <v/>
      </c>
      <c r="G13" s="5" t="str">
        <f t="shared" si="1"/>
        <v>011745221</v>
      </c>
      <c r="H13" s="6" t="str">
        <v>114145186</v>
      </c>
      <c r="I13" s="6" t="str">
        <f t="shared" si="2"/>
        <v>1141</v>
      </c>
      <c r="J13" s="7" t="str">
        <f t="shared" si="3"/>
        <v>0000</v>
      </c>
    </row>
    <row r="14" spans="1:12" x14ac:dyDescent="0.25">
      <c r="A14" s="14">
        <v>117</v>
      </c>
      <c r="B14" s="15">
        <v>45221</v>
      </c>
      <c r="C14" s="16"/>
      <c r="D14" s="6">
        <f t="shared" si="0"/>
        <v>0</v>
      </c>
      <c r="E14" s="17" t="str" cm="1">
        <f t="array" ref="E14">IF(C14="","",SUMPRODUCT(($I$3:$I$100=J14)*1))</f>
        <v/>
      </c>
      <c r="G14" s="5" t="str">
        <f t="shared" si="1"/>
        <v>011745221</v>
      </c>
      <c r="H14" s="6"/>
      <c r="I14" s="6" t="str">
        <f t="shared" si="2"/>
        <v/>
      </c>
      <c r="J14" s="7" t="str">
        <f t="shared" si="3"/>
        <v>0000</v>
      </c>
    </row>
    <row r="15" spans="1:12" x14ac:dyDescent="0.25">
      <c r="A15" s="14">
        <v>1122</v>
      </c>
      <c r="B15" s="15">
        <v>45221</v>
      </c>
      <c r="C15" s="16"/>
      <c r="D15" s="6">
        <f t="shared" si="0"/>
        <v>0</v>
      </c>
      <c r="E15" s="17" t="str" cm="1">
        <f t="array" ref="E15">IF(C15="","",SUMPRODUCT(($I$3:$I$100=J15)*1))</f>
        <v/>
      </c>
      <c r="G15" s="5" t="str">
        <f t="shared" si="1"/>
        <v>112245221</v>
      </c>
      <c r="H15" s="6"/>
      <c r="I15" s="6" t="str">
        <f t="shared" si="2"/>
        <v/>
      </c>
      <c r="J15" s="7" t="str">
        <f t="shared" si="3"/>
        <v>0000</v>
      </c>
    </row>
    <row r="16" spans="1:12" x14ac:dyDescent="0.25">
      <c r="A16" s="14">
        <v>1122</v>
      </c>
      <c r="B16" s="15">
        <v>45221</v>
      </c>
      <c r="C16" s="16"/>
      <c r="D16" s="6">
        <f t="shared" si="0"/>
        <v>0</v>
      </c>
      <c r="E16" s="17" t="str" cm="1">
        <f t="array" ref="E16">IF(C16="","",SUMPRODUCT(($I$3:$I$100=J16)*1))</f>
        <v/>
      </c>
      <c r="G16" s="5" t="str">
        <f t="shared" si="1"/>
        <v>112245221</v>
      </c>
      <c r="H16" s="6"/>
      <c r="I16" s="6" t="str">
        <f t="shared" si="2"/>
        <v/>
      </c>
      <c r="J16" s="7" t="str">
        <f t="shared" si="3"/>
        <v>0000</v>
      </c>
    </row>
    <row r="17" spans="1:10" x14ac:dyDescent="0.25">
      <c r="A17" s="14">
        <v>1134</v>
      </c>
      <c r="B17" s="15">
        <v>45235</v>
      </c>
      <c r="C17" s="16"/>
      <c r="D17" s="6">
        <f t="shared" si="0"/>
        <v>0</v>
      </c>
      <c r="E17" s="17" t="str" cm="1">
        <f t="array" ref="E17">IF(C17="","",SUMPRODUCT(($I$3:$I$100=J17)*1))</f>
        <v/>
      </c>
      <c r="G17" s="5" t="str">
        <f t="shared" si="1"/>
        <v>113445235</v>
      </c>
      <c r="H17" s="6"/>
      <c r="I17" s="6" t="str">
        <f t="shared" si="2"/>
        <v/>
      </c>
      <c r="J17" s="7" t="str">
        <f t="shared" si="3"/>
        <v>0000</v>
      </c>
    </row>
    <row r="18" spans="1:10" x14ac:dyDescent="0.25">
      <c r="A18" s="14">
        <v>1134</v>
      </c>
      <c r="B18" s="15">
        <v>45236</v>
      </c>
      <c r="C18" s="16"/>
      <c r="D18" s="6">
        <f t="shared" si="0"/>
        <v>0</v>
      </c>
      <c r="E18" s="17" t="str" cm="1">
        <f t="array" ref="E18">IF(C18="","",SUMPRODUCT(($I$3:$I$100=J18)*1))</f>
        <v/>
      </c>
      <c r="G18" s="5" t="str">
        <f t="shared" si="1"/>
        <v>113445236</v>
      </c>
      <c r="H18" s="6"/>
      <c r="I18" s="6" t="str">
        <f t="shared" si="2"/>
        <v/>
      </c>
      <c r="J18" s="7" t="str">
        <f t="shared" si="3"/>
        <v>0000</v>
      </c>
    </row>
    <row r="19" spans="1:10" x14ac:dyDescent="0.25">
      <c r="A19" s="14">
        <v>1134</v>
      </c>
      <c r="B19" s="15">
        <v>45237</v>
      </c>
      <c r="C19" s="16"/>
      <c r="D19" s="6">
        <f t="shared" si="0"/>
        <v>0</v>
      </c>
      <c r="E19" s="17" t="str" cm="1">
        <f t="array" ref="E19">IF(C19="","",SUMPRODUCT(($I$3:$I$100=J19)*1))</f>
        <v/>
      </c>
      <c r="G19" s="5" t="str">
        <f t="shared" si="1"/>
        <v>113445237</v>
      </c>
      <c r="H19" s="6"/>
      <c r="I19" s="6" t="str">
        <f t="shared" si="2"/>
        <v/>
      </c>
      <c r="J19" s="7" t="str">
        <f t="shared" si="3"/>
        <v>0000</v>
      </c>
    </row>
    <row r="20" spans="1:10" x14ac:dyDescent="0.25">
      <c r="A20" s="14">
        <v>1134</v>
      </c>
      <c r="B20" s="15">
        <v>45235</v>
      </c>
      <c r="C20" s="16"/>
      <c r="D20" s="6">
        <f t="shared" si="0"/>
        <v>0</v>
      </c>
      <c r="E20" s="17" t="str" cm="1">
        <f t="array" ref="E20">IF(C20="","",SUMPRODUCT(($I$3:$I$100=J20)*1))</f>
        <v/>
      </c>
      <c r="G20" s="5" t="str">
        <f t="shared" si="1"/>
        <v>113445235</v>
      </c>
      <c r="H20" s="6"/>
      <c r="I20" s="6" t="str">
        <f t="shared" si="2"/>
        <v/>
      </c>
      <c r="J20" s="7" t="str">
        <f t="shared" si="3"/>
        <v>0000</v>
      </c>
    </row>
    <row r="21" spans="1:10" x14ac:dyDescent="0.25">
      <c r="A21" s="14">
        <v>1141</v>
      </c>
      <c r="B21" s="15">
        <v>45186</v>
      </c>
      <c r="C21" s="16"/>
      <c r="D21" s="6">
        <f t="shared" si="0"/>
        <v>0</v>
      </c>
      <c r="E21" s="17" t="str" cm="1">
        <f t="array" ref="E21">IF(C21="","",SUMPRODUCT(($I$3:$I$100=J21)*1))</f>
        <v/>
      </c>
      <c r="G21" s="5" t="str">
        <f t="shared" si="1"/>
        <v>114145186</v>
      </c>
      <c r="H21" s="6"/>
      <c r="I21" s="6" t="str">
        <f t="shared" si="2"/>
        <v/>
      </c>
      <c r="J21" s="7" t="str">
        <f t="shared" si="3"/>
        <v>0000</v>
      </c>
    </row>
    <row r="22" spans="1:10" x14ac:dyDescent="0.25">
      <c r="A22" s="14">
        <v>1141</v>
      </c>
      <c r="B22" s="15">
        <v>45186</v>
      </c>
      <c r="C22" s="16"/>
      <c r="D22" s="6">
        <f t="shared" si="0"/>
        <v>0</v>
      </c>
      <c r="E22" s="17" t="str" cm="1">
        <f t="array" ref="E22">IF(C22="","",SUMPRODUCT(($I$3:$I$100=J22)*1))</f>
        <v/>
      </c>
      <c r="G22" s="5" t="str">
        <f t="shared" si="1"/>
        <v>114145186</v>
      </c>
      <c r="H22" s="6"/>
      <c r="I22" s="6" t="str">
        <f t="shared" si="2"/>
        <v/>
      </c>
      <c r="J22" s="7" t="str">
        <f t="shared" si="3"/>
        <v>0000</v>
      </c>
    </row>
    <row r="23" spans="1:10" x14ac:dyDescent="0.25">
      <c r="A23" s="14">
        <v>1141</v>
      </c>
      <c r="B23" s="15">
        <v>45186</v>
      </c>
      <c r="C23" s="16"/>
      <c r="D23" s="6">
        <f t="shared" si="0"/>
        <v>0</v>
      </c>
      <c r="E23" s="17" t="str" cm="1">
        <f t="array" ref="E23">IF(C23="","",SUMPRODUCT(($I$3:$I$100=J23)*1))</f>
        <v/>
      </c>
      <c r="G23" s="5" t="str">
        <f t="shared" si="1"/>
        <v>114145186</v>
      </c>
      <c r="H23" s="6"/>
      <c r="I23" s="6" t="str">
        <f t="shared" si="2"/>
        <v/>
      </c>
      <c r="J23" s="7" t="str">
        <f t="shared" si="3"/>
        <v>0000</v>
      </c>
    </row>
    <row r="24" spans="1:10" ht="18.75" thickBot="1" x14ac:dyDescent="0.3">
      <c r="A24" s="18">
        <v>1141</v>
      </c>
      <c r="B24" s="19">
        <v>45186</v>
      </c>
      <c r="C24" s="20"/>
      <c r="D24" s="9">
        <f t="shared" si="0"/>
        <v>0</v>
      </c>
      <c r="E24" s="21" t="str" cm="1">
        <f t="array" ref="E24">IF(C24="","",SUMPRODUCT(($I$3:$I$100=J24)*1))</f>
        <v/>
      </c>
      <c r="G24" s="8" t="str">
        <f t="shared" si="1"/>
        <v>114145186</v>
      </c>
      <c r="H24" s="9"/>
      <c r="I24" s="9" t="str">
        <f t="shared" si="2"/>
        <v/>
      </c>
      <c r="J24" s="10" t="str">
        <f t="shared" si="3"/>
        <v>0000</v>
      </c>
    </row>
  </sheetData>
  <mergeCells count="1"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2023-12-01T10:44:52Z</dcterms:created>
  <dcterms:modified xsi:type="dcterms:W3CDTF">2023-12-01T12:45:38Z</dcterms:modified>
</cp:coreProperties>
</file>