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 autoCompressPictures="0" defaultThemeVersion="166925"/>
  <xr:revisionPtr revIDLastSave="0" documentId="13_ncr:1_{894AE01E-F79D-4DAF-8407-CBCDCF533CE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écap du mois" sheetId="13" r:id="rId1"/>
    <sheet name="Octobre 2023" sheetId="15" r:id="rId2"/>
    <sheet name="Septembre 2023" sheetId="14" r:id="rId3"/>
    <sheet name="Août 2023" sheetId="12" r:id="rId4"/>
    <sheet name="Feuil2" sheetId="16" r:id="rId5"/>
  </sheets>
  <definedNames>
    <definedName name="_xlnm.Print_Area" localSheetId="3">'Août 2023'!$A$1:$W$18</definedName>
    <definedName name="_xlnm.Print_Area" localSheetId="1">'Octobre 2023'!$A$1:$W$18</definedName>
    <definedName name="_xlnm.Print_Area" localSheetId="2">'Septembre 2023'!$A$1:$W$18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15" l="1"/>
  <c r="P5" i="15"/>
  <c r="P6" i="14"/>
  <c r="P5" i="14"/>
  <c r="P6" i="12"/>
  <c r="P5" i="12"/>
  <c r="V15" i="14"/>
  <c r="V15" i="12"/>
  <c r="V15" i="15"/>
  <c r="V14" i="14"/>
  <c r="V14" i="12"/>
  <c r="V17" i="12" s="1"/>
  <c r="V14" i="15"/>
  <c r="V11" i="14"/>
  <c r="V11" i="12"/>
  <c r="V11" i="15"/>
  <c r="V10" i="14"/>
  <c r="V10" i="12"/>
  <c r="V10" i="15"/>
  <c r="V13" i="15"/>
  <c r="V13" i="14"/>
  <c r="B11" i="13" a="1"/>
  <c r="B10" i="13" a="1"/>
  <c r="B9" i="13" a="1"/>
  <c r="B8" i="13" a="1"/>
  <c r="B7" i="13" a="1"/>
  <c r="B5" i="13" a="1"/>
  <c r="B4" i="13" a="1"/>
  <c r="B11" i="13" l="1"/>
  <c r="B10" i="13"/>
  <c r="B9" i="13"/>
  <c r="B8" i="13"/>
  <c r="B7" i="13"/>
  <c r="B5" i="13"/>
  <c r="B4" i="13"/>
  <c r="V17" i="14"/>
  <c r="V17" i="15"/>
  <c r="V13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<sst xmlns="http://schemas.openxmlformats.org/spreadsheetml/2006/main" count="139" uniqueCount="46">
  <si>
    <t>Site</t>
  </si>
  <si>
    <t>Date arrivée</t>
  </si>
  <si>
    <t>Date Départ</t>
  </si>
  <si>
    <t>Nbre nuits</t>
  </si>
  <si>
    <t>Taxe ménage</t>
  </si>
  <si>
    <t>Payé voyageur</t>
  </si>
  <si>
    <t>Base Location</t>
  </si>
  <si>
    <t>Versement plateforme</t>
  </si>
  <si>
    <t>Base forfait Cap SXM</t>
  </si>
  <si>
    <t>Forfait Cap Sxm 30%</t>
  </si>
  <si>
    <t>Kit Accueil</t>
  </si>
  <si>
    <t>Frais de CB 50%</t>
  </si>
  <si>
    <t>Frais Transaction OTA</t>
  </si>
  <si>
    <t>Gain du propriétaire</t>
  </si>
  <si>
    <t>Honoraires prestations complémentaires (conformément au mandat)</t>
  </si>
  <si>
    <t xml:space="preserve">Frais engagés par CAP PROJETS </t>
  </si>
  <si>
    <t>Montant total net location saisonnière du mois</t>
  </si>
  <si>
    <t>Date</t>
  </si>
  <si>
    <t>Type de prestations</t>
  </si>
  <si>
    <t>Objet</t>
  </si>
  <si>
    <t>Montant facture acquittée</t>
  </si>
  <si>
    <t>Honoraire HT</t>
  </si>
  <si>
    <t>Honoraire TTC</t>
  </si>
  <si>
    <t>Fournisseur</t>
  </si>
  <si>
    <t>Montant réglé Par CAP PROJETS</t>
  </si>
  <si>
    <t>Statut des frais</t>
  </si>
  <si>
    <t>A déduire</t>
  </si>
  <si>
    <t>Situation du compte du mois précédent</t>
  </si>
  <si>
    <t>Montant à régler au propriétaire</t>
  </si>
  <si>
    <t>Base de commission</t>
  </si>
  <si>
    <t>Commission</t>
  </si>
  <si>
    <t xml:space="preserve">Commission </t>
  </si>
  <si>
    <t>Frais engagés
par CAP PROJETS</t>
  </si>
  <si>
    <t>Décompte Août 2023</t>
  </si>
  <si>
    <t>Décompte Septembre 2023</t>
  </si>
  <si>
    <t>Décompte Octobre 2023</t>
  </si>
  <si>
    <t>Total
nuitée</t>
  </si>
  <si>
    <t>Numéro
Résa</t>
  </si>
  <si>
    <t>Référence
location</t>
  </si>
  <si>
    <t>Frais
service du
voyageur</t>
  </si>
  <si>
    <t>Taxe séjour TGCA</t>
  </si>
  <si>
    <t>Ménage</t>
  </si>
  <si>
    <t>Location lit
en extra (10€
par nuit)</t>
  </si>
  <si>
    <t xml:space="preserve">Année : </t>
  </si>
  <si>
    <t xml:space="preserve">Mois : </t>
  </si>
  <si>
    <t>Août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</si>
</sst>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8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800000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rgb="FF8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800000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3"/>
      </bottom>
      <diagonal/>
    </border>
    <border>
      <left/>
      <right/>
      <top style="medium">
        <color indexed="64"/>
      </top>
      <bottom style="thin">
        <color theme="3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thin">
        <color theme="5" tint="0.59996337778862885"/>
      </right>
      <top style="thin">
        <color theme="3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3"/>
      </top>
      <bottom/>
      <diagonal/>
    </border>
    <border>
      <left style="thin">
        <color theme="5" tint="0.59996337778862885"/>
      </left>
      <right/>
      <top style="thin">
        <color theme="3"/>
      </top>
      <bottom/>
      <diagonal/>
    </border>
    <border>
      <left style="thin">
        <color theme="5" tint="0.59996337778862885"/>
      </left>
      <right style="medium">
        <color indexed="64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7" fillId="0" borderId="0" xfId="0" applyFont="1"/>
    <xf numFmtId="8" fontId="7" fillId="0" borderId="0" xfId="0" applyNumberFormat="1" applyFont="1"/>
    <xf numFmtId="0" fontId="0" fillId="2" borderId="4" xfId="0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44" fontId="6" fillId="8" borderId="4" xfId="0" applyNumberFormat="1" applyFont="1" applyFill="1" applyBorder="1" applyAlignment="1">
      <alignment vertical="center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7" borderId="4" xfId="0" applyNumberFormat="1" applyFill="1" applyBorder="1" applyAlignment="1">
      <alignment horizontal="center" vertical="center" wrapText="1"/>
    </xf>
    <xf numFmtId="14" fontId="9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164" fontId="0" fillId="7" borderId="20" xfId="0" applyNumberFormat="1" applyFill="1" applyBorder="1" applyAlignment="1">
      <alignment horizontal="center" vertical="center" wrapText="1"/>
    </xf>
    <xf numFmtId="164" fontId="9" fillId="9" borderId="5" xfId="0" applyNumberFormat="1" applyFont="1" applyFill="1" applyBorder="1" applyAlignment="1">
      <alignment vertical="center" wrapText="1"/>
    </xf>
    <xf numFmtId="164" fontId="9" fillId="0" borderId="4" xfId="0" applyNumberFormat="1" applyFont="1" applyBorder="1" applyAlignment="1">
      <alignment vertical="center" wrapText="1"/>
    </xf>
    <xf numFmtId="14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4" fontId="12" fillId="0" borderId="0" xfId="1" applyFont="1" applyFill="1" applyBorder="1" applyAlignment="1">
      <alignment horizontal="center" vertical="center" wrapText="1"/>
    </xf>
    <xf numFmtId="44" fontId="14" fillId="0" borderId="0" xfId="1" applyFont="1" applyFill="1" applyBorder="1" applyAlignment="1">
      <alignment horizontal="center" vertical="center" wrapText="1"/>
    </xf>
    <xf numFmtId="164" fontId="0" fillId="7" borderId="4" xfId="0" applyNumberForma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8" fontId="5" fillId="0" borderId="4" xfId="0" applyNumberFormat="1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44" fontId="19" fillId="2" borderId="4" xfId="0" applyNumberFormat="1" applyFont="1" applyFill="1" applyBorder="1" applyAlignment="1">
      <alignment vertical="center" wrapText="1"/>
    </xf>
    <xf numFmtId="0" fontId="11" fillId="7" borderId="4" xfId="0" applyFont="1" applyFill="1" applyBorder="1" applyAlignment="1">
      <alignment horizontal="center" vertical="center" wrapText="1"/>
    </xf>
    <xf numFmtId="164" fontId="11" fillId="7" borderId="4" xfId="0" applyNumberFormat="1" applyFont="1" applyFill="1" applyBorder="1" applyAlignment="1">
      <alignment vertical="center" wrapText="1"/>
    </xf>
    <xf numFmtId="0" fontId="11" fillId="9" borderId="4" xfId="0" applyFont="1" applyFill="1" applyBorder="1" applyAlignment="1">
      <alignment horizontal="center" vertical="center" wrapText="1"/>
    </xf>
    <xf numFmtId="44" fontId="11" fillId="9" borderId="4" xfId="0" applyNumberFormat="1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44" fontId="20" fillId="0" borderId="4" xfId="0" applyNumberFormat="1" applyFont="1" applyBorder="1" applyAlignment="1">
      <alignment wrapText="1"/>
    </xf>
    <xf numFmtId="0" fontId="19" fillId="8" borderId="4" xfId="0" applyFont="1" applyFill="1" applyBorder="1" applyAlignment="1">
      <alignment horizontal="center" vertical="center" wrapText="1"/>
    </xf>
    <xf numFmtId="44" fontId="19" fillId="8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4" fontId="11" fillId="0" borderId="0" xfId="0" applyNumberFormat="1" applyFont="1" applyAlignment="1">
      <alignment wrapText="1"/>
    </xf>
    <xf numFmtId="44" fontId="5" fillId="0" borderId="4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44" fontId="10" fillId="0" borderId="0" xfId="1" applyFont="1" applyFill="1" applyBorder="1" applyAlignment="1">
      <alignment horizontal="center" vertical="center" wrapText="1"/>
    </xf>
    <xf numFmtId="44" fontId="21" fillId="0" borderId="0" xfId="1" applyFont="1" applyFill="1" applyBorder="1" applyAlignment="1">
      <alignment horizontal="center" vertical="center" wrapText="1"/>
    </xf>
    <xf numFmtId="44" fontId="17" fillId="0" borderId="0" xfId="1" applyFont="1" applyFill="1" applyBorder="1" applyAlignment="1">
      <alignment horizontal="center" vertical="center" wrapText="1"/>
    </xf>
    <xf numFmtId="44" fontId="18" fillId="0" borderId="0" xfId="1" applyFont="1" applyFill="1" applyBorder="1" applyAlignment="1">
      <alignment horizontal="center" vertical="center" wrapText="1"/>
    </xf>
    <xf numFmtId="44" fontId="12" fillId="11" borderId="4" xfId="1" applyFont="1" applyFill="1" applyBorder="1" applyAlignment="1">
      <alignment horizontal="center" vertical="center" wrapText="1"/>
    </xf>
    <xf numFmtId="44" fontId="22" fillId="11" borderId="4" xfId="0" applyNumberFormat="1" applyFont="1" applyFill="1" applyBorder="1"/>
    <xf numFmtId="44" fontId="11" fillId="11" borderId="4" xfId="0" applyNumberFormat="1" applyFont="1" applyFill="1" applyBorder="1" applyAlignment="1">
      <alignment wrapText="1"/>
    </xf>
    <xf numFmtId="0" fontId="11" fillId="11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5" fillId="7" borderId="13" xfId="0" applyFont="1" applyFill="1" applyBorder="1" applyAlignment="1">
      <alignment horizontal="center" vertical="top" wrapText="1"/>
    </xf>
    <xf numFmtId="0" fontId="15" fillId="7" borderId="14" xfId="0" applyFont="1" applyFill="1" applyBorder="1" applyAlignment="1">
      <alignment horizontal="center" vertical="top" wrapText="1"/>
    </xf>
    <xf numFmtId="0" fontId="15" fillId="7" borderId="15" xfId="0" applyFont="1" applyFill="1" applyBorder="1" applyAlignment="1">
      <alignment horizontal="center" vertical="top" wrapText="1"/>
    </xf>
    <xf numFmtId="0" fontId="15" fillId="9" borderId="11" xfId="0" applyFont="1" applyFill="1" applyBorder="1" applyAlignment="1">
      <alignment horizontal="center" vertical="top"/>
    </xf>
    <xf numFmtId="0" fontId="15" fillId="9" borderId="12" xfId="0" applyFont="1" applyFill="1" applyBorder="1" applyAlignment="1">
      <alignment horizontal="center" vertical="top"/>
    </xf>
    <xf numFmtId="0" fontId="0" fillId="10" borderId="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top" wrapText="1"/>
    </xf>
    <xf numFmtId="44" fontId="17" fillId="2" borderId="22" xfId="1" applyFont="1" applyFill="1" applyBorder="1" applyAlignment="1">
      <alignment horizontal="center" vertical="center" wrapText="1"/>
    </xf>
    <xf numFmtId="44" fontId="18" fillId="2" borderId="22" xfId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4" fontId="11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44" fontId="5" fillId="0" borderId="11" xfId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44" fontId="12" fillId="0" borderId="11" xfId="1" applyFont="1" applyFill="1" applyBorder="1" applyAlignment="1">
      <alignment horizontal="center" vertical="center" wrapText="1"/>
    </xf>
    <xf numFmtId="44" fontId="14" fillId="0" borderId="12" xfId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14" fontId="11" fillId="0" borderId="24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44" fontId="5" fillId="0" borderId="24" xfId="1" applyFont="1" applyFill="1" applyBorder="1" applyAlignment="1">
      <alignment horizontal="center" vertical="center" wrapText="1"/>
    </xf>
    <xf numFmtId="44" fontId="0" fillId="0" borderId="24" xfId="1" applyFont="1" applyFill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 wrapText="1"/>
    </xf>
    <xf numFmtId="44" fontId="12" fillId="0" borderId="24" xfId="1" applyFont="1" applyFill="1" applyBorder="1" applyAlignment="1">
      <alignment horizontal="center" vertical="center" wrapText="1"/>
    </xf>
    <xf numFmtId="44" fontId="14" fillId="0" borderId="25" xfId="1" applyFont="1" applyFill="1" applyBorder="1" applyAlignment="1">
      <alignment horizontal="center" vertical="center" wrapText="1"/>
    </xf>
    <xf numFmtId="14" fontId="11" fillId="0" borderId="26" xfId="0" applyNumberFormat="1" applyFont="1" applyBorder="1" applyAlignment="1">
      <alignment horizontal="center" vertical="center" wrapText="1"/>
    </xf>
    <xf numFmtId="14" fontId="11" fillId="0" borderId="27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164" fontId="0" fillId="9" borderId="4" xfId="0" applyNumberForma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12" borderId="4" xfId="0" applyNumberForma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</cellXfs>
  <cellStyles count="4">
    <cellStyle name="Lien hypertexte" xfId="2" builtinId="8" hidden="1"/>
    <cellStyle name="Lien hypertexte visité" xfId="3" builtinId="9" hidden="1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1DD1-22F7-4D1F-953C-07671B6C098B}">
  <sheetPr codeName="Feuil1">
    <pageSetUpPr autoPageBreaks="0"/>
  </sheetPr>
  <dimension ref="A1:B14"/>
  <sheetViews>
    <sheetView tabSelected="1" workbookViewId="0">
      <selection activeCell="B2" sqref="B2"/>
    </sheetView>
  </sheetViews>
  <sheetFormatPr baseColWidth="10" defaultRowHeight="14.4" x14ac:dyDescent="0.3"/>
  <cols>
    <col min="1" max="1" width="14.5546875" customWidth="1"/>
    <col min="2" max="2" width="12.77734375" customWidth="1"/>
  </cols>
  <sheetData>
    <row r="1" spans="1:2" ht="18" customHeight="1" x14ac:dyDescent="0.3">
      <c r="A1" s="114" t="s">
        <v>43</v>
      </c>
      <c r="B1" s="116">
        <v>2023</v>
      </c>
    </row>
    <row r="2" spans="1:2" ht="18" customHeight="1" x14ac:dyDescent="0.3">
      <c r="A2" s="113" t="s">
        <v>44</v>
      </c>
      <c r="B2" s="115" t="s">
        <v>45</v>
      </c>
    </row>
    <row r="3" spans="1:2" ht="19.95" customHeight="1" x14ac:dyDescent="0.3"/>
    <row r="4" spans="1:2" ht="27.6" x14ac:dyDescent="0.3">
      <c r="A4" s="71" t="s">
        <v>29</v>
      </c>
      <c r="B4" s="70" cm="1">
        <f t="array" aca="1" ref="B4" ca="1">IFERROR(INDIRECT("'" &amp; B2 &amp; " " &amp; B1 &amp; "'!V10"),"")</f>
        <v>22</v>
      </c>
    </row>
    <row r="5" spans="1:2" ht="23.1" customHeight="1" x14ac:dyDescent="0.3">
      <c r="A5" s="71" t="s">
        <v>30</v>
      </c>
      <c r="B5" s="70" cm="1">
        <f t="array" aca="1" ref="B5" ca="1">IFERROR(INDIRECT("'" &amp; B2 &amp; " " &amp; B1 &amp; "'!V11"),"")</f>
        <v>6.6</v>
      </c>
    </row>
    <row r="7" spans="1:2" ht="55.2" x14ac:dyDescent="0.3">
      <c r="A7" s="50" t="s">
        <v>16</v>
      </c>
      <c r="B7" s="51" cm="1">
        <f t="array" aca="1" ref="B7" ca="1">IFERROR(INDIRECT("'" &amp; B2 &amp; " " &amp; B1 &amp; "'!V13"),"")</f>
        <v>0</v>
      </c>
    </row>
    <row r="8" spans="1:2" ht="69" x14ac:dyDescent="0.3">
      <c r="A8" s="52" t="s">
        <v>14</v>
      </c>
      <c r="B8" s="53" cm="1">
        <f t="array" aca="1" ref="B8" ca="1">IFERROR(INDIRECT("'" &amp; B2 &amp; " " &amp; B1 &amp; "'!V14"),"")</f>
        <v>0</v>
      </c>
    </row>
    <row r="9" spans="1:2" ht="27.6" x14ac:dyDescent="0.3">
      <c r="A9" s="54" t="s">
        <v>15</v>
      </c>
      <c r="B9" s="55" cm="1">
        <f t="array" aca="1" ref="B9" ca="1">IFERROR(INDIRECT("'" &amp; B2 &amp; " " &amp; B1 &amp; "'!V15"),"")</f>
        <v>0</v>
      </c>
    </row>
    <row r="10" spans="1:2" ht="41.4" x14ac:dyDescent="0.3">
      <c r="A10" s="56" t="s">
        <v>27</v>
      </c>
      <c r="B10" s="57" cm="1">
        <f t="array" aca="1" ref="B10" ca="1">IFERROR(INDIRECT("'" &amp; B2 &amp; " " &amp; B1 &amp; "'!V16"),"")</f>
        <v>0</v>
      </c>
    </row>
    <row r="11" spans="1:2" ht="27.6" x14ac:dyDescent="0.3">
      <c r="A11" s="58" t="s">
        <v>28</v>
      </c>
      <c r="B11" s="59" cm="1">
        <f t="array" aca="1" ref="B11" ca="1">IFERROR(INDIRECT("'" &amp; B2 &amp; " " &amp; B1 &amp; "'!V17"),"")</f>
        <v>0</v>
      </c>
    </row>
    <row r="12" spans="1:2" x14ac:dyDescent="0.3">
      <c r="A12" s="60"/>
      <c r="B12" s="60"/>
    </row>
    <row r="13" spans="1:2" x14ac:dyDescent="0.3">
      <c r="A13" s="60"/>
      <c r="B13" s="61"/>
    </row>
    <row r="14" spans="1:2" x14ac:dyDescent="0.3">
      <c r="A14" s="60"/>
      <c r="B14" s="61"/>
    </row>
  </sheetData>
  <dataValidations count="1">
    <dataValidation type="list" allowBlank="1" showInputMessage="1" showErrorMessage="1" sqref="B2" xr:uid="{B386A377-D093-4EC1-8DFB-F0C3682C856A}">
      <formula1>"Janvier,Février,Mars,Avril,Mai,Juin,Juillet,Août,Septembre,Octobre,Novembre,Décembre"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627E-970D-4018-AD86-2B08E4B4B77F}">
  <sheetPr codeName="Feuil2">
    <pageSetUpPr fitToPage="1"/>
  </sheetPr>
  <dimension ref="A1:V22"/>
  <sheetViews>
    <sheetView zoomScale="72" zoomScaleNormal="72" workbookViewId="0">
      <selection activeCell="P8" sqref="P8"/>
    </sheetView>
  </sheetViews>
  <sheetFormatPr baseColWidth="10" defaultColWidth="11.44140625" defaultRowHeight="14.4" x14ac:dyDescent="0.3"/>
  <cols>
    <col min="3" max="3" width="16.88671875" customWidth="1"/>
    <col min="4" max="4" width="14.88671875" customWidth="1"/>
    <col min="5" max="5" width="14.44140625" customWidth="1"/>
    <col min="7" max="11" width="11.109375" customWidth="1"/>
    <col min="14" max="14" width="16" customWidth="1"/>
    <col min="21" max="21" width="15.109375" customWidth="1"/>
    <col min="22" max="22" width="23.88671875" customWidth="1"/>
  </cols>
  <sheetData>
    <row r="1" spans="1:22" ht="15.6" x14ac:dyDescent="0.3">
      <c r="A1" s="72" t="s">
        <v>35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5" thickBot="1" x14ac:dyDescent="0.35">
      <c r="A2" s="1"/>
      <c r="B2" s="1"/>
      <c r="C2" s="1"/>
      <c r="D2" s="1"/>
      <c r="E2" s="1"/>
      <c r="F2" s="1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2"/>
      <c r="T2" s="2"/>
      <c r="U2" s="2"/>
      <c r="V2" s="2"/>
    </row>
    <row r="3" spans="1:22" ht="55.95" customHeight="1" thickBot="1" x14ac:dyDescent="0.35">
      <c r="A3" s="20" t="s">
        <v>38</v>
      </c>
      <c r="B3" s="21" t="s">
        <v>0</v>
      </c>
      <c r="C3" s="21" t="s">
        <v>37</v>
      </c>
      <c r="D3" s="21" t="s">
        <v>1</v>
      </c>
      <c r="E3" s="21" t="s">
        <v>2</v>
      </c>
      <c r="F3" s="21" t="s">
        <v>3</v>
      </c>
      <c r="G3" s="22" t="s">
        <v>36</v>
      </c>
      <c r="H3" s="22" t="s">
        <v>39</v>
      </c>
      <c r="I3" s="22" t="s">
        <v>4</v>
      </c>
      <c r="J3" s="22" t="s">
        <v>5</v>
      </c>
      <c r="K3" s="23" t="s">
        <v>6</v>
      </c>
      <c r="L3" s="23" t="s">
        <v>40</v>
      </c>
      <c r="M3" s="23" t="s">
        <v>41</v>
      </c>
      <c r="N3" s="23" t="s">
        <v>7</v>
      </c>
      <c r="O3" s="24" t="s">
        <v>8</v>
      </c>
      <c r="P3" s="24" t="s">
        <v>9</v>
      </c>
      <c r="Q3" s="25" t="s">
        <v>10</v>
      </c>
      <c r="R3" s="25" t="s">
        <v>42</v>
      </c>
      <c r="S3" s="25" t="s">
        <v>11</v>
      </c>
      <c r="T3" s="25" t="s">
        <v>12</v>
      </c>
      <c r="U3" s="26" t="s">
        <v>13</v>
      </c>
    </row>
    <row r="4" spans="1:22" ht="15" thickBot="1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T4" s="27"/>
      <c r="U4" s="27"/>
    </row>
    <row r="5" spans="1:22" ht="113.55" customHeight="1" x14ac:dyDescent="0.3">
      <c r="A5" s="85"/>
      <c r="B5" s="86"/>
      <c r="C5" s="109"/>
      <c r="D5" s="107"/>
      <c r="E5" s="87"/>
      <c r="F5" s="88"/>
      <c r="G5" s="89"/>
      <c r="H5" s="90"/>
      <c r="I5" s="89"/>
      <c r="J5" s="90"/>
      <c r="K5" s="91"/>
      <c r="L5" s="92"/>
      <c r="M5" s="93"/>
      <c r="N5" s="92"/>
      <c r="O5" s="91">
        <v>20</v>
      </c>
      <c r="P5" s="92">
        <f>O5*0.3</f>
        <v>6</v>
      </c>
      <c r="Q5" s="93"/>
      <c r="R5" s="94"/>
      <c r="S5" s="94"/>
      <c r="T5" s="94"/>
      <c r="U5" s="95"/>
    </row>
    <row r="6" spans="1:22" ht="113.55" customHeight="1" thickBot="1" x14ac:dyDescent="0.35">
      <c r="A6" s="96"/>
      <c r="B6" s="97"/>
      <c r="C6" s="110"/>
      <c r="D6" s="108"/>
      <c r="E6" s="98"/>
      <c r="F6" s="99"/>
      <c r="G6" s="100"/>
      <c r="H6" s="101"/>
      <c r="I6" s="100"/>
      <c r="J6" s="101"/>
      <c r="K6" s="102"/>
      <c r="L6" s="103"/>
      <c r="M6" s="104"/>
      <c r="N6" s="103"/>
      <c r="O6" s="102">
        <v>22</v>
      </c>
      <c r="P6" s="103">
        <f>O6*0.3</f>
        <v>6.6</v>
      </c>
      <c r="Q6" s="104"/>
      <c r="R6" s="105"/>
      <c r="S6" s="105"/>
      <c r="T6" s="105"/>
      <c r="U6" s="106"/>
    </row>
    <row r="7" spans="1:22" ht="31.65" customHeight="1" x14ac:dyDescent="0.3">
      <c r="R7" s="3"/>
      <c r="S7" s="3"/>
      <c r="T7" s="83"/>
      <c r="U7" s="84"/>
      <c r="V7" s="4"/>
    </row>
    <row r="8" spans="1:22" ht="31.65" customHeight="1" x14ac:dyDescent="0.3">
      <c r="R8" s="3"/>
      <c r="S8" s="3"/>
      <c r="T8" s="45"/>
      <c r="U8" s="46"/>
      <c r="V8" s="4"/>
    </row>
    <row r="9" spans="1:22" ht="32.25" customHeight="1" x14ac:dyDescent="0.3">
      <c r="R9" s="3"/>
      <c r="S9" s="3"/>
      <c r="T9" s="45"/>
      <c r="U9" s="46"/>
      <c r="V9" s="4"/>
    </row>
    <row r="10" spans="1:22" ht="32.25" customHeight="1" x14ac:dyDescent="0.3">
      <c r="R10" s="3"/>
      <c r="S10" s="3"/>
      <c r="T10" s="45"/>
      <c r="U10" s="68" t="s">
        <v>29</v>
      </c>
      <c r="V10" s="69">
        <f>O5+O6</f>
        <v>42</v>
      </c>
    </row>
    <row r="11" spans="1:22" ht="32.25" customHeight="1" x14ac:dyDescent="0.3">
      <c r="R11" s="3"/>
      <c r="S11" s="3"/>
      <c r="T11" s="45"/>
      <c r="U11" s="68" t="s">
        <v>31</v>
      </c>
      <c r="V11" s="69">
        <f>P5+P6</f>
        <v>12.6</v>
      </c>
    </row>
    <row r="12" spans="1:22" ht="32.25" customHeight="1" thickBot="1" x14ac:dyDescent="0.35">
      <c r="R12" s="3"/>
      <c r="S12" s="3"/>
      <c r="T12" s="45"/>
      <c r="U12" s="46"/>
      <c r="V12" s="4"/>
    </row>
    <row r="13" spans="1:22" ht="58.8" customHeight="1" x14ac:dyDescent="0.3">
      <c r="A13" s="74" t="s">
        <v>14</v>
      </c>
      <c r="B13" s="75"/>
      <c r="C13" s="75"/>
      <c r="D13" s="75"/>
      <c r="E13" s="75"/>
      <c r="F13" s="76"/>
      <c r="L13" s="82" t="s">
        <v>32</v>
      </c>
      <c r="M13" s="77"/>
      <c r="N13" s="77"/>
      <c r="O13" s="77"/>
      <c r="P13" s="78"/>
      <c r="U13" s="5" t="s">
        <v>16</v>
      </c>
      <c r="V13" s="6">
        <f>U7</f>
        <v>0</v>
      </c>
    </row>
    <row r="14" spans="1:22" ht="103.65" customHeight="1" x14ac:dyDescent="0.3">
      <c r="A14" s="12" t="s">
        <v>17</v>
      </c>
      <c r="B14" s="13" t="s">
        <v>18</v>
      </c>
      <c r="C14" s="14" t="s">
        <v>19</v>
      </c>
      <c r="D14" s="14" t="s">
        <v>20</v>
      </c>
      <c r="E14" s="14" t="s">
        <v>21</v>
      </c>
      <c r="F14" s="15" t="s">
        <v>22</v>
      </c>
      <c r="L14" s="16" t="s">
        <v>17</v>
      </c>
      <c r="M14" s="17" t="s">
        <v>23</v>
      </c>
      <c r="N14" s="17" t="s">
        <v>19</v>
      </c>
      <c r="O14" s="17" t="s">
        <v>24</v>
      </c>
      <c r="P14" s="18" t="s">
        <v>25</v>
      </c>
      <c r="T14" s="79" t="s">
        <v>26</v>
      </c>
      <c r="U14" s="7" t="s">
        <v>14</v>
      </c>
      <c r="V14" s="47">
        <f>SUM(F15:F50)</f>
        <v>0</v>
      </c>
    </row>
    <row r="15" spans="1:22" ht="103.05" customHeight="1" x14ac:dyDescent="0.3">
      <c r="A15" s="28"/>
      <c r="B15" s="9"/>
      <c r="C15" s="28"/>
      <c r="D15" s="29"/>
      <c r="E15" s="29"/>
      <c r="F15" s="30"/>
      <c r="G15" s="63"/>
      <c r="H15" s="63"/>
      <c r="I15" s="63"/>
      <c r="J15" s="63"/>
      <c r="K15" s="63"/>
      <c r="L15" s="31"/>
      <c r="M15" s="32"/>
      <c r="N15" s="32"/>
      <c r="O15" s="36"/>
      <c r="P15" s="37"/>
      <c r="T15" s="80"/>
      <c r="U15" s="8" t="s">
        <v>15</v>
      </c>
      <c r="V15" s="111">
        <f>SUM(O15:O50)</f>
        <v>0</v>
      </c>
    </row>
    <row r="16" spans="1:22" ht="78.3" customHeight="1" x14ac:dyDescent="0.3">
      <c r="A16" s="28"/>
      <c r="B16" s="33"/>
      <c r="C16" s="32"/>
      <c r="D16" s="34"/>
      <c r="E16" s="34"/>
      <c r="F16" s="35"/>
      <c r="L16" s="31"/>
      <c r="M16" s="32"/>
      <c r="N16" s="32"/>
      <c r="O16" s="36"/>
      <c r="P16" s="37"/>
      <c r="T16" s="81"/>
      <c r="U16" s="9" t="s">
        <v>27</v>
      </c>
      <c r="V16" s="62">
        <v>0</v>
      </c>
    </row>
    <row r="17" spans="1:22" ht="74.849999999999994" customHeight="1" x14ac:dyDescent="0.3">
      <c r="A17" s="28"/>
      <c r="B17" s="9"/>
      <c r="C17" s="32"/>
      <c r="D17" s="29"/>
      <c r="E17" s="29"/>
      <c r="F17" s="30"/>
      <c r="L17" s="31"/>
      <c r="M17" s="32"/>
      <c r="N17" s="32"/>
      <c r="O17" s="36"/>
      <c r="P17" s="37"/>
      <c r="U17" s="10" t="s">
        <v>28</v>
      </c>
      <c r="V17" s="11">
        <f>V13-V14-V15+V16</f>
        <v>0</v>
      </c>
    </row>
    <row r="18" spans="1:22" ht="15.6" x14ac:dyDescent="0.3">
      <c r="L18" s="31"/>
      <c r="M18" s="32"/>
      <c r="N18" s="32"/>
      <c r="O18" s="36"/>
      <c r="P18" s="37"/>
      <c r="U18" s="48"/>
      <c r="V18" s="49"/>
    </row>
    <row r="19" spans="1:22" ht="28.2" customHeight="1" x14ac:dyDescent="0.3"/>
    <row r="20" spans="1:22" ht="52.65" customHeight="1" x14ac:dyDescent="0.3"/>
    <row r="22" spans="1:22" ht="74.849999999999994" customHeight="1" x14ac:dyDescent="0.3">
      <c r="Q22" s="19"/>
    </row>
  </sheetData>
  <mergeCells count="6">
    <mergeCell ref="T14:T16"/>
    <mergeCell ref="A1:V1"/>
    <mergeCell ref="G2:K2"/>
    <mergeCell ref="L2:R2"/>
    <mergeCell ref="A13:F13"/>
    <mergeCell ref="L13:P13"/>
  </mergeCells>
  <phoneticPr fontId="16" type="noConversion"/>
  <dataValidations count="1">
    <dataValidation allowBlank="1" showInputMessage="1" showErrorMessage="1" prompt="Entrez l’heure d’arrivée dans cette colonne" sqref="M14:O14 D14:F15 B14:C14 E17:F17" xr:uid="{042A6609-DCD0-490D-91AB-A2445A6CAFB1}"/>
  </dataValidation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23C0-19CD-4F81-97AF-00A641752C93}">
  <sheetPr codeName="Feuil3">
    <pageSetUpPr fitToPage="1"/>
  </sheetPr>
  <dimension ref="A1:V22"/>
  <sheetViews>
    <sheetView zoomScale="72" zoomScaleNormal="72" workbookViewId="0">
      <selection activeCell="P8" sqref="P8"/>
    </sheetView>
  </sheetViews>
  <sheetFormatPr baseColWidth="10" defaultColWidth="11.44140625" defaultRowHeight="14.4" x14ac:dyDescent="0.3"/>
  <cols>
    <col min="3" max="3" width="16.88671875" customWidth="1"/>
    <col min="4" max="4" width="14.88671875" customWidth="1"/>
    <col min="5" max="5" width="14.44140625" customWidth="1"/>
    <col min="7" max="11" width="11.109375" customWidth="1"/>
    <col min="14" max="14" width="16" customWidth="1"/>
    <col min="21" max="21" width="15.109375" customWidth="1"/>
    <col min="22" max="22" width="23.88671875" customWidth="1"/>
  </cols>
  <sheetData>
    <row r="1" spans="1:22" ht="15.6" x14ac:dyDescent="0.3">
      <c r="A1" s="72" t="s">
        <v>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5" thickBot="1" x14ac:dyDescent="0.35">
      <c r="A2" s="1"/>
      <c r="B2" s="1"/>
      <c r="C2" s="1"/>
      <c r="D2" s="1"/>
      <c r="E2" s="1"/>
      <c r="F2" s="1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2"/>
      <c r="T2" s="2"/>
      <c r="U2" s="2"/>
      <c r="V2" s="2"/>
    </row>
    <row r="3" spans="1:22" ht="55.95" customHeight="1" thickBot="1" x14ac:dyDescent="0.35">
      <c r="A3" s="20" t="s">
        <v>38</v>
      </c>
      <c r="B3" s="21" t="s">
        <v>0</v>
      </c>
      <c r="C3" s="21" t="s">
        <v>37</v>
      </c>
      <c r="D3" s="21" t="s">
        <v>1</v>
      </c>
      <c r="E3" s="21" t="s">
        <v>2</v>
      </c>
      <c r="F3" s="21" t="s">
        <v>3</v>
      </c>
      <c r="G3" s="22" t="s">
        <v>36</v>
      </c>
      <c r="H3" s="22" t="s">
        <v>39</v>
      </c>
      <c r="I3" s="22" t="s">
        <v>4</v>
      </c>
      <c r="J3" s="22" t="s">
        <v>5</v>
      </c>
      <c r="K3" s="23" t="s">
        <v>6</v>
      </c>
      <c r="L3" s="23" t="s">
        <v>40</v>
      </c>
      <c r="M3" s="23" t="s">
        <v>41</v>
      </c>
      <c r="N3" s="23" t="s">
        <v>7</v>
      </c>
      <c r="O3" s="24" t="s">
        <v>8</v>
      </c>
      <c r="P3" s="24" t="s">
        <v>9</v>
      </c>
      <c r="Q3" s="25" t="s">
        <v>10</v>
      </c>
      <c r="R3" s="25" t="s">
        <v>42</v>
      </c>
      <c r="S3" s="25" t="s">
        <v>11</v>
      </c>
      <c r="T3" s="25" t="s">
        <v>12</v>
      </c>
      <c r="U3" s="26" t="s">
        <v>13</v>
      </c>
    </row>
    <row r="4" spans="1:22" ht="15" thickBot="1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T4" s="27"/>
      <c r="U4" s="27"/>
    </row>
    <row r="5" spans="1:22" ht="113.55" customHeight="1" x14ac:dyDescent="0.3">
      <c r="A5" s="85"/>
      <c r="B5" s="86"/>
      <c r="C5" s="109"/>
      <c r="D5" s="107"/>
      <c r="E5" s="87"/>
      <c r="F5" s="88"/>
      <c r="G5" s="89"/>
      <c r="H5" s="90"/>
      <c r="I5" s="89"/>
      <c r="J5" s="90"/>
      <c r="K5" s="91"/>
      <c r="L5" s="92"/>
      <c r="M5" s="93"/>
      <c r="N5" s="92"/>
      <c r="O5" s="91">
        <v>15</v>
      </c>
      <c r="P5" s="92">
        <f>O5*0.3</f>
        <v>4.5</v>
      </c>
      <c r="Q5" s="93"/>
      <c r="R5" s="94"/>
      <c r="S5" s="94"/>
      <c r="T5" s="94"/>
      <c r="U5" s="95"/>
    </row>
    <row r="6" spans="1:22" ht="113.55" customHeight="1" thickBot="1" x14ac:dyDescent="0.35">
      <c r="A6" s="96"/>
      <c r="B6" s="97"/>
      <c r="C6" s="110"/>
      <c r="D6" s="108"/>
      <c r="E6" s="98"/>
      <c r="F6" s="99"/>
      <c r="G6" s="100"/>
      <c r="H6" s="101"/>
      <c r="I6" s="100"/>
      <c r="J6" s="101"/>
      <c r="K6" s="102"/>
      <c r="L6" s="103"/>
      <c r="M6" s="104"/>
      <c r="N6" s="103"/>
      <c r="O6" s="102">
        <v>17</v>
      </c>
      <c r="P6" s="103">
        <f>O6*0.3</f>
        <v>5.0999999999999996</v>
      </c>
      <c r="Q6" s="104"/>
      <c r="R6" s="105"/>
      <c r="S6" s="105"/>
      <c r="T6" s="105"/>
      <c r="U6" s="106"/>
    </row>
    <row r="7" spans="1:22" ht="31.65" customHeight="1" x14ac:dyDescent="0.3">
      <c r="A7" s="27"/>
      <c r="B7" s="27"/>
      <c r="C7" s="27"/>
      <c r="D7" s="38"/>
      <c r="E7" s="38"/>
      <c r="F7" s="39"/>
      <c r="G7" s="40"/>
      <c r="H7" s="41"/>
      <c r="I7" s="40"/>
      <c r="J7" s="41"/>
      <c r="K7" s="42"/>
      <c r="L7" s="43"/>
      <c r="M7" s="44"/>
      <c r="N7" s="43"/>
      <c r="O7" s="42"/>
      <c r="P7" s="43"/>
      <c r="Q7" s="44"/>
      <c r="R7" s="45"/>
      <c r="S7" s="45"/>
      <c r="T7" s="83"/>
      <c r="U7" s="84"/>
      <c r="V7" s="1"/>
    </row>
    <row r="8" spans="1:22" ht="31.65" customHeight="1" x14ac:dyDescent="0.3">
      <c r="A8" s="27"/>
      <c r="B8" s="27"/>
      <c r="C8" s="27"/>
      <c r="D8" s="38"/>
      <c r="E8" s="38"/>
      <c r="F8" s="39"/>
      <c r="G8" s="40"/>
      <c r="H8" s="41"/>
      <c r="I8" s="40"/>
      <c r="J8" s="41"/>
      <c r="K8" s="42"/>
      <c r="L8" s="43"/>
      <c r="M8" s="44"/>
      <c r="N8" s="43"/>
      <c r="O8" s="42"/>
      <c r="P8" s="43"/>
      <c r="Q8" s="44"/>
      <c r="R8" s="45"/>
      <c r="S8" s="45"/>
      <c r="T8" s="64"/>
      <c r="U8" s="65"/>
      <c r="V8" s="1"/>
    </row>
    <row r="9" spans="1:22" ht="32.25" customHeight="1" x14ac:dyDescent="0.3">
      <c r="R9" s="3"/>
      <c r="S9" s="3"/>
      <c r="T9" s="66"/>
      <c r="U9" s="67"/>
      <c r="V9" s="4"/>
    </row>
    <row r="10" spans="1:22" ht="32.25" customHeight="1" x14ac:dyDescent="0.3">
      <c r="R10" s="3"/>
      <c r="S10" s="3"/>
      <c r="T10" s="45"/>
      <c r="U10" s="68" t="s">
        <v>29</v>
      </c>
      <c r="V10" s="69">
        <f>O5+O6</f>
        <v>32</v>
      </c>
    </row>
    <row r="11" spans="1:22" ht="32.25" customHeight="1" x14ac:dyDescent="0.3">
      <c r="R11" s="3"/>
      <c r="S11" s="3"/>
      <c r="T11" s="45"/>
      <c r="U11" s="68" t="s">
        <v>31</v>
      </c>
      <c r="V11" s="69">
        <f>P5+P6</f>
        <v>9.6</v>
      </c>
    </row>
    <row r="12" spans="1:22" ht="32.25" customHeight="1" thickBot="1" x14ac:dyDescent="0.35">
      <c r="R12" s="3"/>
      <c r="S12" s="3"/>
      <c r="T12" s="45"/>
      <c r="U12" s="46"/>
      <c r="V12" s="4"/>
    </row>
    <row r="13" spans="1:22" ht="58.8" customHeight="1" x14ac:dyDescent="0.3">
      <c r="A13" s="74" t="s">
        <v>14</v>
      </c>
      <c r="B13" s="75"/>
      <c r="C13" s="75"/>
      <c r="D13" s="75"/>
      <c r="E13" s="75"/>
      <c r="F13" s="76"/>
      <c r="L13" s="82" t="s">
        <v>32</v>
      </c>
      <c r="M13" s="77"/>
      <c r="N13" s="77"/>
      <c r="O13" s="77"/>
      <c r="P13" s="78"/>
      <c r="U13" s="5" t="s">
        <v>16</v>
      </c>
      <c r="V13" s="6">
        <f>U7</f>
        <v>0</v>
      </c>
    </row>
    <row r="14" spans="1:22" ht="103.65" customHeight="1" x14ac:dyDescent="0.3">
      <c r="A14" s="12" t="s">
        <v>17</v>
      </c>
      <c r="B14" s="13" t="s">
        <v>18</v>
      </c>
      <c r="C14" s="14" t="s">
        <v>19</v>
      </c>
      <c r="D14" s="14" t="s">
        <v>20</v>
      </c>
      <c r="E14" s="14" t="s">
        <v>21</v>
      </c>
      <c r="F14" s="15" t="s">
        <v>22</v>
      </c>
      <c r="L14" s="16" t="s">
        <v>17</v>
      </c>
      <c r="M14" s="17" t="s">
        <v>23</v>
      </c>
      <c r="N14" s="17" t="s">
        <v>19</v>
      </c>
      <c r="O14" s="17" t="s">
        <v>24</v>
      </c>
      <c r="P14" s="18" t="s">
        <v>25</v>
      </c>
      <c r="T14" s="79" t="s">
        <v>26</v>
      </c>
      <c r="U14" s="7" t="s">
        <v>14</v>
      </c>
      <c r="V14" s="47">
        <f>SUM(F15:F50)</f>
        <v>0</v>
      </c>
    </row>
    <row r="15" spans="1:22" ht="103.05" customHeight="1" x14ac:dyDescent="0.3">
      <c r="A15" s="28"/>
      <c r="B15" s="9"/>
      <c r="C15" s="28"/>
      <c r="D15" s="29"/>
      <c r="E15" s="29"/>
      <c r="F15" s="30"/>
      <c r="G15" s="112"/>
      <c r="H15" s="112"/>
      <c r="I15" s="112"/>
      <c r="J15" s="112"/>
      <c r="K15" s="112"/>
      <c r="L15" s="31"/>
      <c r="M15" s="32"/>
      <c r="N15" s="32"/>
      <c r="O15" s="36"/>
      <c r="P15" s="37"/>
      <c r="T15" s="80"/>
      <c r="U15" s="8" t="s">
        <v>15</v>
      </c>
      <c r="V15" s="111">
        <f>SUM(O15:O50)</f>
        <v>0</v>
      </c>
    </row>
    <row r="16" spans="1:22" ht="78.3" customHeight="1" x14ac:dyDescent="0.3">
      <c r="A16" s="28"/>
      <c r="B16" s="33"/>
      <c r="C16" s="32"/>
      <c r="D16" s="34"/>
      <c r="E16" s="34"/>
      <c r="F16" s="35"/>
      <c r="L16" s="31"/>
      <c r="M16" s="32"/>
      <c r="N16" s="32"/>
      <c r="O16" s="36"/>
      <c r="P16" s="37"/>
      <c r="T16" s="81"/>
      <c r="U16" s="9" t="s">
        <v>27</v>
      </c>
      <c r="V16" s="62">
        <v>0</v>
      </c>
    </row>
    <row r="17" spans="1:22" ht="74.849999999999994" customHeight="1" x14ac:dyDescent="0.3">
      <c r="A17" s="28"/>
      <c r="B17" s="9"/>
      <c r="C17" s="32"/>
      <c r="D17" s="29"/>
      <c r="E17" s="29"/>
      <c r="F17" s="30"/>
      <c r="L17" s="31"/>
      <c r="M17" s="32"/>
      <c r="N17" s="32"/>
      <c r="O17" s="36"/>
      <c r="P17" s="37"/>
      <c r="U17" s="10" t="s">
        <v>28</v>
      </c>
      <c r="V17" s="11">
        <f>V13-V14-V15+V16</f>
        <v>0</v>
      </c>
    </row>
    <row r="18" spans="1:22" ht="15.6" x14ac:dyDescent="0.3">
      <c r="L18" s="31"/>
      <c r="M18" s="32"/>
      <c r="N18" s="32"/>
      <c r="O18" s="36"/>
      <c r="P18" s="37"/>
      <c r="U18" s="48"/>
      <c r="V18" s="49"/>
    </row>
    <row r="19" spans="1:22" ht="28.2" customHeight="1" x14ac:dyDescent="0.3"/>
    <row r="20" spans="1:22" ht="52.65" customHeight="1" x14ac:dyDescent="0.3"/>
    <row r="22" spans="1:22" ht="74.849999999999994" customHeight="1" x14ac:dyDescent="0.3">
      <c r="Q22" s="19"/>
    </row>
  </sheetData>
  <mergeCells count="6">
    <mergeCell ref="T14:T16"/>
    <mergeCell ref="A1:V1"/>
    <mergeCell ref="G2:K2"/>
    <mergeCell ref="L2:R2"/>
    <mergeCell ref="A13:F13"/>
    <mergeCell ref="L13:P13"/>
  </mergeCells>
  <dataValidations count="1">
    <dataValidation allowBlank="1" showInputMessage="1" showErrorMessage="1" prompt="Entrez l’heure d’arrivée dans cette colonne" sqref="M14:O14 D14:F15 B14:C14 E17:F17" xr:uid="{6A97F253-1170-46FD-BF7E-7A59FC4FB68F}"/>
  </dataValidations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D042-2411-4130-A526-4F0ADBD2670B}">
  <sheetPr codeName="Feuil4">
    <pageSetUpPr fitToPage="1"/>
  </sheetPr>
  <dimension ref="A1:V22"/>
  <sheetViews>
    <sheetView zoomScale="72" zoomScaleNormal="72" workbookViewId="0">
      <selection activeCell="P8" sqref="P8"/>
    </sheetView>
  </sheetViews>
  <sheetFormatPr baseColWidth="10" defaultColWidth="11.44140625" defaultRowHeight="14.4" x14ac:dyDescent="0.3"/>
  <cols>
    <col min="3" max="3" width="16.88671875" customWidth="1"/>
    <col min="4" max="4" width="14.88671875" customWidth="1"/>
    <col min="5" max="5" width="14.44140625" customWidth="1"/>
    <col min="7" max="11" width="11.109375" customWidth="1"/>
    <col min="14" max="14" width="16" customWidth="1"/>
    <col min="21" max="21" width="15.109375" customWidth="1"/>
    <col min="22" max="22" width="23.88671875" customWidth="1"/>
  </cols>
  <sheetData>
    <row r="1" spans="1:22" ht="15.6" x14ac:dyDescent="0.3">
      <c r="A1" s="72" t="s">
        <v>33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5" thickBot="1" x14ac:dyDescent="0.35">
      <c r="A2" s="1"/>
      <c r="B2" s="1"/>
      <c r="C2" s="1"/>
      <c r="D2" s="1"/>
      <c r="E2" s="1"/>
      <c r="F2" s="1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2"/>
      <c r="T2" s="2"/>
      <c r="U2" s="2"/>
      <c r="V2" s="2"/>
    </row>
    <row r="3" spans="1:22" ht="55.95" customHeight="1" thickBot="1" x14ac:dyDescent="0.35">
      <c r="A3" s="20" t="s">
        <v>38</v>
      </c>
      <c r="B3" s="21" t="s">
        <v>0</v>
      </c>
      <c r="C3" s="21" t="s">
        <v>37</v>
      </c>
      <c r="D3" s="21" t="s">
        <v>1</v>
      </c>
      <c r="E3" s="21" t="s">
        <v>2</v>
      </c>
      <c r="F3" s="21" t="s">
        <v>3</v>
      </c>
      <c r="G3" s="22" t="s">
        <v>36</v>
      </c>
      <c r="H3" s="22" t="s">
        <v>39</v>
      </c>
      <c r="I3" s="22" t="s">
        <v>4</v>
      </c>
      <c r="J3" s="22" t="s">
        <v>5</v>
      </c>
      <c r="K3" s="23" t="s">
        <v>6</v>
      </c>
      <c r="L3" s="23" t="s">
        <v>40</v>
      </c>
      <c r="M3" s="23" t="s">
        <v>41</v>
      </c>
      <c r="N3" s="23" t="s">
        <v>7</v>
      </c>
      <c r="O3" s="24" t="s">
        <v>8</v>
      </c>
      <c r="P3" s="24" t="s">
        <v>9</v>
      </c>
      <c r="Q3" s="25" t="s">
        <v>10</v>
      </c>
      <c r="R3" s="25" t="s">
        <v>42</v>
      </c>
      <c r="S3" s="25" t="s">
        <v>11</v>
      </c>
      <c r="T3" s="25" t="s">
        <v>12</v>
      </c>
      <c r="U3" s="26" t="s">
        <v>13</v>
      </c>
    </row>
    <row r="4" spans="1:22" ht="15" thickBot="1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T4" s="27"/>
      <c r="U4" s="27"/>
    </row>
    <row r="5" spans="1:22" ht="113.55" customHeight="1" x14ac:dyDescent="0.3">
      <c r="A5" s="85"/>
      <c r="B5" s="86"/>
      <c r="C5" s="109"/>
      <c r="D5" s="107"/>
      <c r="E5" s="87"/>
      <c r="F5" s="88"/>
      <c r="G5" s="89"/>
      <c r="H5" s="90"/>
      <c r="I5" s="89"/>
      <c r="J5" s="90"/>
      <c r="K5" s="91"/>
      <c r="L5" s="92"/>
      <c r="M5" s="93"/>
      <c r="N5" s="92"/>
      <c r="O5" s="91">
        <v>10</v>
      </c>
      <c r="P5" s="92">
        <f>O5*0.3</f>
        <v>3</v>
      </c>
      <c r="Q5" s="93"/>
      <c r="R5" s="94"/>
      <c r="S5" s="94"/>
      <c r="T5" s="94"/>
      <c r="U5" s="95"/>
    </row>
    <row r="6" spans="1:22" ht="113.55" customHeight="1" thickBot="1" x14ac:dyDescent="0.35">
      <c r="A6" s="96"/>
      <c r="B6" s="97"/>
      <c r="C6" s="110"/>
      <c r="D6" s="108"/>
      <c r="E6" s="98"/>
      <c r="F6" s="99"/>
      <c r="G6" s="100"/>
      <c r="H6" s="101"/>
      <c r="I6" s="100"/>
      <c r="J6" s="101"/>
      <c r="K6" s="102"/>
      <c r="L6" s="103"/>
      <c r="M6" s="104"/>
      <c r="N6" s="103"/>
      <c r="O6" s="102">
        <v>12</v>
      </c>
      <c r="P6" s="103">
        <f>O6*0.3</f>
        <v>3.5999999999999996</v>
      </c>
      <c r="Q6" s="104"/>
      <c r="R6" s="105"/>
      <c r="S6" s="105"/>
      <c r="T6" s="105"/>
      <c r="U6" s="106"/>
    </row>
    <row r="7" spans="1:22" ht="31.65" customHeight="1" x14ac:dyDescent="0.3">
      <c r="A7" s="27"/>
      <c r="B7" s="27"/>
      <c r="C7" s="27"/>
      <c r="D7" s="38"/>
      <c r="E7" s="38"/>
      <c r="F7" s="39"/>
      <c r="G7" s="40"/>
      <c r="H7" s="41"/>
      <c r="I7" s="40"/>
      <c r="J7" s="41"/>
      <c r="K7" s="42"/>
      <c r="L7" s="43"/>
      <c r="M7" s="44"/>
      <c r="N7" s="43"/>
      <c r="O7" s="42"/>
      <c r="P7" s="43"/>
      <c r="Q7" s="44"/>
      <c r="R7" s="45"/>
      <c r="S7" s="45"/>
      <c r="T7" s="83"/>
      <c r="U7" s="84"/>
      <c r="V7" s="1"/>
    </row>
    <row r="8" spans="1:22" ht="31.65" customHeight="1" x14ac:dyDescent="0.3"/>
    <row r="9" spans="1:22" ht="32.25" customHeight="1" x14ac:dyDescent="0.3">
      <c r="R9" s="3"/>
      <c r="S9" s="3"/>
      <c r="T9" s="45"/>
      <c r="U9" s="46"/>
      <c r="V9" s="4"/>
    </row>
    <row r="10" spans="1:22" ht="32.25" customHeight="1" x14ac:dyDescent="0.3">
      <c r="R10" s="3"/>
      <c r="S10" s="3"/>
      <c r="T10" s="45"/>
      <c r="U10" s="68" t="s">
        <v>29</v>
      </c>
      <c r="V10" s="69">
        <f>O5+O6</f>
        <v>22</v>
      </c>
    </row>
    <row r="11" spans="1:22" ht="32.25" customHeight="1" x14ac:dyDescent="0.3">
      <c r="R11" s="3"/>
      <c r="S11" s="3"/>
      <c r="T11" s="45"/>
      <c r="U11" s="68" t="s">
        <v>31</v>
      </c>
      <c r="V11" s="69">
        <f>P5+P6</f>
        <v>6.6</v>
      </c>
    </row>
    <row r="12" spans="1:22" ht="32.25" customHeight="1" thickBot="1" x14ac:dyDescent="0.35">
      <c r="R12" s="3"/>
      <c r="S12" s="3"/>
      <c r="T12" s="45"/>
      <c r="U12" s="46"/>
      <c r="V12" s="4"/>
    </row>
    <row r="13" spans="1:22" ht="58.8" customHeight="1" x14ac:dyDescent="0.3">
      <c r="A13" s="74" t="s">
        <v>14</v>
      </c>
      <c r="B13" s="75"/>
      <c r="C13" s="75"/>
      <c r="D13" s="75"/>
      <c r="E13" s="75"/>
      <c r="F13" s="76"/>
      <c r="L13" s="82" t="s">
        <v>32</v>
      </c>
      <c r="M13" s="77"/>
      <c r="N13" s="77"/>
      <c r="O13" s="77"/>
      <c r="P13" s="78"/>
      <c r="U13" s="5" t="s">
        <v>16</v>
      </c>
      <c r="V13" s="6">
        <f>U7</f>
        <v>0</v>
      </c>
    </row>
    <row r="14" spans="1:22" ht="103.65" customHeight="1" x14ac:dyDescent="0.3">
      <c r="A14" s="12" t="s">
        <v>17</v>
      </c>
      <c r="B14" s="13" t="s">
        <v>18</v>
      </c>
      <c r="C14" s="14" t="s">
        <v>19</v>
      </c>
      <c r="D14" s="14" t="s">
        <v>20</v>
      </c>
      <c r="E14" s="14" t="s">
        <v>21</v>
      </c>
      <c r="F14" s="15" t="s">
        <v>22</v>
      </c>
      <c r="L14" s="16" t="s">
        <v>17</v>
      </c>
      <c r="M14" s="17" t="s">
        <v>23</v>
      </c>
      <c r="N14" s="17" t="s">
        <v>19</v>
      </c>
      <c r="O14" s="17" t="s">
        <v>24</v>
      </c>
      <c r="P14" s="18" t="s">
        <v>25</v>
      </c>
      <c r="T14" s="79" t="s">
        <v>26</v>
      </c>
      <c r="U14" s="7" t="s">
        <v>14</v>
      </c>
      <c r="V14" s="47">
        <f>SUM(F15:F50)</f>
        <v>0</v>
      </c>
    </row>
    <row r="15" spans="1:22" ht="103.05" customHeight="1" x14ac:dyDescent="0.3">
      <c r="A15" s="28"/>
      <c r="B15" s="9"/>
      <c r="C15" s="28"/>
      <c r="D15" s="34"/>
      <c r="E15" s="34"/>
      <c r="F15" s="30"/>
      <c r="G15" s="112"/>
      <c r="H15" s="112"/>
      <c r="I15" s="112"/>
      <c r="J15" s="112"/>
      <c r="K15" s="112"/>
      <c r="L15" s="31"/>
      <c r="M15" s="32"/>
      <c r="N15" s="32"/>
      <c r="O15" s="36"/>
      <c r="P15" s="37"/>
      <c r="T15" s="80"/>
      <c r="U15" s="8" t="s">
        <v>15</v>
      </c>
      <c r="V15" s="111">
        <f>SUM(O15:O50)</f>
        <v>0</v>
      </c>
    </row>
    <row r="16" spans="1:22" ht="78.3" customHeight="1" x14ac:dyDescent="0.3">
      <c r="A16" s="28"/>
      <c r="B16" s="33"/>
      <c r="C16" s="32"/>
      <c r="D16" s="34"/>
      <c r="E16" s="34"/>
      <c r="F16" s="35"/>
      <c r="L16" s="31"/>
      <c r="M16" s="32"/>
      <c r="N16" s="32"/>
      <c r="O16" s="36"/>
      <c r="P16" s="37"/>
      <c r="T16" s="81"/>
      <c r="U16" s="9" t="s">
        <v>27</v>
      </c>
      <c r="V16" s="62">
        <v>0</v>
      </c>
    </row>
    <row r="17" spans="1:22" ht="74.849999999999994" customHeight="1" x14ac:dyDescent="0.3">
      <c r="A17" s="28"/>
      <c r="B17" s="9"/>
      <c r="C17" s="32"/>
      <c r="D17" s="29"/>
      <c r="E17" s="29"/>
      <c r="F17" s="30"/>
      <c r="L17" s="31"/>
      <c r="M17" s="32"/>
      <c r="N17" s="32"/>
      <c r="O17" s="36"/>
      <c r="P17" s="37"/>
      <c r="U17" s="10" t="s">
        <v>28</v>
      </c>
      <c r="V17" s="11">
        <f>V13-V14-V15+V16</f>
        <v>0</v>
      </c>
    </row>
    <row r="18" spans="1:22" ht="15.6" x14ac:dyDescent="0.3">
      <c r="L18" s="31"/>
      <c r="M18" s="32"/>
      <c r="N18" s="32"/>
      <c r="O18" s="36"/>
      <c r="P18" s="37"/>
      <c r="U18" s="48"/>
      <c r="V18" s="49"/>
    </row>
    <row r="19" spans="1:22" ht="28.2" customHeight="1" x14ac:dyDescent="0.3"/>
    <row r="20" spans="1:22" ht="52.65" customHeight="1" x14ac:dyDescent="0.3"/>
    <row r="22" spans="1:22" ht="74.849999999999994" customHeight="1" x14ac:dyDescent="0.3">
      <c r="Q22" s="19"/>
    </row>
  </sheetData>
  <mergeCells count="6">
    <mergeCell ref="T14:T16"/>
    <mergeCell ref="A1:V1"/>
    <mergeCell ref="G2:K2"/>
    <mergeCell ref="L2:R2"/>
    <mergeCell ref="A13:F13"/>
    <mergeCell ref="L13:P13"/>
  </mergeCells>
  <dataValidations count="1">
    <dataValidation allowBlank="1" showInputMessage="1" showErrorMessage="1" prompt="Entrez l’heure d’arrivée dans cette colonne" sqref="M14:O14 D14:F15 B14:C14 E17:F17" xr:uid="{A7FC6498-C692-4038-9B44-AE47176793C8}"/>
  </dataValidations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2FC9-47B0-407E-A976-B5A0689BD9F5}">
  <sheetPr codeName="Feuil5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Récap du mois</vt:lpstr>
      <vt:lpstr>Octobre 2023</vt:lpstr>
      <vt:lpstr>Septembre 2023</vt:lpstr>
      <vt:lpstr>Août 2023</vt:lpstr>
      <vt:lpstr>Feuil2</vt:lpstr>
      <vt:lpstr>'Août 2023'!Zone_d_impression</vt:lpstr>
      <vt:lpstr>'Octobre 2023'!Zone_d_impression</vt:lpstr>
      <vt:lpstr>'Septembre 2023'!Zone_d_impression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2023-10-24T01:50:04Z</dcterms:created>
  <dcterms:modified xsi:type="dcterms:W3CDTF">2023-10-24T01:50:32Z</dcterms:modified>
  <cp:category/>
  <cp:contentStatus/>
</cp:coreProperties>
</file>