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05005734-843F-462E-83F5-DE963780DF02}" xr6:coauthVersionLast="47" xr6:coauthVersionMax="47" xr10:uidLastSave="{00000000-0000-0000-0000-000000000000}"/>
  <bookViews>
    <workbookView xWindow="-120" yWindow="-120" windowWidth="29040" windowHeight="15840" xr2:uid="{109DB13F-3B98-454B-B58D-624315954A60}"/>
  </bookViews>
  <sheets>
    <sheet name="Feuil1" sheetId="1" r:id="rId1"/>
  </sheets>
  <definedNames>
    <definedName name="_xlnm._FilterDatabase" localSheetId="0" hidden="1">Feuil1!$B$3:$G$21</definedName>
    <definedName name="villes">Feuil1!$H$28:$H$31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  <c r="L5" i="1" s="1"/>
  <c r="C24" i="1"/>
  <c r="F25" i="1"/>
  <c r="F26" i="1"/>
  <c r="F27" i="1"/>
  <c r="E25" i="1"/>
  <c r="E26" i="1"/>
  <c r="E27" i="1"/>
  <c r="D25" i="1"/>
  <c r="D26" i="1"/>
  <c r="D27" i="1"/>
  <c r="F24" i="1"/>
  <c r="E24" i="1"/>
  <c r="D24" i="1"/>
  <c r="C25" i="1"/>
  <c r="C26" i="1"/>
  <c r="C27" i="1"/>
  <c r="K15" i="1" l="1"/>
  <c r="K7" i="1"/>
  <c r="O4" i="1"/>
  <c r="O20" i="1"/>
  <c r="O18" i="1"/>
  <c r="O16" i="1"/>
  <c r="O14" i="1"/>
  <c r="O12" i="1"/>
  <c r="O10" i="1"/>
  <c r="O8" i="1"/>
  <c r="O5" i="1"/>
  <c r="K14" i="1"/>
  <c r="K6" i="1"/>
  <c r="N4" i="1"/>
  <c r="N20" i="1"/>
  <c r="N18" i="1"/>
  <c r="N16" i="1"/>
  <c r="N14" i="1"/>
  <c r="N12" i="1"/>
  <c r="N10" i="1"/>
  <c r="N8" i="1"/>
  <c r="N5" i="1"/>
  <c r="K17" i="1"/>
  <c r="K13" i="1"/>
  <c r="K9" i="1"/>
  <c r="K5" i="1"/>
  <c r="K18" i="1"/>
  <c r="M4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11" i="1"/>
  <c r="K20" i="1"/>
  <c r="O21" i="1"/>
  <c r="O19" i="1"/>
  <c r="O17" i="1"/>
  <c r="O15" i="1"/>
  <c r="O13" i="1"/>
  <c r="O11" i="1"/>
  <c r="O9" i="1"/>
  <c r="O7" i="1"/>
  <c r="O6" i="1"/>
  <c r="K10" i="1"/>
  <c r="K19" i="1"/>
  <c r="N21" i="1"/>
  <c r="N19" i="1"/>
  <c r="N17" i="1"/>
  <c r="N15" i="1"/>
  <c r="N13" i="1"/>
  <c r="N11" i="1"/>
  <c r="N9" i="1"/>
  <c r="N7" i="1"/>
  <c r="N6" i="1"/>
  <c r="K16" i="1"/>
  <c r="K12" i="1"/>
  <c r="K8" i="1"/>
  <c r="K21" i="1"/>
  <c r="K4" i="1"/>
  <c r="L4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M25" i="1" l="1"/>
  <c r="M27" i="1"/>
  <c r="M26" i="1"/>
  <c r="M24" i="1"/>
  <c r="L25" i="1"/>
  <c r="L24" i="1"/>
  <c r="L26" i="1"/>
  <c r="L27" i="1"/>
  <c r="N25" i="1"/>
  <c r="N26" i="1"/>
  <c r="N27" i="1"/>
  <c r="N24" i="1"/>
  <c r="K25" i="1"/>
  <c r="K27" i="1"/>
  <c r="K26" i="1"/>
  <c r="K24" i="1"/>
</calcChain>
</file>

<file path=xl/sharedStrings.xml><?xml version="1.0" encoding="utf-8"?>
<sst xmlns="http://schemas.openxmlformats.org/spreadsheetml/2006/main" count="132" uniqueCount="36">
  <si>
    <t>VILLES</t>
  </si>
  <si>
    <t>NOMS</t>
  </si>
  <si>
    <t>AVIGNON</t>
  </si>
  <si>
    <t>Marseille</t>
  </si>
  <si>
    <t xml:space="preserve">BRIE COMTE ROBERT </t>
  </si>
  <si>
    <t>LYON</t>
  </si>
  <si>
    <t>Monsieur A</t>
  </si>
  <si>
    <t>Monsieur B</t>
  </si>
  <si>
    <t>Monsieur C</t>
  </si>
  <si>
    <t>Monsieur D</t>
  </si>
  <si>
    <t>Monsieur E</t>
  </si>
  <si>
    <t>Monsieur F</t>
  </si>
  <si>
    <t>Monsieur G</t>
  </si>
  <si>
    <t>Monsieur H</t>
  </si>
  <si>
    <t>Monsieur I</t>
  </si>
  <si>
    <t>Monsieur J</t>
  </si>
  <si>
    <t>Monsieur K</t>
  </si>
  <si>
    <t>RAISONS</t>
  </si>
  <si>
    <t>Monsieur L</t>
  </si>
  <si>
    <t>Monsieur M</t>
  </si>
  <si>
    <t>Monsieur N</t>
  </si>
  <si>
    <t>Monsieur O</t>
  </si>
  <si>
    <t>Monsieur P</t>
  </si>
  <si>
    <t>Monsieur Q</t>
  </si>
  <si>
    <t>Monsieur R</t>
  </si>
  <si>
    <t>Horaires</t>
  </si>
  <si>
    <t>Lieu géographique</t>
  </si>
  <si>
    <t>Rémunération</t>
  </si>
  <si>
    <t>Métier</t>
  </si>
  <si>
    <t>Raisons et classement</t>
  </si>
  <si>
    <t>VILLE :</t>
  </si>
  <si>
    <t>Noms</t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</si>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</sst>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4" borderId="0" xfId="0" applyFont="1" applyFill="1" applyAlignment="1">
      <alignment horizontal="center"/>
    </xf>
    <xf numFmtId="0" fontId="0" fillId="4" borderId="0" xfId="0" applyFill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Feuil1!$B$23:$B$27</c:f>
              <c:strCache>
                <c:ptCount val="5"/>
                <c:pt idx="0">
                  <c:v>Raisons et classement</c:v>
                </c:pt>
                <c:pt idx="1">
                  <c:v>Horaires</c:v>
                </c:pt>
                <c:pt idx="2">
                  <c:v>Métier</c:v>
                </c:pt>
                <c:pt idx="3">
                  <c:v>Rémunération</c:v>
                </c:pt>
                <c:pt idx="4">
                  <c:v>Lieu géographique</c:v>
                </c:pt>
              </c:strCache>
            </c:strRef>
          </c:cat>
          <c:val>
            <c:numRef>
              <c:f>Feuil1!$C$23:$C$27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4-498A-8EC2-D10D41CF2436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Feuil1!$B$23:$B$27</c:f>
              <c:strCache>
                <c:ptCount val="5"/>
                <c:pt idx="0">
                  <c:v>Raisons et classement</c:v>
                </c:pt>
                <c:pt idx="1">
                  <c:v>Horaires</c:v>
                </c:pt>
                <c:pt idx="2">
                  <c:v>Métier</c:v>
                </c:pt>
                <c:pt idx="3">
                  <c:v>Rémunération</c:v>
                </c:pt>
                <c:pt idx="4">
                  <c:v>Lieu géographique</c:v>
                </c:pt>
              </c:strCache>
            </c:strRef>
          </c:cat>
          <c:val>
            <c:numRef>
              <c:f>Feuil1!$D$23:$D$27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4-498A-8EC2-D10D41CF2436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Feuil1!$B$23:$B$27</c:f>
              <c:strCache>
                <c:ptCount val="5"/>
                <c:pt idx="0">
                  <c:v>Raisons et classement</c:v>
                </c:pt>
                <c:pt idx="1">
                  <c:v>Horaires</c:v>
                </c:pt>
                <c:pt idx="2">
                  <c:v>Métier</c:v>
                </c:pt>
                <c:pt idx="3">
                  <c:v>Rémunération</c:v>
                </c:pt>
                <c:pt idx="4">
                  <c:v>Lieu géographique</c:v>
                </c:pt>
              </c:strCache>
            </c:strRef>
          </c:cat>
          <c:val>
            <c:numRef>
              <c:f>Feuil1!$E$23:$E$27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44-498A-8EC2-D10D41CF2436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Feuil1!$B$23:$B$27</c:f>
              <c:strCache>
                <c:ptCount val="5"/>
                <c:pt idx="0">
                  <c:v>Raisons et classement</c:v>
                </c:pt>
                <c:pt idx="1">
                  <c:v>Horaires</c:v>
                </c:pt>
                <c:pt idx="2">
                  <c:v>Métier</c:v>
                </c:pt>
                <c:pt idx="3">
                  <c:v>Rémunération</c:v>
                </c:pt>
                <c:pt idx="4">
                  <c:v>Lieu géographique</c:v>
                </c:pt>
              </c:strCache>
            </c:strRef>
          </c:cat>
          <c:val>
            <c:numRef>
              <c:f>Feuil1!$F$23:$F$27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44-498A-8EC2-D10D41CF24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80329280"/>
        <c:axId val="1280323456"/>
        <c:axId val="1377784480"/>
      </c:bar3DChart>
      <c:catAx>
        <c:axId val="12803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0323456"/>
        <c:crosses val="autoZero"/>
        <c:auto val="1"/>
        <c:lblAlgn val="ctr"/>
        <c:lblOffset val="100"/>
        <c:noMultiLvlLbl val="0"/>
      </c:catAx>
      <c:valAx>
        <c:axId val="128032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0329280"/>
        <c:crosses val="autoZero"/>
        <c:crossBetween val="between"/>
      </c:valAx>
      <c:serAx>
        <c:axId val="13777844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28032345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Feuil1!$J$23:$J$27</c:f>
              <c:strCache>
                <c:ptCount val="5"/>
                <c:pt idx="0">
                  <c:v>Raisons et classement</c:v>
                </c:pt>
                <c:pt idx="1">
                  <c:v>Horaires</c:v>
                </c:pt>
                <c:pt idx="2">
                  <c:v>Métier</c:v>
                </c:pt>
                <c:pt idx="3">
                  <c:v>Rémunération</c:v>
                </c:pt>
                <c:pt idx="4">
                  <c:v>Lieu géographique</c:v>
                </c:pt>
              </c:strCache>
            </c:strRef>
          </c:cat>
          <c:val>
            <c:numRef>
              <c:f>Feuil1!$K$23:$K$27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C-4EE2-97DA-9896AEE8826D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Feuil1!$J$23:$J$27</c:f>
              <c:strCache>
                <c:ptCount val="5"/>
                <c:pt idx="0">
                  <c:v>Raisons et classement</c:v>
                </c:pt>
                <c:pt idx="1">
                  <c:v>Horaires</c:v>
                </c:pt>
                <c:pt idx="2">
                  <c:v>Métier</c:v>
                </c:pt>
                <c:pt idx="3">
                  <c:v>Rémunération</c:v>
                </c:pt>
                <c:pt idx="4">
                  <c:v>Lieu géographique</c:v>
                </c:pt>
              </c:strCache>
            </c:strRef>
          </c:cat>
          <c:val>
            <c:numRef>
              <c:f>Feuil1!$L$23:$L$27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C-4EE2-97DA-9896AEE8826D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Feuil1!$J$23:$J$27</c:f>
              <c:strCache>
                <c:ptCount val="5"/>
                <c:pt idx="0">
                  <c:v>Raisons et classement</c:v>
                </c:pt>
                <c:pt idx="1">
                  <c:v>Horaires</c:v>
                </c:pt>
                <c:pt idx="2">
                  <c:v>Métier</c:v>
                </c:pt>
                <c:pt idx="3">
                  <c:v>Rémunération</c:v>
                </c:pt>
                <c:pt idx="4">
                  <c:v>Lieu géographique</c:v>
                </c:pt>
              </c:strCache>
            </c:strRef>
          </c:cat>
          <c:val>
            <c:numRef>
              <c:f>Feuil1!$M$23:$M$27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3C-4EE2-97DA-9896AEE8826D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Feuil1!$J$23:$J$27</c:f>
              <c:strCache>
                <c:ptCount val="5"/>
                <c:pt idx="0">
                  <c:v>Raisons et classement</c:v>
                </c:pt>
                <c:pt idx="1">
                  <c:v>Horaires</c:v>
                </c:pt>
                <c:pt idx="2">
                  <c:v>Métier</c:v>
                </c:pt>
                <c:pt idx="3">
                  <c:v>Rémunération</c:v>
                </c:pt>
                <c:pt idx="4">
                  <c:v>Lieu géographique</c:v>
                </c:pt>
              </c:strCache>
            </c:strRef>
          </c:cat>
          <c:val>
            <c:numRef>
              <c:f>Feuil1!$N$23:$N$27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3C-4EE2-97DA-9896AEE882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80329280"/>
        <c:axId val="1280323456"/>
        <c:axId val="1377784480"/>
      </c:bar3DChart>
      <c:catAx>
        <c:axId val="128032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0323456"/>
        <c:crosses val="autoZero"/>
        <c:auto val="1"/>
        <c:lblAlgn val="ctr"/>
        <c:lblOffset val="100"/>
        <c:noMultiLvlLbl val="0"/>
      </c:catAx>
      <c:valAx>
        <c:axId val="128032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80329280"/>
        <c:crosses val="autoZero"/>
        <c:crossBetween val="between"/>
      </c:valAx>
      <c:serAx>
        <c:axId val="13777844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28032345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806824</xdr:colOff>
      <xdr:row>28</xdr:row>
      <xdr:rowOff>21664</xdr:rowOff>
    </xdr:from>
    <xdr:to>
      <xdr:col>5</xdr:col>
      <xdr:colOff>321236</xdr:colOff>
      <xdr:row>42</xdr:row>
      <xdr:rowOff>150159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827D7726-1324-3CC3-7C4C-2D19E70783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324970</xdr:colOff>
      <xdr:row>28</xdr:row>
      <xdr:rowOff>0</xdr:rowOff>
    </xdr:from>
    <xdr:to>
      <xdr:col>14</xdr:col>
      <xdr:colOff>825499</xdr:colOff>
      <xdr:row>42</xdr:row>
      <xdr:rowOff>128495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B41F169-6F86-4799-B8A7-A0A49816B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DBA13-DF2B-4C1D-830F-FE8673E77563}">
  <dimension ref="B2:O31"/>
  <sheetViews>
    <sheetView tabSelected="1" zoomScale="85" zoomScaleNormal="85" workbookViewId="0">
      <selection activeCell="J3" sqref="J3"/>
    </sheetView>
  </sheetViews>
  <sheetFormatPr baseColWidth="10" defaultRowHeight="15" x14ac:dyDescent="0.25"/>
  <cols>
    <col min="2" max="2" width="24.85546875" bestFit="1" customWidth="1"/>
    <col min="3" max="3" width="13.85546875" bestFit="1" customWidth="1"/>
    <col min="4" max="4" width="16.140625" bestFit="1" customWidth="1"/>
    <col min="5" max="5" width="20.5703125" bestFit="1" customWidth="1"/>
    <col min="6" max="6" width="16.42578125" bestFit="1" customWidth="1"/>
    <col min="7" max="7" width="18.42578125" bestFit="1" customWidth="1"/>
    <col min="8" max="8" width="11.42578125" style="10"/>
    <col min="10" max="10" width="26.85546875" bestFit="1" customWidth="1"/>
    <col min="12" max="12" width="16.28515625" customWidth="1"/>
    <col min="13" max="13" width="14.28515625" bestFit="1" customWidth="1"/>
    <col min="14" max="15" width="18.42578125" bestFit="1" customWidth="1"/>
  </cols>
  <sheetData>
    <row r="2" spans="2:15" ht="24" thickBot="1" x14ac:dyDescent="0.4">
      <c r="D2" s="7" t="s">
        <v>17</v>
      </c>
      <c r="E2" s="7"/>
      <c r="F2" s="7"/>
      <c r="G2" s="7"/>
    </row>
    <row r="3" spans="2:15" ht="19.5" thickBot="1" x14ac:dyDescent="0.35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I3" s="9" t="s">
        <v>30</v>
      </c>
      <c r="J3" s="8" t="s">
        <v>3</v>
      </c>
      <c r="K3" s="11" t="s">
        <v>31</v>
      </c>
      <c r="L3" s="11" t="s">
        <v>32</v>
      </c>
      <c r="M3" s="11" t="s">
        <v>33</v>
      </c>
      <c r="N3" s="11" t="s">
        <v>34</v>
      </c>
      <c r="O3" s="11" t="s">
        <v>35</v>
      </c>
    </row>
    <row r="4" spans="2:15" ht="15.75" thickBot="1" x14ac:dyDescent="0.3">
      <c r="B4" s="2" t="s">
        <v>2</v>
      </c>
      <c r="C4" s="3" t="s">
        <v>6</v>
      </c>
      <c r="D4" s="3" t="s">
        <v>28</v>
      </c>
      <c r="E4" s="3" t="s">
        <v>28</v>
      </c>
      <c r="F4" s="3" t="s">
        <v>26</v>
      </c>
      <c r="G4" s="3" t="s">
        <v>28</v>
      </c>
      <c r="H4" s="10">
        <f>COUNTIF(B$4:B4,$J$3)</f>
        <v>0</v>
      </c>
      <c r="K4" s="6" t="str">
        <f>IFERROR(INDEX(C$4:C$21,MATCH(ROW()-3,$H$4:$H$21,0)),"")</f>
        <v>Monsieur C</v>
      </c>
      <c r="L4" s="6" t="str">
        <f t="shared" ref="L4:O4" si="0">IFERROR(INDEX(D$4:D$21,MATCH(ROW()-3,$H$4:$H$21,0)),"")</f>
        <v>Lieu géographique</v>
      </c>
      <c r="M4" s="6" t="str">
        <f t="shared" si="0"/>
        <v>Lieu géographique</v>
      </c>
      <c r="N4" s="6" t="str">
        <f t="shared" si="0"/>
        <v>Horaires</v>
      </c>
      <c r="O4" s="6" t="str">
        <f t="shared" si="0"/>
        <v>Horaires</v>
      </c>
    </row>
    <row r="5" spans="2:15" ht="15.75" thickBot="1" x14ac:dyDescent="0.3">
      <c r="B5" s="4" t="s">
        <v>2</v>
      </c>
      <c r="C5" s="3" t="s">
        <v>7</v>
      </c>
      <c r="D5" s="3" t="s">
        <v>26</v>
      </c>
      <c r="E5" s="3" t="s">
        <v>26</v>
      </c>
      <c r="F5" s="3" t="s">
        <v>25</v>
      </c>
      <c r="G5" s="3" t="s">
        <v>28</v>
      </c>
      <c r="H5" s="10">
        <f>COUNTIF(B$4:B5,$J$3)</f>
        <v>0</v>
      </c>
      <c r="K5" s="6" t="str">
        <f t="shared" ref="K5:K21" si="1">IFERROR(INDEX($C$4:$C$21,MATCH(ROW()-3,$H$4:$H$21,0)),"")</f>
        <v>Monsieur D</v>
      </c>
      <c r="L5" s="6" t="str">
        <f t="shared" ref="L5:L21" si="2">IFERROR(INDEX(D$4:D$21,MATCH(ROW()-3,$H$4:$H$21,0)),"")</f>
        <v>Horaires</v>
      </c>
      <c r="M5" s="6" t="str">
        <f t="shared" ref="M5:M21" si="3">IFERROR(INDEX(E$4:E$21,MATCH(ROW()-3,$H$4:$H$21,0)),"")</f>
        <v>Lieu géographique</v>
      </c>
      <c r="N5" s="6" t="str">
        <f t="shared" ref="N5:N21" si="4">IFERROR(INDEX(F$4:F$21,MATCH(ROW()-3,$H$4:$H$21,0)),"")</f>
        <v>Horaires</v>
      </c>
      <c r="O5" s="6" t="str">
        <f t="shared" ref="O5:O21" si="5">IFERROR(INDEX(G$4:G$21,MATCH(ROW()-3,$H$4:$H$21,0)),"")</f>
        <v>Métier</v>
      </c>
    </row>
    <row r="6" spans="2:15" ht="15.75" thickBot="1" x14ac:dyDescent="0.3">
      <c r="B6" s="2" t="s">
        <v>3</v>
      </c>
      <c r="C6" s="3" t="s">
        <v>8</v>
      </c>
      <c r="D6" s="3" t="s">
        <v>26</v>
      </c>
      <c r="E6" s="3" t="s">
        <v>26</v>
      </c>
      <c r="F6" s="3" t="s">
        <v>25</v>
      </c>
      <c r="G6" s="3" t="s">
        <v>25</v>
      </c>
      <c r="H6" s="10">
        <f>COUNTIF(B$4:B6,$J$3)</f>
        <v>1</v>
      </c>
      <c r="K6" s="6" t="str">
        <f t="shared" si="1"/>
        <v>Monsieur H</v>
      </c>
      <c r="L6" s="6" t="str">
        <f t="shared" si="2"/>
        <v>Lieu géographique</v>
      </c>
      <c r="M6" s="6" t="str">
        <f t="shared" si="3"/>
        <v>Métier</v>
      </c>
      <c r="N6" s="6" t="str">
        <f t="shared" si="4"/>
        <v>Lieu géographique</v>
      </c>
      <c r="O6" s="6" t="str">
        <f t="shared" si="5"/>
        <v>Métier</v>
      </c>
    </row>
    <row r="7" spans="2:15" ht="15.75" thickBot="1" x14ac:dyDescent="0.3">
      <c r="B7" s="4" t="s">
        <v>3</v>
      </c>
      <c r="C7" s="3" t="s">
        <v>9</v>
      </c>
      <c r="D7" s="3" t="s">
        <v>25</v>
      </c>
      <c r="E7" s="3" t="s">
        <v>26</v>
      </c>
      <c r="F7" s="3" t="s">
        <v>25</v>
      </c>
      <c r="G7" s="3" t="s">
        <v>28</v>
      </c>
      <c r="H7" s="10">
        <f>COUNTIF(B$4:B7,$J$3)</f>
        <v>2</v>
      </c>
      <c r="K7" s="6" t="str">
        <f t="shared" si="1"/>
        <v>Monsieur J</v>
      </c>
      <c r="L7" s="6" t="str">
        <f t="shared" si="2"/>
        <v>Horaires</v>
      </c>
      <c r="M7" s="6" t="str">
        <f t="shared" si="3"/>
        <v>Rémunération</v>
      </c>
      <c r="N7" s="6" t="str">
        <f t="shared" si="4"/>
        <v>Métier</v>
      </c>
      <c r="O7" s="6" t="str">
        <f t="shared" si="5"/>
        <v>Métier</v>
      </c>
    </row>
    <row r="8" spans="2:15" ht="15.75" thickBot="1" x14ac:dyDescent="0.3">
      <c r="B8" s="2" t="s">
        <v>4</v>
      </c>
      <c r="C8" s="3" t="s">
        <v>10</v>
      </c>
      <c r="D8" s="3" t="s">
        <v>28</v>
      </c>
      <c r="E8" s="3" t="s">
        <v>28</v>
      </c>
      <c r="F8" s="3" t="s">
        <v>26</v>
      </c>
      <c r="G8" s="3" t="s">
        <v>26</v>
      </c>
      <c r="H8" s="10">
        <f>COUNTIF(B$4:B8,$J$3)</f>
        <v>2</v>
      </c>
      <c r="K8" s="6" t="str">
        <f t="shared" si="1"/>
        <v>Monsieur K</v>
      </c>
      <c r="L8" s="6" t="str">
        <f t="shared" si="2"/>
        <v>Horaires</v>
      </c>
      <c r="M8" s="6" t="str">
        <f t="shared" si="3"/>
        <v>Lieu géographique</v>
      </c>
      <c r="N8" s="6" t="str">
        <f t="shared" si="4"/>
        <v>Lieu géographique</v>
      </c>
      <c r="O8" s="6" t="str">
        <f t="shared" si="5"/>
        <v>Rémunération</v>
      </c>
    </row>
    <row r="9" spans="2:15" ht="15.75" thickBot="1" x14ac:dyDescent="0.3">
      <c r="B9" s="4" t="s">
        <v>4</v>
      </c>
      <c r="C9" s="3" t="s">
        <v>11</v>
      </c>
      <c r="D9" s="3" t="s">
        <v>27</v>
      </c>
      <c r="E9" s="3" t="s">
        <v>25</v>
      </c>
      <c r="F9" s="3" t="s">
        <v>27</v>
      </c>
      <c r="G9" s="3" t="s">
        <v>25</v>
      </c>
      <c r="H9" s="10">
        <f>COUNTIF(B$4:B9,$J$3)</f>
        <v>2</v>
      </c>
      <c r="K9" s="6" t="str">
        <f t="shared" si="1"/>
        <v>Monsieur L</v>
      </c>
      <c r="L9" s="6" t="str">
        <f t="shared" si="2"/>
        <v>Horaires</v>
      </c>
      <c r="M9" s="6" t="str">
        <f t="shared" si="3"/>
        <v>Horaires</v>
      </c>
      <c r="N9" s="6" t="str">
        <f t="shared" si="4"/>
        <v>Métier</v>
      </c>
      <c r="O9" s="6" t="str">
        <f t="shared" si="5"/>
        <v>Horaires</v>
      </c>
    </row>
    <row r="10" spans="2:15" ht="15.75" thickBot="1" x14ac:dyDescent="0.3">
      <c r="B10" s="2" t="s">
        <v>4</v>
      </c>
      <c r="C10" s="3" t="s">
        <v>12</v>
      </c>
      <c r="D10" s="3" t="s">
        <v>28</v>
      </c>
      <c r="E10" s="3" t="s">
        <v>27</v>
      </c>
      <c r="F10" s="3" t="s">
        <v>26</v>
      </c>
      <c r="G10" s="3" t="s">
        <v>25</v>
      </c>
      <c r="H10" s="10">
        <f>COUNTIF(B$4:B10,$J$3)</f>
        <v>2</v>
      </c>
      <c r="K10" s="6" t="str">
        <f t="shared" si="1"/>
        <v/>
      </c>
      <c r="L10" s="6" t="str">
        <f t="shared" si="2"/>
        <v/>
      </c>
      <c r="M10" s="6" t="str">
        <f t="shared" si="3"/>
        <v/>
      </c>
      <c r="N10" s="6" t="str">
        <f t="shared" si="4"/>
        <v/>
      </c>
      <c r="O10" s="6" t="str">
        <f t="shared" si="5"/>
        <v/>
      </c>
    </row>
    <row r="11" spans="2:15" ht="15.75" thickBot="1" x14ac:dyDescent="0.3">
      <c r="B11" s="4" t="s">
        <v>3</v>
      </c>
      <c r="C11" s="3" t="s">
        <v>13</v>
      </c>
      <c r="D11" s="3" t="s">
        <v>26</v>
      </c>
      <c r="E11" s="3" t="s">
        <v>28</v>
      </c>
      <c r="F11" s="3" t="s">
        <v>26</v>
      </c>
      <c r="G11" s="3" t="s">
        <v>28</v>
      </c>
      <c r="H11" s="10">
        <f>COUNTIF(B$4:B11,$J$3)</f>
        <v>3</v>
      </c>
      <c r="K11" s="6" t="str">
        <f t="shared" si="1"/>
        <v/>
      </c>
      <c r="L11" s="6" t="str">
        <f t="shared" si="2"/>
        <v/>
      </c>
      <c r="M11" s="6" t="str">
        <f t="shared" si="3"/>
        <v/>
      </c>
      <c r="N11" s="6" t="str">
        <f t="shared" si="4"/>
        <v/>
      </c>
      <c r="O11" s="6" t="str">
        <f t="shared" si="5"/>
        <v/>
      </c>
    </row>
    <row r="12" spans="2:15" ht="15.75" thickBot="1" x14ac:dyDescent="0.3">
      <c r="B12" s="2" t="s">
        <v>4</v>
      </c>
      <c r="C12" s="3" t="s">
        <v>14</v>
      </c>
      <c r="D12" s="3" t="s">
        <v>25</v>
      </c>
      <c r="E12" s="3" t="s">
        <v>25</v>
      </c>
      <c r="F12" s="3" t="s">
        <v>26</v>
      </c>
      <c r="G12" s="3" t="s">
        <v>26</v>
      </c>
      <c r="H12" s="10">
        <f>COUNTIF(B$4:B12,$J$3)</f>
        <v>3</v>
      </c>
      <c r="K12" s="6" t="str">
        <f t="shared" si="1"/>
        <v/>
      </c>
      <c r="L12" s="6" t="str">
        <f t="shared" si="2"/>
        <v/>
      </c>
      <c r="M12" s="6" t="str">
        <f t="shared" si="3"/>
        <v/>
      </c>
      <c r="N12" s="6" t="str">
        <f t="shared" si="4"/>
        <v/>
      </c>
      <c r="O12" s="6" t="str">
        <f t="shared" si="5"/>
        <v/>
      </c>
    </row>
    <row r="13" spans="2:15" ht="15.75" thickBot="1" x14ac:dyDescent="0.3">
      <c r="B13" s="4" t="s">
        <v>3</v>
      </c>
      <c r="C13" s="3" t="s">
        <v>15</v>
      </c>
      <c r="D13" s="3" t="s">
        <v>25</v>
      </c>
      <c r="E13" s="3" t="s">
        <v>27</v>
      </c>
      <c r="F13" s="3" t="s">
        <v>28</v>
      </c>
      <c r="G13" s="3" t="s">
        <v>28</v>
      </c>
      <c r="H13" s="10">
        <f>COUNTIF(B$4:B13,$J$3)</f>
        <v>4</v>
      </c>
      <c r="K13" s="6" t="str">
        <f t="shared" si="1"/>
        <v/>
      </c>
      <c r="L13" s="6" t="str">
        <f t="shared" si="2"/>
        <v/>
      </c>
      <c r="M13" s="6" t="str">
        <f t="shared" si="3"/>
        <v/>
      </c>
      <c r="N13" s="6" t="str">
        <f t="shared" si="4"/>
        <v/>
      </c>
      <c r="O13" s="6" t="str">
        <f t="shared" si="5"/>
        <v/>
      </c>
    </row>
    <row r="14" spans="2:15" ht="15.75" thickBot="1" x14ac:dyDescent="0.3">
      <c r="B14" s="2" t="s">
        <v>3</v>
      </c>
      <c r="C14" s="3" t="s">
        <v>16</v>
      </c>
      <c r="D14" s="3" t="s">
        <v>25</v>
      </c>
      <c r="E14" s="3" t="s">
        <v>26</v>
      </c>
      <c r="F14" s="3" t="s">
        <v>26</v>
      </c>
      <c r="G14" s="3" t="s">
        <v>27</v>
      </c>
      <c r="H14" s="10">
        <f>COUNTIF(B$4:B14,$J$3)</f>
        <v>5</v>
      </c>
      <c r="K14" s="6" t="str">
        <f t="shared" si="1"/>
        <v/>
      </c>
      <c r="L14" s="6" t="str">
        <f t="shared" si="2"/>
        <v/>
      </c>
      <c r="M14" s="6" t="str">
        <f t="shared" si="3"/>
        <v/>
      </c>
      <c r="N14" s="6" t="str">
        <f t="shared" si="4"/>
        <v/>
      </c>
      <c r="O14" s="6" t="str">
        <f t="shared" si="5"/>
        <v/>
      </c>
    </row>
    <row r="15" spans="2:15" ht="15.75" thickBot="1" x14ac:dyDescent="0.3">
      <c r="B15" s="4" t="s">
        <v>3</v>
      </c>
      <c r="C15" s="3" t="s">
        <v>18</v>
      </c>
      <c r="D15" s="3" t="s">
        <v>25</v>
      </c>
      <c r="E15" s="3" t="s">
        <v>25</v>
      </c>
      <c r="F15" s="3" t="s">
        <v>28</v>
      </c>
      <c r="G15" s="3" t="s">
        <v>25</v>
      </c>
      <c r="H15" s="10">
        <f>COUNTIF(B$4:B15,$J$3)</f>
        <v>6</v>
      </c>
      <c r="K15" s="6" t="str">
        <f t="shared" si="1"/>
        <v/>
      </c>
      <c r="L15" s="6" t="str">
        <f t="shared" si="2"/>
        <v/>
      </c>
      <c r="M15" s="6" t="str">
        <f t="shared" si="3"/>
        <v/>
      </c>
      <c r="N15" s="6" t="str">
        <f t="shared" si="4"/>
        <v/>
      </c>
      <c r="O15" s="6" t="str">
        <f t="shared" si="5"/>
        <v/>
      </c>
    </row>
    <row r="16" spans="2:15" ht="15.75" thickBot="1" x14ac:dyDescent="0.3">
      <c r="B16" s="2" t="s">
        <v>2</v>
      </c>
      <c r="C16" s="3" t="s">
        <v>19</v>
      </c>
      <c r="D16" s="3" t="s">
        <v>28</v>
      </c>
      <c r="E16" s="3" t="s">
        <v>25</v>
      </c>
      <c r="F16" s="3" t="s">
        <v>25</v>
      </c>
      <c r="G16" s="3" t="s">
        <v>27</v>
      </c>
      <c r="H16" s="10">
        <f>COUNTIF(B$4:B16,$J$3)</f>
        <v>6</v>
      </c>
      <c r="K16" s="6" t="str">
        <f t="shared" si="1"/>
        <v/>
      </c>
      <c r="L16" s="6" t="str">
        <f t="shared" si="2"/>
        <v/>
      </c>
      <c r="M16" s="6" t="str">
        <f t="shared" si="3"/>
        <v/>
      </c>
      <c r="N16" s="6" t="str">
        <f t="shared" si="4"/>
        <v/>
      </c>
      <c r="O16" s="6" t="str">
        <f t="shared" si="5"/>
        <v/>
      </c>
    </row>
    <row r="17" spans="2:15" ht="15.75" thickBot="1" x14ac:dyDescent="0.3">
      <c r="B17" s="4" t="s">
        <v>2</v>
      </c>
      <c r="C17" s="3" t="s">
        <v>20</v>
      </c>
      <c r="D17" s="3" t="s">
        <v>28</v>
      </c>
      <c r="E17" s="3" t="s">
        <v>28</v>
      </c>
      <c r="F17" s="3" t="s">
        <v>28</v>
      </c>
      <c r="G17" s="3" t="s">
        <v>26</v>
      </c>
      <c r="H17" s="10">
        <f>COUNTIF(B$4:B17,$J$3)</f>
        <v>6</v>
      </c>
      <c r="K17" s="6" t="str">
        <f t="shared" si="1"/>
        <v/>
      </c>
      <c r="L17" s="6" t="str">
        <f t="shared" si="2"/>
        <v/>
      </c>
      <c r="M17" s="6" t="str">
        <f t="shared" si="3"/>
        <v/>
      </c>
      <c r="N17" s="6" t="str">
        <f t="shared" si="4"/>
        <v/>
      </c>
      <c r="O17" s="6" t="str">
        <f t="shared" si="5"/>
        <v/>
      </c>
    </row>
    <row r="18" spans="2:15" ht="15.75" thickBot="1" x14ac:dyDescent="0.3">
      <c r="B18" s="2" t="s">
        <v>4</v>
      </c>
      <c r="C18" s="3" t="s">
        <v>21</v>
      </c>
      <c r="D18" s="3" t="s">
        <v>27</v>
      </c>
      <c r="E18" s="3" t="s">
        <v>27</v>
      </c>
      <c r="F18" s="3" t="s">
        <v>26</v>
      </c>
      <c r="G18" s="3" t="s">
        <v>28</v>
      </c>
      <c r="H18" s="10">
        <f>COUNTIF(B$4:B18,$J$3)</f>
        <v>6</v>
      </c>
      <c r="K18" s="6" t="str">
        <f>IFERROR(INDEX($C$4:$C$21,MATCH(ROW()-3,$H$4:$H$21,0)),"")</f>
        <v/>
      </c>
      <c r="L18" s="6" t="str">
        <f t="shared" si="2"/>
        <v/>
      </c>
      <c r="M18" s="6" t="str">
        <f t="shared" si="3"/>
        <v/>
      </c>
      <c r="N18" s="6" t="str">
        <f t="shared" si="4"/>
        <v/>
      </c>
      <c r="O18" s="6" t="str">
        <f t="shared" si="5"/>
        <v/>
      </c>
    </row>
    <row r="19" spans="2:15" ht="15.75" thickBot="1" x14ac:dyDescent="0.3">
      <c r="B19" s="4" t="s">
        <v>4</v>
      </c>
      <c r="C19" s="3" t="s">
        <v>22</v>
      </c>
      <c r="D19" s="3" t="s">
        <v>25</v>
      </c>
      <c r="E19" s="3" t="s">
        <v>27</v>
      </c>
      <c r="F19" s="3" t="s">
        <v>25</v>
      </c>
      <c r="G19" s="3" t="s">
        <v>26</v>
      </c>
      <c r="H19" s="10">
        <f>COUNTIF(B$4:B19,$J$3)</f>
        <v>6</v>
      </c>
      <c r="K19" s="6" t="str">
        <f t="shared" si="1"/>
        <v/>
      </c>
      <c r="L19" s="6" t="str">
        <f t="shared" si="2"/>
        <v/>
      </c>
      <c r="M19" s="6" t="str">
        <f t="shared" si="3"/>
        <v/>
      </c>
      <c r="N19" s="6" t="str">
        <f t="shared" si="4"/>
        <v/>
      </c>
      <c r="O19" s="6" t="str">
        <f t="shared" si="5"/>
        <v/>
      </c>
    </row>
    <row r="20" spans="2:15" ht="15.75" thickBot="1" x14ac:dyDescent="0.3">
      <c r="B20" s="2" t="s">
        <v>5</v>
      </c>
      <c r="C20" s="3" t="s">
        <v>23</v>
      </c>
      <c r="D20" s="3" t="s">
        <v>27</v>
      </c>
      <c r="E20" s="3" t="s">
        <v>28</v>
      </c>
      <c r="F20" s="3" t="s">
        <v>25</v>
      </c>
      <c r="G20" s="3" t="s">
        <v>28</v>
      </c>
      <c r="H20" s="10">
        <f>COUNTIF(B$4:B20,$J$3)</f>
        <v>6</v>
      </c>
      <c r="K20" s="6" t="str">
        <f t="shared" si="1"/>
        <v/>
      </c>
      <c r="L20" s="6" t="str">
        <f t="shared" si="2"/>
        <v/>
      </c>
      <c r="M20" s="6" t="str">
        <f t="shared" si="3"/>
        <v/>
      </c>
      <c r="N20" s="6" t="str">
        <f t="shared" si="4"/>
        <v/>
      </c>
      <c r="O20" s="6" t="str">
        <f t="shared" si="5"/>
        <v/>
      </c>
    </row>
    <row r="21" spans="2:15" ht="15.75" thickBot="1" x14ac:dyDescent="0.3">
      <c r="B21" s="4" t="s">
        <v>5</v>
      </c>
      <c r="C21" s="3" t="s">
        <v>24</v>
      </c>
      <c r="D21" s="3" t="s">
        <v>26</v>
      </c>
      <c r="E21" s="3" t="s">
        <v>28</v>
      </c>
      <c r="F21" s="3" t="s">
        <v>28</v>
      </c>
      <c r="G21" s="3" t="s">
        <v>25</v>
      </c>
      <c r="H21" s="10">
        <f>COUNTIF(B$4:B21,$J$3)</f>
        <v>6</v>
      </c>
      <c r="K21" s="6" t="str">
        <f t="shared" si="1"/>
        <v/>
      </c>
      <c r="L21" s="6" t="str">
        <f t="shared" si="2"/>
        <v/>
      </c>
      <c r="M21" s="6" t="str">
        <f t="shared" si="3"/>
        <v/>
      </c>
      <c r="N21" s="6" t="str">
        <f t="shared" si="4"/>
        <v/>
      </c>
      <c r="O21" s="6" t="str">
        <f t="shared" si="5"/>
        <v/>
      </c>
    </row>
    <row r="23" spans="2:15" ht="18.75" x14ac:dyDescent="0.25">
      <c r="B23" s="5" t="s">
        <v>29</v>
      </c>
      <c r="C23" s="5">
        <v>1</v>
      </c>
      <c r="D23" s="5">
        <v>2</v>
      </c>
      <c r="E23" s="5">
        <v>3</v>
      </c>
      <c r="F23" s="5">
        <v>4</v>
      </c>
      <c r="J23" s="5" t="s">
        <v>29</v>
      </c>
      <c r="K23" s="5">
        <v>1</v>
      </c>
      <c r="L23" s="5">
        <v>2</v>
      </c>
      <c r="M23" s="5">
        <v>3</v>
      </c>
      <c r="N23" s="5">
        <v>4</v>
      </c>
    </row>
    <row r="24" spans="2:15" ht="18.75" x14ac:dyDescent="0.25">
      <c r="B24" s="5" t="s">
        <v>25</v>
      </c>
      <c r="C24" s="6">
        <f>COUNTIF($D$4:$D$21,B24)</f>
        <v>6</v>
      </c>
      <c r="D24" s="6">
        <f>+COUNTIF($E$4:$E$21,B24)</f>
        <v>4</v>
      </c>
      <c r="E24" s="6">
        <f>COUNTIF($F$4:$F$21,B24)</f>
        <v>6</v>
      </c>
      <c r="F24" s="6">
        <f>COUNTIF($G$4:$G$21,B24)</f>
        <v>5</v>
      </c>
      <c r="J24" s="5" t="s">
        <v>25</v>
      </c>
      <c r="K24" s="6">
        <f>COUNTIF($L$4:$L$21,J24)</f>
        <v>4</v>
      </c>
      <c r="L24" s="6">
        <f>+COUNTIF($M$4:$M$21,J24)</f>
        <v>1</v>
      </c>
      <c r="M24" s="6">
        <f>COUNTIF($N$4:$N$21,J24)</f>
        <v>2</v>
      </c>
      <c r="N24" s="6">
        <f>COUNTIF($O$4:$O$21,J24)</f>
        <v>2</v>
      </c>
    </row>
    <row r="25" spans="2:15" ht="18.75" x14ac:dyDescent="0.25">
      <c r="B25" s="5" t="s">
        <v>28</v>
      </c>
      <c r="C25" s="6">
        <f t="shared" ref="C25:C27" si="6">COUNTIF($D$4:$D$21,B25)</f>
        <v>5</v>
      </c>
      <c r="D25" s="6">
        <f t="shared" ref="D25:D27" si="7">+COUNTIF($E$4:$E$21,B25)</f>
        <v>6</v>
      </c>
      <c r="E25" s="6">
        <f t="shared" ref="E25:E27" si="8">COUNTIF($F$4:$F$21,B25)</f>
        <v>4</v>
      </c>
      <c r="F25" s="6">
        <f t="shared" ref="F25:F27" si="9">COUNTIF($G$4:$G$21,B25)</f>
        <v>7</v>
      </c>
      <c r="J25" s="5" t="s">
        <v>28</v>
      </c>
      <c r="K25" s="6">
        <f t="shared" ref="K25:K27" si="10">COUNTIF($L$4:$L$21,J25)</f>
        <v>0</v>
      </c>
      <c r="L25" s="6">
        <f t="shared" ref="L25:L27" si="11">+COUNTIF($M$4:$M$21,J25)</f>
        <v>1</v>
      </c>
      <c r="M25" s="6">
        <f t="shared" ref="M25:M27" si="12">COUNTIF($N$4:$N$21,J25)</f>
        <v>2</v>
      </c>
      <c r="N25" s="6">
        <f t="shared" ref="N25:N27" si="13">COUNTIF($O$4:$O$21,J25)</f>
        <v>3</v>
      </c>
    </row>
    <row r="26" spans="2:15" ht="18.75" x14ac:dyDescent="0.25">
      <c r="B26" s="5" t="s">
        <v>27</v>
      </c>
      <c r="C26" s="6">
        <f t="shared" si="6"/>
        <v>3</v>
      </c>
      <c r="D26" s="6">
        <f t="shared" si="7"/>
        <v>4</v>
      </c>
      <c r="E26" s="6">
        <f t="shared" si="8"/>
        <v>1</v>
      </c>
      <c r="F26" s="6">
        <f t="shared" si="9"/>
        <v>2</v>
      </c>
      <c r="J26" s="5" t="s">
        <v>27</v>
      </c>
      <c r="K26" s="6">
        <f t="shared" si="10"/>
        <v>0</v>
      </c>
      <c r="L26" s="6">
        <f t="shared" si="11"/>
        <v>1</v>
      </c>
      <c r="M26" s="6">
        <f t="shared" si="12"/>
        <v>0</v>
      </c>
      <c r="N26" s="6">
        <f t="shared" si="13"/>
        <v>1</v>
      </c>
    </row>
    <row r="27" spans="2:15" ht="18.75" x14ac:dyDescent="0.25">
      <c r="B27" s="5" t="s">
        <v>26</v>
      </c>
      <c r="C27" s="6">
        <f t="shared" si="6"/>
        <v>4</v>
      </c>
      <c r="D27" s="6">
        <f t="shared" si="7"/>
        <v>4</v>
      </c>
      <c r="E27" s="6">
        <f t="shared" si="8"/>
        <v>7</v>
      </c>
      <c r="F27" s="6">
        <f t="shared" si="9"/>
        <v>4</v>
      </c>
      <c r="J27" s="5" t="s">
        <v>26</v>
      </c>
      <c r="K27" s="6">
        <f t="shared" si="10"/>
        <v>2</v>
      </c>
      <c r="L27" s="6">
        <f t="shared" si="11"/>
        <v>3</v>
      </c>
      <c r="M27" s="6">
        <f t="shared" si="12"/>
        <v>2</v>
      </c>
      <c r="N27" s="6">
        <f t="shared" si="13"/>
        <v>0</v>
      </c>
    </row>
    <row r="28" spans="2:15" x14ac:dyDescent="0.25">
      <c r="H28" s="10" t="s">
        <v>2</v>
      </c>
    </row>
    <row r="29" spans="2:15" x14ac:dyDescent="0.25">
      <c r="H29" s="10" t="s">
        <v>3</v>
      </c>
    </row>
    <row r="30" spans="2:15" x14ac:dyDescent="0.25">
      <c r="H30" s="10" t="s">
        <v>4</v>
      </c>
    </row>
    <row r="31" spans="2:15" x14ac:dyDescent="0.25">
      <c r="H31" s="10" t="s">
        <v>5</v>
      </c>
    </row>
  </sheetData>
  <autoFilter ref="B3:G21" xr:uid="{F4CDBA13-DF2B-4C1D-830F-FE8673E77563}"/>
  <mergeCells count="1">
    <mergeCell ref="D2:G2"/>
  </mergeCells>
  <phoneticPr fontId="4" type="noConversion"/>
  <dataValidations count="1">
    <dataValidation type="list" allowBlank="1" showInputMessage="1" showErrorMessage="1" sqref="J3" xr:uid="{549D0399-4B88-4209-B63D-1B29F87E0DD2}">
      <formula1>villes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villes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MACEDO Celia</dc:creator>
  <cp:lastModifiedBy>TISSOT</cp:lastModifiedBy>
  <dcterms:created xsi:type="dcterms:W3CDTF">2022-09-18T14:26:56Z</dcterms:created>
  <dcterms:modified xsi:type="dcterms:W3CDTF">2022-09-18T16:22:50Z</dcterms:modified>
</cp:coreProperties>
</file>