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EF31EDB7-3B57-4E56-997D-868D8E1756AA}" xr6:coauthVersionLast="47" xr6:coauthVersionMax="47" xr10:uidLastSave="{00000000-0000-0000-0000-000000000000}"/>
  <bookViews>
    <workbookView xWindow="-120" yWindow="-120" windowWidth="29040" windowHeight="15840" xr2:uid="{6E66D4A4-9785-4DD9-BC93-E796990AC1B8}"/>
  </bookViews>
  <sheets>
    <sheet name="CLIENTS N1" sheetId="1" r:id="rId1"/>
    <sheet name="ASSETS" sheetId="2" r:id="rId2"/>
    <sheet name="RAPPORT" sheetId="3" r:id="rId3"/>
  </sheets>
  <definedNames>
    <definedName name="_xlcn.WorksheetConnection_LIioPxU5q7T_democommentcamarche.xlsxTableau11" hidden="1">Tableau1[]</definedName>
    <definedName name="commercial">'CLIENTS N1'!$C$10:$C$15</definedName>
    <definedName name="form1">'CLIENTS N1'!$C$10:$F$25</definedName>
  </definedNames>
  <calcPr calcId="191029"/>
  <pivotCaches>
    <pivotCache cacheId="76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1" name="Tableau1" connection="WorksheetConnection_LIioPxU5q7T_demo-comment-ca-marche.xlsx!Tableau1"/>
        </x15:modelTables>
        <x15:extLst>
          <ext xmlns:x16="http://schemas.microsoft.com/office/spreadsheetml/2014/11/main" uri="{9835A34E-60A6-4A7C-AAB8-D5F71C897F49}">
            <x16:modelTimeGroupings>
              <x16:modelTimeGrouping tableName="Tableau1" columnName="Date de la vente" columnId="Date de la vente">
                <x16:calculatedTimeColumn columnName="Date de la vente (année)" columnId="Date de la vente (année)" contentType="years" isSelected="1"/>
                <x16:calculatedTimeColumn columnName="Date de la vente (index des mois)" columnId="Date de la vente (index des mois)" contentType="monthsindex" isSelected="1"/>
                <x16:calculatedTimeColumn columnName="Date de la vente (mois)" columnId="Date de la vent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 a="1"/>
  <c r="A1" i="2" s="1"/>
  <c r="E13" i="2" l="1"/>
  <c r="E5" i="2"/>
  <c r="E12" i="2"/>
  <c r="E4" i="2"/>
  <c r="E11" i="2"/>
  <c r="E3" i="2"/>
  <c r="E10" i="2"/>
  <c r="E2" i="2"/>
  <c r="E1" i="2"/>
  <c r="E9" i="2"/>
  <c r="E16" i="2"/>
  <c r="E8" i="2"/>
  <c r="E15" i="2"/>
  <c r="E7" i="2"/>
  <c r="E14" i="2"/>
  <c r="E6" i="2"/>
  <c r="H2" i="2" l="1"/>
  <c r="G2" i="2"/>
  <c r="F2" i="2"/>
  <c r="H15" i="2"/>
  <c r="G15" i="2"/>
  <c r="F15" i="2"/>
  <c r="H10" i="2"/>
  <c r="G10" i="2"/>
  <c r="F10" i="2"/>
  <c r="H3" i="2"/>
  <c r="G3" i="2"/>
  <c r="F3" i="2"/>
  <c r="H8" i="2"/>
  <c r="G8" i="2"/>
  <c r="F8" i="2"/>
  <c r="H11" i="2"/>
  <c r="G11" i="2"/>
  <c r="F11" i="2"/>
  <c r="H16" i="2"/>
  <c r="G16" i="2"/>
  <c r="F16" i="2"/>
  <c r="H4" i="2"/>
  <c r="G4" i="2"/>
  <c r="F4" i="2"/>
  <c r="H12" i="2"/>
  <c r="G12" i="2"/>
  <c r="F12" i="2"/>
  <c r="H7" i="2"/>
  <c r="G7" i="2"/>
  <c r="F7" i="2"/>
  <c r="H6" i="2"/>
  <c r="G6" i="2"/>
  <c r="F6" i="2"/>
  <c r="H14" i="2"/>
  <c r="G14" i="2"/>
  <c r="F14" i="2"/>
  <c r="H9" i="2"/>
  <c r="G9" i="2"/>
  <c r="F9" i="2"/>
  <c r="H5" i="2"/>
  <c r="G5" i="2"/>
  <c r="F5" i="2"/>
  <c r="H1" i="2"/>
  <c r="G1" i="2"/>
  <c r="F1" i="2"/>
  <c r="H13" i="2"/>
  <c r="G13" i="2"/>
  <c r="F13" i="2"/>
  <c r="E17" i="3" l="1"/>
  <c r="E23" i="3"/>
  <c r="E19" i="3"/>
  <c r="E2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488A93-36E4-4163-88A0-C49B2F96FBC9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AD0EA0A-F847-4975-8D9E-E50E85D029BD}" name="WorksheetConnection_LIioPxU5q7T_demo-comment-ca-marche.xlsx!Tableau1" type="102" refreshedVersion="8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LIioPxU5q7T_democommentcamarche.xlsxTableau1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<sst xmlns="http://schemas.openxmlformats.org/spreadsheetml/2006/main" count="59" uniqueCount="38">
  <si>
    <t>Exemple</t>
  </si>
  <si>
    <t>Hugo</t>
  </si>
  <si>
    <t>Albert</t>
  </si>
  <si>
    <t>Jérémy</t>
  </si>
  <si>
    <t>Luc</t>
  </si>
  <si>
    <t>Jean</t>
  </si>
  <si>
    <t>Commercial</t>
  </si>
  <si>
    <t>Date de la vente</t>
  </si>
  <si>
    <t>Raison social</t>
  </si>
  <si>
    <t>Statut</t>
  </si>
  <si>
    <t>Note</t>
  </si>
  <si>
    <t>Entreprise 1</t>
  </si>
  <si>
    <t>Entreprise 2</t>
  </si>
  <si>
    <t>Entreprise 3</t>
  </si>
  <si>
    <t>Entreprise 4</t>
  </si>
  <si>
    <t>Entreprise 5</t>
  </si>
  <si>
    <t>Retournée</t>
  </si>
  <si>
    <t>Livré</t>
  </si>
  <si>
    <t>Validé</t>
  </si>
  <si>
    <t>Délais supp.</t>
  </si>
  <si>
    <t xml:space="preserve">En gros j'ai 150 feuilles avec chacune un affichage comme ça </t>
  </si>
  <si>
    <t>Choix du commercial</t>
  </si>
  <si>
    <t>Numéro de l'année</t>
  </si>
  <si>
    <t>Numéro de semaine</t>
  </si>
  <si>
    <t>Nombre de projet "Validé"</t>
  </si>
  <si>
    <t>Nombre de projet "Retourné"</t>
  </si>
  <si>
    <t>Nombre de projet "Délais supp."</t>
  </si>
  <si>
    <t>Nombre de projet livré (multivente)</t>
  </si>
  <si>
    <t>Nombre de projet unique</t>
  </si>
  <si>
    <t>?????</t>
  </si>
  <si>
    <t>Étiquettes de lignes</t>
  </si>
  <si>
    <t>Total général</t>
  </si>
  <si>
    <t>oct</t>
  </si>
  <si>
    <t>déc</t>
  </si>
  <si>
    <t>mai</t>
  </si>
  <si>
    <t>mars</t>
  </si>
  <si>
    <t>2022</t>
  </si>
  <si>
    <t>Total distinct de Raison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</si>
</sst>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</cellXfs>
  <cellStyles count="1">
    <cellStyle name="Normal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95250</xdr:rowOff>
    </xdr:from>
    <xdr:to>
      <xdr:col>19</xdr:col>
      <xdr:colOff>209550</xdr:colOff>
      <xdr:row>21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A48F561-8CD7-2AD0-A5BA-9F5EED5D75E2}"/>
            </a:ext>
          </a:extLst>
        </xdr:cNvPr>
        <xdr:cNvSpPr txBox="1"/>
      </xdr:nvSpPr>
      <xdr:spPr>
        <a:xfrm>
          <a:off x="7924800" y="1047750"/>
          <a:ext cx="8562975" cy="306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Étant donné que j'avais 150 feuilles déjà existante</a:t>
          </a:r>
          <a:r>
            <a:rPr lang="fr-FR" sz="1100" baseline="0"/>
            <a:t>s dans l'entreprise où je viens d'arriver et qu'ils ne veulent pas repartir de 0.</a:t>
          </a:r>
          <a:br>
            <a:rPr lang="fr-FR" sz="1100" baseline="0"/>
          </a:br>
          <a:r>
            <a:rPr lang="fr-FR" sz="1100" baseline="0"/>
            <a:t>J'ai créé pour chacune une "sélection de champs", je connais plus le nom précis mais avec ça vous devriez comprendre si dans une cellule je tape =&lt;&lt;le nom de la sélection de champ&gt;&gt; ça appelle le tableau, j'ai ajouté à la main les 157 tableaux sur une feuille nommée ASSETS (A savoir que j'ai laissé de la marge en dessous lors des sélections pour l'avenir).</a:t>
          </a:r>
        </a:p>
        <a:p>
          <a:endParaRPr lang="fr-FR" sz="1100" baseline="0"/>
        </a:p>
        <a:p>
          <a:r>
            <a:rPr lang="fr-FR" sz="1100" baseline="0"/>
            <a:t>Puis vu que je ne savais pas comment faire j'ai bidouillé des fonctions gauche droite etc pour extraire le mois, l'année et le numéro de semaine voir sur exemple ASSETS.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9</xdr:row>
      <xdr:rowOff>38100</xdr:rowOff>
    </xdr:from>
    <xdr:to>
      <xdr:col>20</xdr:col>
      <xdr:colOff>561975</xdr:colOff>
      <xdr:row>25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00AAA0F-51C9-8BE5-83CD-2BD188D7EB9F}"/>
            </a:ext>
          </a:extLst>
        </xdr:cNvPr>
        <xdr:cNvSpPr txBox="1"/>
      </xdr:nvSpPr>
      <xdr:spPr>
        <a:xfrm>
          <a:off x="8505825" y="1752600"/>
          <a:ext cx="7296150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colonnes ne sont pas les mêmes que dans l'énoncé sur le site mais cela suffira pour la logique, car c'est un document confidentiel.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22</xdr:row>
      <xdr:rowOff>57150</xdr:rowOff>
    </xdr:from>
    <xdr:to>
      <xdr:col>20</xdr:col>
      <xdr:colOff>133350</xdr:colOff>
      <xdr:row>36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C0308E2-5D1D-3D4D-4B75-BEB067A9FACF}"/>
            </a:ext>
          </a:extLst>
        </xdr:cNvPr>
        <xdr:cNvSpPr txBox="1"/>
      </xdr:nvSpPr>
      <xdr:spPr>
        <a:xfrm>
          <a:off x="8524875" y="4248150"/>
          <a:ext cx="6848475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</a:t>
          </a:r>
          <a:r>
            <a:rPr lang="fr-FR" sz="1100" baseline="0"/>
            <a:t> dans la case projet unique que je bloque caf prenons l'exemple de : Hugo, pour la même semaine (semaine 49 en 2022), il a vendu un projet mais il a été livré deux fois, en effet "l'entreprise 1" a été vendu deux fois, j'aimerais donc avoir dans la case en bas le nombre de projet unique à savoir 1 dans notre exemple, mais je ne sais pas comment faire pour ajouter après toutes les vérifications de la fonction nb.si.ens cette demande ci. </a:t>
          </a:r>
          <a:endParaRPr lang="fr-FR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812.800760879632" backgroundQuery="1" createdVersion="8" refreshedVersion="8" minRefreshableVersion="3" recordCount="0" supportSubquery="1" supportAdvancedDrill="1" xr:uid="{A9C3F263-6955-4163-86BB-DE3C0FD7251A}">
  <cacheSource type="external" connectionId="1"/>
  <cacheFields count="6">
    <cacheField name="[Tableau1].[Commercial].[Commercial]" caption="Commercial" numFmtId="0" level="1">
      <sharedItems count="5">
        <s v="Luc"/>
        <s v="Jean"/>
        <s v="Jérémy"/>
        <s v="Albert"/>
        <s v="Hugo"/>
      </sharedItems>
    </cacheField>
    <cacheField name="[Tableau1].[Date de la vente (mois)].[Date de la vente (mois)]" caption="Date de la vente (mois)" numFmtId="0" hierarchy="4" level="1">
      <sharedItems count="4">
        <s v="mars"/>
        <s v="mai"/>
        <s v="oct"/>
        <s v="déc"/>
      </sharedItems>
    </cacheField>
    <cacheField name="[Tableau1].[Date de la vente (année)].[Date de la vente (année)]" caption="Date de la vente (année)" numFmtId="0" hierarchy="5" level="1">
      <sharedItems count="1">
        <s v="2022"/>
      </sharedItems>
    </cacheField>
    <cacheField name="[Measures].[Total distinct de Raison social]" caption="Total distinct de Raison social" numFmtId="0" hierarchy="11" level="32767"/>
    <cacheField name="[Tableau1].[Raison social].[Raison social]" caption="Raison social" numFmtId="0" hierarchy="1" level="1">
      <sharedItems count="5">
        <s v="Entreprise 4"/>
        <s v="Entreprise 5"/>
        <s v="Entreprise 3"/>
        <s v="Entreprise 2"/>
        <s v="Entreprise 1"/>
      </sharedItems>
    </cacheField>
    <cacheField name="[Tableau1].[Statut].[Statut]" caption="Statut" numFmtId="0" hierarchy="3" level="1">
      <sharedItems count="4">
        <s v="Délais supp."/>
        <s v="Validé"/>
        <s v="Livré"/>
        <s v="Retournée"/>
      </sharedItems>
    </cacheField>
  </cacheFields>
  <cacheHierarchies count="12">
    <cacheHierarchy uniqueName="[Tableau1].[Commercial]" caption="Commercial" attribute="1" defaultMemberUniqueName="[Tableau1].[Commercial].[All]" allUniqueName="[Tableau1].[Commercial].[All]" dimensionUniqueName="[Tableau1]" displayFolder="" count="2" memberValueDatatype="130" unbalanced="0">
      <fieldsUsage count="2">
        <fieldUsage x="-1"/>
        <fieldUsage x="0"/>
      </fieldsUsage>
    </cacheHierarchy>
    <cacheHierarchy uniqueName="[Tableau1].[Raison social]" caption="Raison social" attribute="1" defaultMemberUniqueName="[Tableau1].[Raison social].[All]" allUniqueName="[Tableau1].[Raison social].[All]" dimensionUniqueName="[Tableau1]" displayFolder="" count="2" memberValueDatatype="130" unbalanced="0">
      <fieldsUsage count="2">
        <fieldUsage x="-1"/>
        <fieldUsage x="4"/>
      </fieldsUsage>
    </cacheHierarchy>
    <cacheHierarchy uniqueName="[Tableau1].[Date de la vente]" caption="Date de la vente" attribute="1" time="1" defaultMemberUniqueName="[Tableau1].[Date de la vente].[All]" allUniqueName="[Tableau1].[Date de la vente].[All]" dimensionUniqueName="[Tableau1]" displayFolder="" count="0" memberValueDatatype="7" unbalanced="0"/>
    <cacheHierarchy uniqueName="[Tableau1].[Statut]" caption="Statut" attribute="1" defaultMemberUniqueName="[Tableau1].[Statut].[All]" allUniqueName="[Tableau1].[Statut].[All]" dimensionUniqueName="[Tableau1]" displayFolder="" count="2" memberValueDatatype="130" unbalanced="0">
      <fieldsUsage count="2">
        <fieldUsage x="-1"/>
        <fieldUsage x="5"/>
      </fieldsUsage>
    </cacheHierarchy>
    <cacheHierarchy uniqueName="[Tableau1].[Date de la vente (mois)]" caption="Date de la vente (mois)" attribute="1" defaultMemberUniqueName="[Tableau1].[Date de la vente (mois)].[All]" allUniqueName="[Tableau1].[Date de la vente (mois)].[All]" dimensionUniqueName="[Tableau1]" displayFolder="" count="2" memberValueDatatype="130" unbalanced="0">
      <fieldsUsage count="2">
        <fieldUsage x="-1"/>
        <fieldUsage x="1"/>
      </fieldsUsage>
    </cacheHierarchy>
    <cacheHierarchy uniqueName="[Tableau1].[Date de la vente (année)]" caption="Date de la vente (année)" attribute="1" defaultMemberUniqueName="[Tableau1].[Date de la vente (année)].[All]" allUniqueName="[Tableau1].[Date de la vente (année)].[All]" dimensionUniqueName="[Tableau1]" displayFolder="" count="2" memberValueDatatype="130" unbalanced="0">
      <fieldsUsage count="2">
        <fieldUsage x="-1"/>
        <fieldUsage x="2"/>
      </fieldsUsage>
    </cacheHierarchy>
    <cacheHierarchy uniqueName="[Tableau1].[Date de la vente (index des mois)]" caption="Date de la vente (index des mois)" attribute="1" defaultMemberUniqueName="[Tableau1].[Date de la vente (index des mois)].[All]" allUniqueName="[Tableau1].[Date de la vente (index des mois)].[All]" dimensionUniqueName="[Tableau1]" displayFolder="" count="0" memberValueDatatype="20" unbalanced="0" hidden="1"/>
    <cacheHierarchy uniqueName="[Measures].[__XL_Count Tableau1]" caption="__XL_Count Tableau1" measure="1" displayFolder="" measureGroup="Tableau1" count="0" hidden="1"/>
    <cacheHierarchy uniqueName="[Measures].[__No measures defined]" caption="__No measures defined" measure="1" displayFolder="" count="0" hidden="1"/>
    <cacheHierarchy uniqueName="[Measures].[Nombre de Statut]" caption="Nombre de Statut" measure="1" displayFolder="" measureGroup="Tableau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Nombre de Raison social]" caption="Nombre de Raison social" measure="1" displayFolder="" measureGroup="Tableau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Total distinct de Raison social]" caption="Total distinct de Raison social" measure="1" displayFolder="" measureGroup="Tableau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au1" uniqueName="[Tableau1]" caption="Tableau1"/>
  </dimensions>
  <measureGroups count="1">
    <measureGroup name="Tableau1" caption="Tableau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6FB0F5-F99B-4A6B-A2CC-3E271FED3B73}" name="Tableau croisé dynamique1" cacheId="76" applyNumberFormats="0" applyBorderFormats="0" applyFontFormats="0" applyPatternFormats="0" applyAlignmentFormats="0" applyWidthHeightFormats="1" dataCaption="Valeurs" updatedVersion="8" minRefreshableVersion="3" useAutoFormatting="1" colGrandTotals="0" itemPrintTitles="1" createdVersion="8" indent="0" outline="1" outlineData="1" multipleFieldFilters="0">
  <location ref="C20:D42" firstHeaderRow="1" firstDataRow="1" firstDataCol="1"/>
  <pivotFields count="6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5">
    <field x="2"/>
    <field x="1"/>
    <field x="0"/>
    <field x="4"/>
    <field x="5"/>
  </rowFields>
  <rowItems count="22">
    <i>
      <x/>
    </i>
    <i r="1">
      <x/>
    </i>
    <i r="2">
      <x/>
    </i>
    <i r="3">
      <x/>
    </i>
    <i r="4">
      <x/>
    </i>
    <i r="1">
      <x v="1"/>
    </i>
    <i r="2">
      <x v="1"/>
    </i>
    <i r="3">
      <x v="1"/>
    </i>
    <i r="4">
      <x v="1"/>
    </i>
    <i r="2">
      <x v="2"/>
    </i>
    <i r="3">
      <x v="2"/>
    </i>
    <i r="4">
      <x v="1"/>
    </i>
    <i r="1">
      <x v="2"/>
    </i>
    <i r="2">
      <x v="3"/>
    </i>
    <i r="3">
      <x v="3"/>
    </i>
    <i r="4">
      <x v="2"/>
    </i>
    <i r="1">
      <x v="3"/>
    </i>
    <i r="2">
      <x v="4"/>
    </i>
    <i r="3">
      <x v="4"/>
    </i>
    <i r="4">
      <x v="3"/>
    </i>
    <i r="4">
      <x v="1"/>
    </i>
    <i t="grand">
      <x/>
    </i>
  </rowItems>
  <colItems count="1">
    <i/>
  </colItems>
  <dataFields count="1">
    <dataField name="Total distinct de Raison social" fld="3" subtotal="count" baseField="1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Total distinct de Raison social"/>
  </pivotHierarchies>
  <pivotTableStyleInfo name="PivotStyleLight16" showRowHeaders="1" showColHeaders="1" showRowStripes="0" showColStripes="0" showLastColumn="1"/>
  <rowHierarchiesUsage count="5">
    <rowHierarchyUsage hierarchyUsage="5"/>
    <rowHierarchyUsage hierarchyUsage="4"/>
    <rowHierarchyUsage hierarchyUsage="0"/>
    <rowHierarchyUsage hierarchyUsage="1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IioPxU5q7T_demo-comment-ca-marche.xlsx!Tableau1">
        <x15:activeTabTopLevelEntity name="[Tableau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109933-AE4A-4789-9390-28CB3F8085BE}" name="Tableau1" displayName="Tableau1" ref="C9:F15" totalsRowShown="0" headerRowDxfId="0" dataDxfId="1">
  <autoFilter ref="C9:F15" xr:uid="{F7109933-AE4A-4789-9390-28CB3F8085BE}"/>
  <tableColumns count="4">
    <tableColumn id="1" xr3:uid="{5791B31E-0D9C-4550-80CC-01E7167F2B10}" name="Commercial" dataDxfId="5"/>
    <tableColumn id="2" xr3:uid="{89A36853-23CB-4495-A4B1-CA13AD0F2277}" name="Raison social" dataDxfId="4"/>
    <tableColumn id="3" xr3:uid="{AA022513-EE8F-4013-82C1-F8F5DD4B8FE4}" name="Date de la vente" dataDxfId="3"/>
    <tableColumn id="4" xr3:uid="{7030B8B3-EB11-4926-B4E6-3F3B89290FA2}" name="Statu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FDBA-863E-4086-8A25-3B2FA3763410}">
  <dimension ref="C3:K46"/>
  <sheetViews>
    <sheetView tabSelected="1" topLeftCell="A13" workbookViewId="0">
      <selection activeCell="J37" sqref="J37"/>
    </sheetView>
  </sheetViews>
  <sheetFormatPr baseColWidth="10" defaultRowHeight="15" x14ac:dyDescent="0.25"/>
  <cols>
    <col min="1" max="2" width="11.42578125" style="2"/>
    <col min="3" max="3" width="21.140625" style="2" bestFit="1" customWidth="1"/>
    <col min="4" max="4" width="27.28515625" style="2" bestFit="1" customWidth="1"/>
    <col min="5" max="5" width="5.28515625" style="2" bestFit="1" customWidth="1"/>
    <col min="6" max="6" width="10.42578125" style="2" bestFit="1" customWidth="1"/>
    <col min="7" max="7" width="6.7109375" style="2" bestFit="1" customWidth="1"/>
    <col min="8" max="8" width="16.85546875" style="2" bestFit="1" customWidth="1"/>
    <col min="9" max="9" width="23" style="2" bestFit="1" customWidth="1"/>
    <col min="10" max="10" width="16.85546875" style="2" bestFit="1" customWidth="1"/>
    <col min="11" max="11" width="23" style="2" bestFit="1" customWidth="1"/>
    <col min="12" max="16384" width="11.42578125" style="2"/>
  </cols>
  <sheetData>
    <row r="3" spans="3:7" x14ac:dyDescent="0.25">
      <c r="C3" s="4" t="s">
        <v>20</v>
      </c>
      <c r="D3" s="4"/>
      <c r="E3" s="4"/>
      <c r="F3" s="4"/>
    </row>
    <row r="4" spans="3:7" x14ac:dyDescent="0.25">
      <c r="C4" s="4"/>
      <c r="D4" s="4"/>
      <c r="E4" s="4"/>
      <c r="F4" s="4"/>
    </row>
    <row r="8" spans="3:7" x14ac:dyDescent="0.25">
      <c r="C8" s="2" t="s">
        <v>0</v>
      </c>
    </row>
    <row r="9" spans="3:7" x14ac:dyDescent="0.25">
      <c r="C9" s="2" t="s">
        <v>6</v>
      </c>
      <c r="D9" s="2" t="s">
        <v>8</v>
      </c>
      <c r="E9" s="2" t="s">
        <v>7</v>
      </c>
      <c r="F9" s="2" t="s">
        <v>9</v>
      </c>
      <c r="G9" s="2" t="s">
        <v>10</v>
      </c>
    </row>
    <row r="10" spans="3:7" x14ac:dyDescent="0.25">
      <c r="C10" s="2" t="s">
        <v>1</v>
      </c>
      <c r="D10" s="2" t="s">
        <v>11</v>
      </c>
      <c r="E10" s="3">
        <v>44896</v>
      </c>
      <c r="F10" s="2" t="s">
        <v>16</v>
      </c>
    </row>
    <row r="11" spans="3:7" x14ac:dyDescent="0.25">
      <c r="C11" s="2" t="s">
        <v>2</v>
      </c>
      <c r="D11" s="2" t="s">
        <v>12</v>
      </c>
      <c r="E11" s="3">
        <v>44839</v>
      </c>
      <c r="F11" s="2" t="s">
        <v>17</v>
      </c>
    </row>
    <row r="12" spans="3:7" x14ac:dyDescent="0.25">
      <c r="C12" s="2" t="s">
        <v>1</v>
      </c>
      <c r="D12" s="2" t="s">
        <v>11</v>
      </c>
      <c r="E12" s="3">
        <v>44897</v>
      </c>
      <c r="F12" s="2" t="s">
        <v>18</v>
      </c>
    </row>
    <row r="13" spans="3:7" x14ac:dyDescent="0.25">
      <c r="C13" s="2" t="s">
        <v>3</v>
      </c>
      <c r="D13" s="2" t="s">
        <v>13</v>
      </c>
      <c r="E13" s="3">
        <v>44686</v>
      </c>
      <c r="F13" s="2" t="s">
        <v>18</v>
      </c>
    </row>
    <row r="14" spans="3:7" x14ac:dyDescent="0.25">
      <c r="C14" s="2" t="s">
        <v>4</v>
      </c>
      <c r="D14" s="2" t="s">
        <v>14</v>
      </c>
      <c r="E14" s="3">
        <v>44633</v>
      </c>
      <c r="F14" s="2" t="s">
        <v>19</v>
      </c>
    </row>
    <row r="15" spans="3:7" x14ac:dyDescent="0.25">
      <c r="C15" s="2" t="s">
        <v>5</v>
      </c>
      <c r="D15" s="2" t="s">
        <v>15</v>
      </c>
      <c r="E15" s="3">
        <v>44699</v>
      </c>
      <c r="F15" s="2" t="s">
        <v>18</v>
      </c>
    </row>
    <row r="20" spans="3:11" x14ac:dyDescent="0.25">
      <c r="C20" s="6" t="s">
        <v>30</v>
      </c>
      <c r="D20" t="s">
        <v>37</v>
      </c>
      <c r="E20"/>
      <c r="F20"/>
      <c r="G20"/>
      <c r="H20"/>
      <c r="I20"/>
      <c r="J20"/>
      <c r="K20"/>
    </row>
    <row r="21" spans="3:11" x14ac:dyDescent="0.25">
      <c r="C21" s="7" t="s">
        <v>36</v>
      </c>
      <c r="D21" s="10"/>
      <c r="E21"/>
      <c r="F21"/>
      <c r="G21"/>
      <c r="H21"/>
      <c r="I21"/>
      <c r="J21"/>
      <c r="K21"/>
    </row>
    <row r="22" spans="3:11" x14ac:dyDescent="0.25">
      <c r="C22" s="8" t="s">
        <v>35</v>
      </c>
      <c r="D22" s="10"/>
      <c r="E22"/>
      <c r="F22"/>
      <c r="G22"/>
      <c r="H22"/>
      <c r="I22"/>
      <c r="J22"/>
      <c r="K22"/>
    </row>
    <row r="23" spans="3:11" x14ac:dyDescent="0.25">
      <c r="C23" s="9" t="s">
        <v>4</v>
      </c>
      <c r="D23" s="10"/>
      <c r="E23"/>
      <c r="F23"/>
      <c r="G23"/>
      <c r="H23"/>
      <c r="I23"/>
      <c r="J23"/>
      <c r="K23"/>
    </row>
    <row r="24" spans="3:11" x14ac:dyDescent="0.25">
      <c r="C24" s="11" t="s">
        <v>14</v>
      </c>
      <c r="D24" s="10"/>
      <c r="E24"/>
      <c r="F24"/>
      <c r="G24"/>
      <c r="H24"/>
      <c r="I24"/>
      <c r="J24"/>
      <c r="K24"/>
    </row>
    <row r="25" spans="3:11" x14ac:dyDescent="0.25">
      <c r="C25" s="12" t="s">
        <v>19</v>
      </c>
      <c r="D25" s="10">
        <v>1</v>
      </c>
      <c r="E25"/>
      <c r="F25"/>
      <c r="G25"/>
      <c r="H25"/>
      <c r="I25"/>
      <c r="J25"/>
      <c r="K25"/>
    </row>
    <row r="26" spans="3:11" x14ac:dyDescent="0.25">
      <c r="C26" s="8" t="s">
        <v>34</v>
      </c>
      <c r="D26" s="10"/>
      <c r="E26"/>
      <c r="F26"/>
      <c r="G26"/>
      <c r="H26"/>
      <c r="I26"/>
      <c r="J26"/>
      <c r="K26"/>
    </row>
    <row r="27" spans="3:11" x14ac:dyDescent="0.25">
      <c r="C27" s="9" t="s">
        <v>5</v>
      </c>
      <c r="D27" s="10"/>
      <c r="E27"/>
      <c r="F27"/>
      <c r="G27"/>
      <c r="H27"/>
      <c r="I27"/>
      <c r="J27"/>
      <c r="K27"/>
    </row>
    <row r="28" spans="3:11" x14ac:dyDescent="0.25">
      <c r="C28" s="11" t="s">
        <v>15</v>
      </c>
      <c r="D28" s="10"/>
      <c r="E28"/>
      <c r="F28"/>
      <c r="G28"/>
      <c r="H28"/>
      <c r="I28"/>
      <c r="J28"/>
      <c r="K28"/>
    </row>
    <row r="29" spans="3:11" x14ac:dyDescent="0.25">
      <c r="C29" s="12" t="s">
        <v>18</v>
      </c>
      <c r="D29" s="10">
        <v>1</v>
      </c>
      <c r="E29"/>
      <c r="F29"/>
      <c r="G29"/>
      <c r="H29"/>
      <c r="I29"/>
      <c r="J29"/>
      <c r="K29"/>
    </row>
    <row r="30" spans="3:11" x14ac:dyDescent="0.25">
      <c r="C30" s="9" t="s">
        <v>3</v>
      </c>
      <c r="D30" s="10"/>
      <c r="E30"/>
      <c r="F30"/>
      <c r="G30"/>
      <c r="H30"/>
      <c r="I30"/>
      <c r="J30"/>
      <c r="K30"/>
    </row>
    <row r="31" spans="3:11" x14ac:dyDescent="0.25">
      <c r="C31" s="11" t="s">
        <v>13</v>
      </c>
      <c r="D31" s="10"/>
      <c r="E31"/>
      <c r="F31"/>
      <c r="G31"/>
      <c r="H31"/>
      <c r="I31"/>
      <c r="J31"/>
      <c r="K31"/>
    </row>
    <row r="32" spans="3:11" x14ac:dyDescent="0.25">
      <c r="C32" s="12" t="s">
        <v>18</v>
      </c>
      <c r="D32" s="10">
        <v>1</v>
      </c>
      <c r="E32"/>
      <c r="F32"/>
      <c r="G32"/>
      <c r="H32"/>
      <c r="I32"/>
      <c r="J32"/>
      <c r="K32"/>
    </row>
    <row r="33" spans="3:11" x14ac:dyDescent="0.25">
      <c r="C33" s="8" t="s">
        <v>32</v>
      </c>
      <c r="D33" s="10"/>
      <c r="E33"/>
      <c r="F33"/>
      <c r="G33"/>
      <c r="H33"/>
      <c r="I33"/>
      <c r="J33"/>
      <c r="K33"/>
    </row>
    <row r="34" spans="3:11" x14ac:dyDescent="0.25">
      <c r="C34" s="9" t="s">
        <v>2</v>
      </c>
      <c r="D34" s="10"/>
      <c r="E34"/>
      <c r="F34"/>
      <c r="G34"/>
      <c r="H34"/>
      <c r="I34"/>
      <c r="J34"/>
      <c r="K34"/>
    </row>
    <row r="35" spans="3:11" x14ac:dyDescent="0.25">
      <c r="C35" s="11" t="s">
        <v>12</v>
      </c>
      <c r="D35" s="10"/>
      <c r="E35"/>
      <c r="F35"/>
      <c r="G35"/>
      <c r="H35"/>
      <c r="I35"/>
      <c r="J35"/>
      <c r="K35"/>
    </row>
    <row r="36" spans="3:11" x14ac:dyDescent="0.25">
      <c r="C36" s="12" t="s">
        <v>17</v>
      </c>
      <c r="D36" s="10">
        <v>1</v>
      </c>
      <c r="E36"/>
      <c r="F36"/>
      <c r="G36"/>
      <c r="H36"/>
      <c r="I36"/>
      <c r="J36"/>
      <c r="K36"/>
    </row>
    <row r="37" spans="3:11" x14ac:dyDescent="0.25">
      <c r="C37" s="8" t="s">
        <v>33</v>
      </c>
      <c r="D37" s="10"/>
      <c r="E37"/>
      <c r="F37"/>
      <c r="G37"/>
      <c r="H37"/>
      <c r="I37"/>
      <c r="J37"/>
      <c r="K37"/>
    </row>
    <row r="38" spans="3:11" x14ac:dyDescent="0.25">
      <c r="C38" s="9" t="s">
        <v>1</v>
      </c>
      <c r="D38" s="10"/>
      <c r="E38"/>
      <c r="F38"/>
      <c r="G38"/>
      <c r="H38"/>
      <c r="I38"/>
      <c r="J38"/>
      <c r="K38"/>
    </row>
    <row r="39" spans="3:11" x14ac:dyDescent="0.25">
      <c r="C39" s="11" t="s">
        <v>11</v>
      </c>
      <c r="D39" s="10"/>
      <c r="E39"/>
      <c r="F39"/>
      <c r="G39"/>
    </row>
    <row r="40" spans="3:11" x14ac:dyDescent="0.25">
      <c r="C40" s="12" t="s">
        <v>16</v>
      </c>
      <c r="D40" s="10">
        <v>1</v>
      </c>
      <c r="E40"/>
      <c r="F40"/>
      <c r="G40"/>
    </row>
    <row r="41" spans="3:11" x14ac:dyDescent="0.25">
      <c r="C41" s="12" t="s">
        <v>18</v>
      </c>
      <c r="D41" s="10">
        <v>1</v>
      </c>
      <c r="E41"/>
      <c r="F41"/>
      <c r="G41"/>
    </row>
    <row r="42" spans="3:11" x14ac:dyDescent="0.25">
      <c r="C42" s="7" t="s">
        <v>31</v>
      </c>
      <c r="D42" s="10">
        <v>5</v>
      </c>
      <c r="E42"/>
      <c r="F42"/>
      <c r="G42"/>
    </row>
    <row r="43" spans="3:11" x14ac:dyDescent="0.25">
      <c r="C43"/>
      <c r="D43"/>
      <c r="E43"/>
      <c r="F43"/>
      <c r="G43"/>
    </row>
    <row r="44" spans="3:11" x14ac:dyDescent="0.25">
      <c r="C44"/>
      <c r="D44"/>
      <c r="E44"/>
      <c r="F44"/>
      <c r="G44"/>
    </row>
    <row r="45" spans="3:11" x14ac:dyDescent="0.25">
      <c r="C45"/>
      <c r="D45"/>
      <c r="E45"/>
      <c r="F45"/>
      <c r="G45"/>
    </row>
    <row r="46" spans="3:11" x14ac:dyDescent="0.25">
      <c r="C46"/>
      <c r="D46"/>
      <c r="E46"/>
      <c r="F46"/>
      <c r="G46"/>
    </row>
  </sheetData>
  <mergeCells count="1">
    <mergeCell ref="C3:F4"/>
  </mergeCells>
  <pageMargins left="0.7" right="0.7" top="0.75" bottom="0.75" header="0.3" footer="0.3"/>
  <pageSetup paperSize="9" orientation="portrait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7D77-DA2D-4C26-9697-2E2BEE77F660}">
  <dimension ref="A1:H16"/>
  <sheetViews>
    <sheetView workbookViewId="0"/>
  </sheetViews>
  <sheetFormatPr baseColWidth="10" defaultRowHeight="15" x14ac:dyDescent="0.25"/>
  <cols>
    <col min="3" max="3" width="11.42578125" style="1"/>
  </cols>
  <sheetData>
    <row r="1" spans="1:8" x14ac:dyDescent="0.25">
      <c r="A1" t="str" cm="1">
        <f t="array" ref="A1:D16">form1</f>
        <v>Hugo</v>
      </c>
      <c r="B1" t="str">
        <v>Entreprise 1</v>
      </c>
      <c r="C1" s="1">
        <v>44896</v>
      </c>
      <c r="D1" t="str">
        <v>Retournée</v>
      </c>
      <c r="E1" s="1">
        <f>C1</f>
        <v>44896</v>
      </c>
      <c r="F1">
        <f>MONTH(E1)</f>
        <v>12</v>
      </c>
      <c r="G1">
        <f>YEAR(E1)</f>
        <v>2022</v>
      </c>
      <c r="H1">
        <f>WEEKNUM(E1)</f>
        <v>49</v>
      </c>
    </row>
    <row r="2" spans="1:8" x14ac:dyDescent="0.25">
      <c r="A2" t="str">
        <v>Albert</v>
      </c>
      <c r="B2" t="str">
        <v>Entreprise 2</v>
      </c>
      <c r="C2" s="1">
        <v>44839</v>
      </c>
      <c r="D2" t="str">
        <v>Livré</v>
      </c>
      <c r="E2" s="1">
        <f t="shared" ref="E2:E16" si="0">C2</f>
        <v>44839</v>
      </c>
      <c r="F2">
        <f t="shared" ref="F2:F16" si="1">MONTH(E2)</f>
        <v>10</v>
      </c>
      <c r="G2">
        <f t="shared" ref="G2:G16" si="2">YEAR(E2)</f>
        <v>2022</v>
      </c>
      <c r="H2">
        <f t="shared" ref="H2:H16" si="3">WEEKNUM(E2)</f>
        <v>41</v>
      </c>
    </row>
    <row r="3" spans="1:8" x14ac:dyDescent="0.25">
      <c r="A3" t="str">
        <v>Hugo</v>
      </c>
      <c r="B3" t="str">
        <v>Entreprise 1</v>
      </c>
      <c r="C3" s="1">
        <v>44897</v>
      </c>
      <c r="D3" t="str">
        <v>Validé</v>
      </c>
      <c r="E3" s="1">
        <f t="shared" si="0"/>
        <v>44897</v>
      </c>
      <c r="F3">
        <f t="shared" si="1"/>
        <v>12</v>
      </c>
      <c r="G3">
        <f t="shared" si="2"/>
        <v>2022</v>
      </c>
      <c r="H3">
        <f t="shared" si="3"/>
        <v>49</v>
      </c>
    </row>
    <row r="4" spans="1:8" x14ac:dyDescent="0.25">
      <c r="A4" t="str">
        <v>Jérémy</v>
      </c>
      <c r="B4" t="str">
        <v>Entreprise 3</v>
      </c>
      <c r="C4" s="1">
        <v>44686</v>
      </c>
      <c r="D4" t="str">
        <v>Validé</v>
      </c>
      <c r="E4" s="1">
        <f t="shared" si="0"/>
        <v>44686</v>
      </c>
      <c r="F4">
        <f t="shared" si="1"/>
        <v>5</v>
      </c>
      <c r="G4">
        <f t="shared" si="2"/>
        <v>2022</v>
      </c>
      <c r="H4">
        <f t="shared" si="3"/>
        <v>19</v>
      </c>
    </row>
    <row r="5" spans="1:8" x14ac:dyDescent="0.25">
      <c r="A5" t="str">
        <v>Luc</v>
      </c>
      <c r="B5" t="str">
        <v>Entreprise 4</v>
      </c>
      <c r="C5" s="1">
        <v>44633</v>
      </c>
      <c r="D5" t="str">
        <v>Délais supp.</v>
      </c>
      <c r="E5" s="1">
        <f t="shared" si="0"/>
        <v>44633</v>
      </c>
      <c r="F5">
        <f t="shared" si="1"/>
        <v>3</v>
      </c>
      <c r="G5">
        <f t="shared" si="2"/>
        <v>2022</v>
      </c>
      <c r="H5">
        <f t="shared" si="3"/>
        <v>12</v>
      </c>
    </row>
    <row r="6" spans="1:8" x14ac:dyDescent="0.25">
      <c r="A6" t="str">
        <v>Jean</v>
      </c>
      <c r="B6" t="str">
        <v>Entreprise 5</v>
      </c>
      <c r="C6" s="1">
        <v>44699</v>
      </c>
      <c r="D6" t="str">
        <v>Validé</v>
      </c>
      <c r="E6" s="1">
        <f t="shared" si="0"/>
        <v>44699</v>
      </c>
      <c r="F6">
        <f t="shared" si="1"/>
        <v>5</v>
      </c>
      <c r="G6">
        <f t="shared" si="2"/>
        <v>2022</v>
      </c>
      <c r="H6">
        <f t="shared" si="3"/>
        <v>21</v>
      </c>
    </row>
    <row r="7" spans="1:8" x14ac:dyDescent="0.25">
      <c r="A7">
        <v>0</v>
      </c>
      <c r="B7">
        <v>0</v>
      </c>
      <c r="C7" s="1">
        <v>0</v>
      </c>
      <c r="D7">
        <v>0</v>
      </c>
      <c r="E7" s="1">
        <f t="shared" si="0"/>
        <v>0</v>
      </c>
      <c r="F7">
        <f t="shared" si="1"/>
        <v>1</v>
      </c>
      <c r="G7">
        <f t="shared" si="2"/>
        <v>1900</v>
      </c>
      <c r="H7">
        <f t="shared" si="3"/>
        <v>0</v>
      </c>
    </row>
    <row r="8" spans="1:8" x14ac:dyDescent="0.25">
      <c r="A8">
        <v>0</v>
      </c>
      <c r="B8">
        <v>0</v>
      </c>
      <c r="C8" s="1">
        <v>0</v>
      </c>
      <c r="D8">
        <v>0</v>
      </c>
      <c r="E8" s="1">
        <f t="shared" si="0"/>
        <v>0</v>
      </c>
      <c r="F8">
        <f t="shared" si="1"/>
        <v>1</v>
      </c>
      <c r="G8">
        <f t="shared" si="2"/>
        <v>1900</v>
      </c>
      <c r="H8">
        <f t="shared" si="3"/>
        <v>0</v>
      </c>
    </row>
    <row r="9" spans="1:8" x14ac:dyDescent="0.25">
      <c r="A9">
        <v>0</v>
      </c>
      <c r="B9">
        <v>0</v>
      </c>
      <c r="C9" s="1">
        <v>0</v>
      </c>
      <c r="D9">
        <v>0</v>
      </c>
      <c r="E9" s="1">
        <f t="shared" si="0"/>
        <v>0</v>
      </c>
      <c r="F9">
        <f t="shared" si="1"/>
        <v>1</v>
      </c>
      <c r="G9">
        <f t="shared" si="2"/>
        <v>1900</v>
      </c>
      <c r="H9">
        <f t="shared" si="3"/>
        <v>0</v>
      </c>
    </row>
    <row r="10" spans="1:8" x14ac:dyDescent="0.25">
      <c r="A10">
        <v>0</v>
      </c>
      <c r="B10">
        <v>0</v>
      </c>
      <c r="C10" s="1">
        <v>0</v>
      </c>
      <c r="D10">
        <v>0</v>
      </c>
      <c r="E10" s="1">
        <f t="shared" si="0"/>
        <v>0</v>
      </c>
      <c r="F10">
        <f t="shared" si="1"/>
        <v>1</v>
      </c>
      <c r="G10">
        <f t="shared" si="2"/>
        <v>1900</v>
      </c>
      <c r="H10">
        <f t="shared" si="3"/>
        <v>0</v>
      </c>
    </row>
    <row r="11" spans="1:8" x14ac:dyDescent="0.25">
      <c r="A11" t="str">
        <v>Étiquettes de lignes</v>
      </c>
      <c r="B11" t="str">
        <v>Total distinct de Raison social</v>
      </c>
      <c r="C11" s="1">
        <v>0</v>
      </c>
      <c r="D11">
        <v>0</v>
      </c>
      <c r="E11" s="1">
        <f t="shared" si="0"/>
        <v>0</v>
      </c>
      <c r="F11">
        <f t="shared" si="1"/>
        <v>1</v>
      </c>
      <c r="G11">
        <f t="shared" si="2"/>
        <v>1900</v>
      </c>
      <c r="H11">
        <f t="shared" si="3"/>
        <v>0</v>
      </c>
    </row>
    <row r="12" spans="1:8" x14ac:dyDescent="0.25">
      <c r="A12" t="str">
        <v>2022</v>
      </c>
      <c r="B12">
        <v>0</v>
      </c>
      <c r="C12" s="1">
        <v>0</v>
      </c>
      <c r="D12">
        <v>0</v>
      </c>
      <c r="E12" s="1">
        <f t="shared" si="0"/>
        <v>0</v>
      </c>
      <c r="F12">
        <f t="shared" si="1"/>
        <v>1</v>
      </c>
      <c r="G12">
        <f t="shared" si="2"/>
        <v>1900</v>
      </c>
      <c r="H12">
        <f t="shared" si="3"/>
        <v>0</v>
      </c>
    </row>
    <row r="13" spans="1:8" x14ac:dyDescent="0.25">
      <c r="A13" t="str">
        <v>mars</v>
      </c>
      <c r="B13">
        <v>0</v>
      </c>
      <c r="C13" s="1">
        <v>0</v>
      </c>
      <c r="D13">
        <v>0</v>
      </c>
      <c r="E13" s="1">
        <f t="shared" si="0"/>
        <v>0</v>
      </c>
      <c r="F13">
        <f t="shared" si="1"/>
        <v>1</v>
      </c>
      <c r="G13">
        <f t="shared" si="2"/>
        <v>1900</v>
      </c>
      <c r="H13">
        <f t="shared" si="3"/>
        <v>0</v>
      </c>
    </row>
    <row r="14" spans="1:8" x14ac:dyDescent="0.25">
      <c r="A14" t="str">
        <v>Luc</v>
      </c>
      <c r="B14">
        <v>0</v>
      </c>
      <c r="C14" s="1">
        <v>0</v>
      </c>
      <c r="D14">
        <v>0</v>
      </c>
      <c r="E14" s="1">
        <f t="shared" si="0"/>
        <v>0</v>
      </c>
      <c r="F14">
        <f t="shared" si="1"/>
        <v>1</v>
      </c>
      <c r="G14">
        <f t="shared" si="2"/>
        <v>1900</v>
      </c>
      <c r="H14">
        <f t="shared" si="3"/>
        <v>0</v>
      </c>
    </row>
    <row r="15" spans="1:8" x14ac:dyDescent="0.25">
      <c r="A15" t="str">
        <v>Entreprise 4</v>
      </c>
      <c r="B15">
        <v>0</v>
      </c>
      <c r="C15" s="1">
        <v>0</v>
      </c>
      <c r="D15">
        <v>0</v>
      </c>
      <c r="E15" s="1">
        <f t="shared" si="0"/>
        <v>0</v>
      </c>
      <c r="F15">
        <f t="shared" si="1"/>
        <v>1</v>
      </c>
      <c r="G15">
        <f t="shared" si="2"/>
        <v>1900</v>
      </c>
      <c r="H15">
        <f t="shared" si="3"/>
        <v>0</v>
      </c>
    </row>
    <row r="16" spans="1:8" x14ac:dyDescent="0.25">
      <c r="A16" t="str">
        <v>Délais supp.</v>
      </c>
      <c r="B16">
        <v>1</v>
      </c>
      <c r="C16" s="1">
        <v>0</v>
      </c>
      <c r="D16">
        <v>0</v>
      </c>
      <c r="E16" s="1">
        <f t="shared" si="0"/>
        <v>0</v>
      </c>
      <c r="F16">
        <f t="shared" si="1"/>
        <v>1</v>
      </c>
      <c r="G16">
        <f t="shared" si="2"/>
        <v>1900</v>
      </c>
      <c r="H16">
        <f t="shared" si="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55EA2-D4C4-489C-8D47-AB82573A4997}">
  <dimension ref="B6:G26"/>
  <sheetViews>
    <sheetView topLeftCell="A11" workbookViewId="0">
      <selection activeCell="E6" sqref="E6:G7"/>
    </sheetView>
  </sheetViews>
  <sheetFormatPr baseColWidth="10" defaultRowHeight="15" x14ac:dyDescent="0.25"/>
  <sheetData>
    <row r="6" spans="2:7" x14ac:dyDescent="0.25">
      <c r="B6" s="5" t="s">
        <v>21</v>
      </c>
      <c r="C6" s="5"/>
      <c r="D6" s="5"/>
      <c r="E6" s="5" t="s">
        <v>2</v>
      </c>
      <c r="F6" s="5"/>
      <c r="G6" s="5"/>
    </row>
    <row r="7" spans="2:7" x14ac:dyDescent="0.25">
      <c r="B7" s="5"/>
      <c r="C7" s="5"/>
      <c r="D7" s="5"/>
      <c r="E7" s="5"/>
      <c r="F7" s="5"/>
      <c r="G7" s="5"/>
    </row>
    <row r="8" spans="2:7" x14ac:dyDescent="0.25">
      <c r="B8" s="5" t="s">
        <v>22</v>
      </c>
      <c r="C8" s="5"/>
      <c r="D8" s="5"/>
      <c r="E8" s="5">
        <v>2022</v>
      </c>
      <c r="F8" s="5"/>
      <c r="G8" s="5"/>
    </row>
    <row r="9" spans="2:7" x14ac:dyDescent="0.25">
      <c r="B9" s="5"/>
      <c r="C9" s="5"/>
      <c r="D9" s="5"/>
      <c r="E9" s="5"/>
      <c r="F9" s="5"/>
      <c r="G9" s="5"/>
    </row>
    <row r="10" spans="2:7" x14ac:dyDescent="0.25">
      <c r="B10" s="5" t="s">
        <v>23</v>
      </c>
      <c r="C10" s="5"/>
      <c r="D10" s="5"/>
      <c r="E10" s="5">
        <v>49</v>
      </c>
      <c r="F10" s="5"/>
      <c r="G10" s="5"/>
    </row>
    <row r="11" spans="2:7" x14ac:dyDescent="0.25">
      <c r="B11" s="5"/>
      <c r="C11" s="5"/>
      <c r="D11" s="5"/>
      <c r="E11" s="5"/>
      <c r="F11" s="5"/>
      <c r="G11" s="5"/>
    </row>
    <row r="17" spans="2:7" x14ac:dyDescent="0.25">
      <c r="B17" s="5" t="s">
        <v>27</v>
      </c>
      <c r="C17" s="5"/>
      <c r="D17" s="5"/>
      <c r="E17" s="5">
        <f>COUNTIFS(ASSETS!A:A,E6,ASSETS!H:H,E10,ASSETS!G:G,E8)</f>
        <v>0</v>
      </c>
      <c r="F17" s="5"/>
      <c r="G17" s="5"/>
    </row>
    <row r="18" spans="2:7" x14ac:dyDescent="0.25">
      <c r="B18" s="5"/>
      <c r="C18" s="5"/>
      <c r="D18" s="5"/>
      <c r="E18" s="5"/>
      <c r="F18" s="5"/>
      <c r="G18" s="5"/>
    </row>
    <row r="19" spans="2:7" x14ac:dyDescent="0.25">
      <c r="B19" s="5" t="s">
        <v>24</v>
      </c>
      <c r="C19" s="5"/>
      <c r="D19" s="5"/>
      <c r="E19" s="5">
        <f>COUNTIFS(ASSETS!A:A,E6,ASSETS!H:H,E10,ASSETS!G:G,E8,ASSETS!D:D,"Validé")</f>
        <v>0</v>
      </c>
      <c r="F19" s="5"/>
      <c r="G19" s="5"/>
    </row>
    <row r="20" spans="2:7" x14ac:dyDescent="0.25">
      <c r="B20" s="5"/>
      <c r="C20" s="5"/>
      <c r="D20" s="5"/>
      <c r="E20" s="5"/>
      <c r="F20" s="5"/>
      <c r="G20" s="5"/>
    </row>
    <row r="21" spans="2:7" x14ac:dyDescent="0.25">
      <c r="B21" s="5" t="s">
        <v>25</v>
      </c>
      <c r="C21" s="5"/>
      <c r="D21" s="5"/>
      <c r="E21" s="5">
        <f>COUNTIFS(ASSETS!A:A,E6,ASSETS!H:H,E10,ASSETS!G:G,E8,ASSETS!D:D,"Retourné")</f>
        <v>0</v>
      </c>
      <c r="F21" s="5"/>
      <c r="G21" s="5"/>
    </row>
    <row r="22" spans="2:7" x14ac:dyDescent="0.25">
      <c r="B22" s="5"/>
      <c r="C22" s="5"/>
      <c r="D22" s="5"/>
      <c r="E22" s="5"/>
      <c r="F22" s="5"/>
      <c r="G22" s="5"/>
    </row>
    <row r="23" spans="2:7" x14ac:dyDescent="0.25">
      <c r="B23" s="5" t="s">
        <v>26</v>
      </c>
      <c r="C23" s="5"/>
      <c r="D23" s="5"/>
      <c r="E23" s="5">
        <f>COUNTIFS(ASSETS!A:A,E6,ASSETS!H:H,E10,ASSETS!G:G,E8,ASSETS!D:D,"Délais supp.")</f>
        <v>0</v>
      </c>
      <c r="F23" s="5"/>
      <c r="G23" s="5"/>
    </row>
    <row r="24" spans="2:7" x14ac:dyDescent="0.25">
      <c r="B24" s="5"/>
      <c r="C24" s="5"/>
      <c r="D24" s="5"/>
      <c r="E24" s="5"/>
      <c r="F24" s="5"/>
      <c r="G24" s="5"/>
    </row>
    <row r="25" spans="2:7" x14ac:dyDescent="0.25">
      <c r="B25" s="5" t="s">
        <v>28</v>
      </c>
      <c r="C25" s="5"/>
      <c r="D25" s="5"/>
      <c r="E25" s="5" t="s">
        <v>29</v>
      </c>
      <c r="F25" s="5"/>
      <c r="G25" s="5"/>
    </row>
    <row r="26" spans="2:7" x14ac:dyDescent="0.25">
      <c r="B26" s="5"/>
      <c r="C26" s="5"/>
      <c r="D26" s="5"/>
      <c r="E26" s="5"/>
      <c r="F26" s="5"/>
      <c r="G26" s="5"/>
    </row>
  </sheetData>
  <mergeCells count="16">
    <mergeCell ref="B6:D7"/>
    <mergeCell ref="B8:D9"/>
    <mergeCell ref="B10:D11"/>
    <mergeCell ref="E6:G7"/>
    <mergeCell ref="E8:G9"/>
    <mergeCell ref="E10:G11"/>
    <mergeCell ref="B25:D26"/>
    <mergeCell ref="E25:G26"/>
    <mergeCell ref="B17:D18"/>
    <mergeCell ref="B19:D20"/>
    <mergeCell ref="B21:D22"/>
    <mergeCell ref="B23:D24"/>
    <mergeCell ref="E17:G18"/>
    <mergeCell ref="E19:G20"/>
    <mergeCell ref="E21:G22"/>
    <mergeCell ref="E23:G24"/>
  </mergeCells>
  <dataValidations count="1">
    <dataValidation type="list" allowBlank="1" showInputMessage="1" showErrorMessage="1" sqref="E6:G7" xr:uid="{C0A1766A-EA61-40F2-A7C8-89D15033FED4}">
      <formula1>commercial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CLIENTS N1</vt:lpstr>
      <vt:lpstr>ASSETS</vt:lpstr>
      <vt:lpstr>RAPPORT</vt:lpstr>
      <vt:lpstr>commercial</vt:lpstr>
      <vt:lpstr>form1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SCHEER</dc:creator>
  <cp:lastModifiedBy>DjiDji</cp:lastModifiedBy>
  <dcterms:created xsi:type="dcterms:W3CDTF">2022-09-08T14:18:20Z</dcterms:created>
  <dcterms:modified xsi:type="dcterms:W3CDTF">2022-09-08T17:13:15Z</dcterms:modified>
</cp:coreProperties>
</file>