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xr:revisionPtr revIDLastSave="0" documentId="8_{7E1E5619-6888-40FE-9BDB-455DD8FEE51F}" xr6:coauthVersionLast="45" xr6:coauthVersionMax="45" xr10:uidLastSave="{00000000-0000-0000-0000-000000000000}"/>
  <bookViews>
    <workbookView xWindow="-120" yWindow="-120" windowWidth="20730" windowHeight="11160" xr2:uid="{70E1EE32-B0A8-43E6-988B-FEAEFBCC72E5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C15" i="2" l="1"/>
  <c r="D15" i="2" s="1"/>
  <c r="E15" i="2" s="1"/>
  <c r="F15" i="2" s="1"/>
  <c r="G15" i="2" s="1"/>
  <c r="C14" i="2"/>
  <c r="D14" i="2" s="1"/>
  <c r="E14" i="2" s="1"/>
  <c r="F14" i="2" s="1"/>
  <c r="G14" i="2" s="1"/>
  <c r="C13" i="2"/>
  <c r="D13" i="2" s="1"/>
  <c r="E13" i="2" s="1"/>
  <c r="F13" i="2" s="1"/>
  <c r="G13" i="2" s="1"/>
  <c r="C12" i="2"/>
  <c r="D12" i="2" s="1"/>
  <c r="E12" i="2" s="1"/>
  <c r="F12" i="2" s="1"/>
  <c r="G12" i="2" s="1"/>
  <c r="C11" i="2"/>
  <c r="D11" i="2" s="1"/>
  <c r="E11" i="2" s="1"/>
  <c r="F11" i="2" s="1"/>
  <c r="G11" i="2" s="1"/>
  <c r="C10" i="2"/>
  <c r="D10" i="2" s="1"/>
  <c r="E10" i="2" s="1"/>
  <c r="F10" i="2" s="1"/>
  <c r="C9" i="2"/>
  <c r="D9" i="2" s="1"/>
  <c r="E9" i="2" s="1"/>
  <c r="F9" i="2" s="1"/>
  <c r="G9" i="2" s="1"/>
</calcChain>
</file>

<file path=xl/sharedStrings.xml><?xml version="1.0" encoding="utf-8"?>
<sst xmlns="http://schemas.openxmlformats.org/spreadsheetml/2006/main" count="67" uniqueCount="59">
  <si>
    <t xml:space="preserve">Num CD </t>
  </si>
  <si>
    <t xml:space="preserve">NO ESCLAIM </t>
  </si>
  <si>
    <t xml:space="preserve">CASIER </t>
  </si>
  <si>
    <t>CD20-2016</t>
  </si>
  <si>
    <t>CD19-2155</t>
  </si>
  <si>
    <t>CD19-2374</t>
  </si>
  <si>
    <t>CD19-2984</t>
  </si>
  <si>
    <t>CD19-3097</t>
  </si>
  <si>
    <t>CD20-0050</t>
  </si>
  <si>
    <t>CD20-0103</t>
  </si>
  <si>
    <t>CD20-0270</t>
  </si>
  <si>
    <t>CD20-0308</t>
  </si>
  <si>
    <t>CD20-0610</t>
  </si>
  <si>
    <t>CD20-0611</t>
  </si>
  <si>
    <t>CD20-0619</t>
  </si>
  <si>
    <t>CD20-0753</t>
  </si>
  <si>
    <t>CD20-0824</t>
  </si>
  <si>
    <t>CD20-0829</t>
  </si>
  <si>
    <t>CD20-1048</t>
  </si>
  <si>
    <t>CD19-2823</t>
  </si>
  <si>
    <t xml:space="preserve">Date acceptation garantie </t>
  </si>
  <si>
    <t>Date Pièce</t>
  </si>
  <si>
    <t>N° pièce</t>
  </si>
  <si>
    <t>-/1</t>
  </si>
  <si>
    <t>-/2</t>
  </si>
  <si>
    <t>-/3</t>
  </si>
  <si>
    <t>-/4</t>
  </si>
  <si>
    <t>No CD</t>
  </si>
  <si>
    <t>Article</t>
  </si>
  <si>
    <t>Qté</t>
  </si>
  <si>
    <t>STATUT</t>
  </si>
  <si>
    <t>Description</t>
  </si>
  <si>
    <t>Société</t>
  </si>
  <si>
    <t>Implantation</t>
  </si>
  <si>
    <t>0000-335-556</t>
  </si>
  <si>
    <t>Valve pour l'ouverture de la porte</t>
  </si>
  <si>
    <t>0004-095-071</t>
  </si>
  <si>
    <t>Separateur dh'uile - REF DAF 2178442</t>
  </si>
  <si>
    <t>cg001</t>
  </si>
  <si>
    <t>Separateur d'huile RAF SOLARIS 0004-095-071</t>
  </si>
  <si>
    <t>-0160/1ma</t>
  </si>
  <si>
    <t>0000-112-389</t>
  </si>
  <si>
    <t>1</t>
  </si>
  <si>
    <t>Valve Relais Proportionnelle</t>
  </si>
  <si>
    <t>18-1149/1</t>
  </si>
  <si>
    <t>0707-000-036</t>
  </si>
  <si>
    <t>2</t>
  </si>
  <si>
    <t xml:space="preserve">Détruire </t>
  </si>
  <si>
    <t>Disque de frein</t>
  </si>
  <si>
    <t>0000-090-686</t>
  </si>
  <si>
    <t>Bague d'étanchéité</t>
  </si>
  <si>
    <t>0734-303-940</t>
  </si>
  <si>
    <t>Joint torique 155x3</t>
  </si>
  <si>
    <t>Prêt à l'envoi</t>
  </si>
  <si>
    <t>envoyé à SBC</t>
  </si>
  <si>
    <t>en attente</t>
  </si>
  <si>
    <t>introuvable</t>
  </si>
  <si>
    <t>Pièce ajoutée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</si>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</sst>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0F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14" fontId="3" fillId="4" borderId="2" xfId="0" applyNumberFormat="1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49" fontId="3" fillId="4" borderId="3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/>
    </xf>
    <xf numFmtId="14" fontId="0" fillId="0" borderId="4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4" fontId="5" fillId="0" borderId="4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5" fillId="6" borderId="4" xfId="0" applyNumberFormat="1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32C7-A936-45D8-8D31-0F79C1F071D5}">
  <dimension ref="A1:D18"/>
  <sheetViews>
    <sheetView tabSelected="1" workbookViewId="0">
      <selection activeCell="F7" sqref="F7"/>
    </sheetView>
  </sheetViews>
  <sheetFormatPr baseColWidth="10" defaultRowHeight="15" x14ac:dyDescent="0.25"/>
  <cols>
    <col min="2" max="2" width="16.7109375" customWidth="1"/>
    <col min="3" max="3" width="24.5703125" bestFit="1" customWidth="1"/>
    <col min="4" max="4" width="21.5703125" bestFit="1" customWidth="1"/>
  </cols>
  <sheetData>
    <row r="1" spans="1:4" x14ac:dyDescent="0.25">
      <c r="A1" s="1" t="s">
        <v>0</v>
      </c>
      <c r="B1" s="1" t="s">
        <v>1</v>
      </c>
      <c r="C1" s="1" t="s">
        <v>20</v>
      </c>
      <c r="D1" s="1" t="s">
        <v>2</v>
      </c>
    </row>
    <row r="2" spans="1:4" x14ac:dyDescent="0.25">
      <c r="A2" s="2" t="s">
        <v>3</v>
      </c>
      <c r="B2" s="2">
        <v>10080797</v>
      </c>
      <c r="C2" s="3">
        <v>43859</v>
      </c>
      <c r="D2" s="3" t="str">
        <f>IFERROR(VLOOKUP(A2,'2'!G9:M15,7,0),"Pas de correspondance")</f>
        <v>Pas de correspondance</v>
      </c>
    </row>
    <row r="3" spans="1:4" x14ac:dyDescent="0.25">
      <c r="A3" s="4" t="s">
        <v>4</v>
      </c>
      <c r="B3" s="4">
        <v>10061475</v>
      </c>
      <c r="C3" s="5">
        <v>43976</v>
      </c>
      <c r="D3" s="5" t="str">
        <f>IFERROR(VLOOKUP(A3,'2'!G10:M16,7,0),"Pas de correspondance")</f>
        <v>Pas de correspondance</v>
      </c>
    </row>
    <row r="4" spans="1:4" x14ac:dyDescent="0.25">
      <c r="A4" s="2" t="s">
        <v>5</v>
      </c>
      <c r="B4" s="2">
        <v>10061955</v>
      </c>
      <c r="C4" s="3">
        <v>43976</v>
      </c>
      <c r="D4" s="3" t="str">
        <f>IFERROR(VLOOKUP(A4,'2'!G11:M17,7,0),"Pas de correspondance")</f>
        <v>Pas de correspondance</v>
      </c>
    </row>
    <row r="5" spans="1:4" x14ac:dyDescent="0.25">
      <c r="A5" s="4" t="s">
        <v>6</v>
      </c>
      <c r="B5" s="4">
        <v>10061960</v>
      </c>
      <c r="C5" s="5">
        <v>43976</v>
      </c>
      <c r="D5" s="5" t="str">
        <f>IFERROR(VLOOKUP(A5,'2'!G12:M18,7,0),"Pas de correspondance")</f>
        <v>Pas de correspondance</v>
      </c>
    </row>
    <row r="6" spans="1:4" x14ac:dyDescent="0.25">
      <c r="A6" s="2" t="s">
        <v>7</v>
      </c>
      <c r="B6" s="2">
        <v>10061561</v>
      </c>
      <c r="C6" s="3">
        <v>43976</v>
      </c>
      <c r="D6" s="3" t="str">
        <f>IFERROR(VLOOKUP(A6,'2'!G13:M19,7,0),"Pas de correspondance")</f>
        <v>Pas de correspondance</v>
      </c>
    </row>
    <row r="7" spans="1:4" x14ac:dyDescent="0.25">
      <c r="A7" s="4" t="s">
        <v>8</v>
      </c>
      <c r="B7" s="4">
        <v>10069737</v>
      </c>
      <c r="C7" s="5">
        <v>43976</v>
      </c>
      <c r="D7" s="5" t="str">
        <f>IFERROR(VLOOKUP(A7,'2'!G14:M20,7,0),"Pas de correspondance")</f>
        <v>Pas de correspondance</v>
      </c>
    </row>
    <row r="8" spans="1:4" x14ac:dyDescent="0.25">
      <c r="A8" s="2" t="s">
        <v>9</v>
      </c>
      <c r="B8" s="2">
        <v>10061322</v>
      </c>
      <c r="C8" s="3">
        <v>43976</v>
      </c>
      <c r="D8" s="3" t="str">
        <f>IFERROR(VLOOKUP(A8,'2'!G15:M21,7,0),"Pas de correspondance")</f>
        <v>Pas de correspondance</v>
      </c>
    </row>
    <row r="9" spans="1:4" x14ac:dyDescent="0.25">
      <c r="A9" s="4" t="s">
        <v>10</v>
      </c>
      <c r="B9" s="4">
        <v>10061474</v>
      </c>
      <c r="C9" s="5">
        <v>43976</v>
      </c>
      <c r="D9" s="5" t="str">
        <f>IFERROR(VLOOKUP(A9,'2'!G16:M22,7,0),"Pas de correspondance")</f>
        <v>Pas de correspondance</v>
      </c>
    </row>
    <row r="10" spans="1:4" x14ac:dyDescent="0.25">
      <c r="A10" s="2" t="s">
        <v>11</v>
      </c>
      <c r="B10" s="2">
        <v>10071576</v>
      </c>
      <c r="C10" s="3">
        <v>43976</v>
      </c>
      <c r="D10" s="3" t="str">
        <f>IFERROR(VLOOKUP(A10,'2'!G17:M23,7,0),"Pas de correspondance")</f>
        <v>Pas de correspondance</v>
      </c>
    </row>
    <row r="11" spans="1:4" x14ac:dyDescent="0.25">
      <c r="A11" s="4" t="s">
        <v>12</v>
      </c>
      <c r="B11" s="4">
        <v>10064932</v>
      </c>
      <c r="C11" s="5">
        <v>43976</v>
      </c>
      <c r="D11" s="5" t="str">
        <f>IFERROR(VLOOKUP(A11,'2'!G18:M24,7,0),"Pas de correspondance")</f>
        <v>Pas de correspondance</v>
      </c>
    </row>
    <row r="12" spans="1:4" x14ac:dyDescent="0.25">
      <c r="A12" s="2" t="s">
        <v>13</v>
      </c>
      <c r="B12" s="2">
        <v>10064936</v>
      </c>
      <c r="C12" s="3">
        <v>43976</v>
      </c>
      <c r="D12" s="3" t="str">
        <f>IFERROR(VLOOKUP(A12,'2'!G19:M25,7,0),"Pas de correspondance")</f>
        <v>Pas de correspondance</v>
      </c>
    </row>
    <row r="13" spans="1:4" x14ac:dyDescent="0.25">
      <c r="A13" s="4" t="s">
        <v>14</v>
      </c>
      <c r="B13" s="4">
        <v>10061795</v>
      </c>
      <c r="C13" s="5">
        <v>43976</v>
      </c>
      <c r="D13" s="5" t="str">
        <f>IFERROR(VLOOKUP(A13,'2'!G20:M26,7,0),"Pas de correspondance")</f>
        <v>Pas de correspondance</v>
      </c>
    </row>
    <row r="14" spans="1:4" x14ac:dyDescent="0.25">
      <c r="A14" s="2" t="s">
        <v>15</v>
      </c>
      <c r="B14" s="2">
        <v>10071567</v>
      </c>
      <c r="C14" s="3">
        <v>43976</v>
      </c>
      <c r="D14" s="3" t="str">
        <f>IFERROR(VLOOKUP(A14,'2'!G21:M27,7,0),"Pas de correspondance")</f>
        <v>Pas de correspondance</v>
      </c>
    </row>
    <row r="15" spans="1:4" x14ac:dyDescent="0.25">
      <c r="A15" s="4" t="s">
        <v>16</v>
      </c>
      <c r="B15" s="4">
        <v>10064933</v>
      </c>
      <c r="C15" s="5">
        <v>43976</v>
      </c>
      <c r="D15" s="5" t="str">
        <f>IFERROR(VLOOKUP(A15,'2'!G22:M28,7,0),"Pas de correspondance")</f>
        <v>Pas de correspondance</v>
      </c>
    </row>
    <row r="16" spans="1:4" x14ac:dyDescent="0.25">
      <c r="A16" s="2" t="s">
        <v>17</v>
      </c>
      <c r="B16" s="2">
        <v>10064934</v>
      </c>
      <c r="C16" s="3">
        <v>43976</v>
      </c>
      <c r="D16" s="3" t="str">
        <f>IFERROR(VLOOKUP(A16,'2'!G23:M29,7,0),"Pas de correspondance")</f>
        <v>Pas de correspondance</v>
      </c>
    </row>
    <row r="17" spans="1:4" x14ac:dyDescent="0.25">
      <c r="A17" s="4" t="s">
        <v>18</v>
      </c>
      <c r="B17" s="4">
        <v>10067473</v>
      </c>
      <c r="C17" s="5">
        <v>43976</v>
      </c>
      <c r="D17" s="5" t="str">
        <f>IFERROR(VLOOKUP(A17,'2'!G24:M30,7,0),"Pas de correspondance")</f>
        <v>Pas de correspondance</v>
      </c>
    </row>
    <row r="18" spans="1:4" x14ac:dyDescent="0.25">
      <c r="A18" s="2" t="s">
        <v>19</v>
      </c>
      <c r="B18" s="2">
        <v>10070234</v>
      </c>
      <c r="C18" s="3">
        <v>43977</v>
      </c>
      <c r="D18" s="3" t="str">
        <f>IFERROR(VLOOKUP(A18,'2'!G25:M31,7,0),"Pas de correspondance")</f>
        <v>Pas de correspondance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F0B3-EF90-4DC4-9997-FE0E3392A7BF}">
  <dimension ref="A1:M15"/>
  <sheetViews>
    <sheetView workbookViewId="0">
      <selection activeCell="I18" sqref="I18"/>
    </sheetView>
  </sheetViews>
  <sheetFormatPr baseColWidth="10" defaultColWidth="11.5703125" defaultRowHeight="15" x14ac:dyDescent="0.25"/>
  <cols>
    <col min="1" max="2" width="11.5703125" style="6"/>
    <col min="3" max="3" width="24.5703125" style="6" hidden="1" customWidth="1"/>
    <col min="4" max="6" width="0" style="6" hidden="1" customWidth="1"/>
    <col min="7" max="7" width="11.5703125" style="6"/>
    <col min="8" max="8" width="13.42578125" style="6" bestFit="1" customWidth="1"/>
    <col min="9" max="10" width="11.5703125" style="6"/>
    <col min="11" max="11" width="40.5703125" style="6" bestFit="1" customWidth="1"/>
    <col min="12" max="12" width="15.5703125" style="6" bestFit="1" customWidth="1"/>
    <col min="13" max="13" width="13.7109375" style="6" customWidth="1"/>
    <col min="14" max="16384" width="11.5703125" style="6"/>
  </cols>
  <sheetData>
    <row r="1" spans="1:13" customFormat="1" ht="15" customHeight="1" x14ac:dyDescent="0.25">
      <c r="A1" s="7"/>
      <c r="B1" s="7"/>
      <c r="C1" s="7"/>
      <c r="D1" s="7"/>
      <c r="E1" s="7"/>
      <c r="F1" s="7"/>
      <c r="G1" s="7"/>
      <c r="I1" s="8"/>
      <c r="J1" s="9" t="s">
        <v>53</v>
      </c>
    </row>
    <row r="2" spans="1:13" customFormat="1" ht="15" customHeight="1" x14ac:dyDescent="0.25">
      <c r="A2" s="9"/>
      <c r="I2" s="8"/>
      <c r="J2" s="9" t="s">
        <v>47</v>
      </c>
    </row>
    <row r="3" spans="1:13" customFormat="1" ht="15" customHeight="1" x14ac:dyDescent="0.25">
      <c r="A3" s="10"/>
      <c r="B3" s="11"/>
      <c r="C3" s="11"/>
      <c r="D3" s="11"/>
      <c r="E3" s="11"/>
      <c r="F3" s="11"/>
      <c r="G3" s="11"/>
      <c r="I3" s="8"/>
      <c r="J3" s="9" t="s">
        <v>54</v>
      </c>
      <c r="L3" s="9"/>
    </row>
    <row r="4" spans="1:13" customFormat="1" ht="15" customHeight="1" x14ac:dyDescent="0.25">
      <c r="A4" s="9"/>
      <c r="I4" s="8"/>
      <c r="J4" s="9" t="s">
        <v>55</v>
      </c>
    </row>
    <row r="5" spans="1:13" customFormat="1" ht="15" customHeight="1" x14ac:dyDescent="0.25">
      <c r="I5" s="8"/>
      <c r="J5" s="9" t="s">
        <v>56</v>
      </c>
    </row>
    <row r="6" spans="1:13" customFormat="1" ht="15" customHeight="1" x14ac:dyDescent="0.25">
      <c r="I6" s="8"/>
      <c r="J6" s="9" t="s">
        <v>57</v>
      </c>
    </row>
    <row r="7" spans="1:13" customFormat="1" x14ac:dyDescent="0.25">
      <c r="I7" s="8"/>
    </row>
    <row r="8" spans="1:13" s="15" customFormat="1" ht="15" customHeight="1" x14ac:dyDescent="0.25">
      <c r="A8" s="12" t="s">
        <v>21</v>
      </c>
      <c r="B8" s="13" t="s">
        <v>22</v>
      </c>
      <c r="C8" s="14" t="s">
        <v>23</v>
      </c>
      <c r="D8" s="14" t="s">
        <v>24</v>
      </c>
      <c r="E8" s="14" t="s">
        <v>25</v>
      </c>
      <c r="F8" s="14" t="s">
        <v>26</v>
      </c>
      <c r="G8" s="14" t="s">
        <v>27</v>
      </c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  <c r="M8" s="13" t="s">
        <v>33</v>
      </c>
    </row>
    <row r="9" spans="1:13" s="7" customFormat="1" ht="15" customHeight="1" x14ac:dyDescent="0.25">
      <c r="A9" s="16">
        <v>44216</v>
      </c>
      <c r="B9" s="17"/>
      <c r="C9" s="18" t="str">
        <f t="shared" ref="C9:C15" si="0">SUBSTITUTE(B9,"/1","")</f>
        <v/>
      </c>
      <c r="D9" s="18" t="str">
        <f t="shared" ref="D9:F15" si="1">SUBSTITUTE(C9,"/2","")</f>
        <v/>
      </c>
      <c r="E9" s="18" t="str">
        <f t="shared" si="1"/>
        <v/>
      </c>
      <c r="F9" s="18" t="str">
        <f t="shared" si="1"/>
        <v/>
      </c>
      <c r="G9" s="19" t="str">
        <f t="shared" ref="G9:G15" si="2">"CD"&amp;F9</f>
        <v>CD</v>
      </c>
      <c r="H9" s="17" t="s">
        <v>34</v>
      </c>
      <c r="I9" s="20">
        <v>1</v>
      </c>
      <c r="J9" s="20"/>
      <c r="K9" s="19" t="s">
        <v>35</v>
      </c>
      <c r="L9" s="19"/>
      <c r="M9" s="20"/>
    </row>
    <row r="10" spans="1:13" s="7" customFormat="1" ht="15" customHeight="1" x14ac:dyDescent="0.25">
      <c r="A10" s="16"/>
      <c r="B10" s="17"/>
      <c r="C10" s="19" t="str">
        <f t="shared" si="0"/>
        <v/>
      </c>
      <c r="D10" s="19" t="str">
        <f t="shared" si="1"/>
        <v/>
      </c>
      <c r="E10" s="19" t="str">
        <f t="shared" si="1"/>
        <v/>
      </c>
      <c r="F10" s="19" t="str">
        <f t="shared" si="1"/>
        <v/>
      </c>
      <c r="G10" s="19" t="s">
        <v>58</v>
      </c>
      <c r="H10" s="17" t="s">
        <v>36</v>
      </c>
      <c r="I10" s="20">
        <v>3</v>
      </c>
      <c r="J10" s="20"/>
      <c r="K10" s="19" t="s">
        <v>37</v>
      </c>
      <c r="L10" s="19"/>
      <c r="M10" s="20" t="s">
        <v>38</v>
      </c>
    </row>
    <row r="11" spans="1:13" s="7" customFormat="1" ht="15" customHeight="1" x14ac:dyDescent="0.25">
      <c r="A11" s="16"/>
      <c r="B11" s="17"/>
      <c r="C11" s="19" t="str">
        <f t="shared" si="0"/>
        <v/>
      </c>
      <c r="D11" s="19" t="str">
        <f t="shared" si="1"/>
        <v/>
      </c>
      <c r="E11" s="19" t="str">
        <f t="shared" si="1"/>
        <v/>
      </c>
      <c r="F11" s="19" t="str">
        <f t="shared" si="1"/>
        <v/>
      </c>
      <c r="G11" s="19" t="str">
        <f t="shared" si="2"/>
        <v>CD</v>
      </c>
      <c r="H11" s="17">
        <v>2178442</v>
      </c>
      <c r="I11" s="20">
        <v>3</v>
      </c>
      <c r="J11" s="20"/>
      <c r="K11" s="19" t="s">
        <v>39</v>
      </c>
      <c r="L11" s="19"/>
      <c r="M11" s="20" t="s">
        <v>38</v>
      </c>
    </row>
    <row r="12" spans="1:13" s="7" customFormat="1" ht="15" customHeight="1" x14ac:dyDescent="0.25">
      <c r="A12" s="21">
        <v>44211</v>
      </c>
      <c r="B12" s="17" t="s">
        <v>40</v>
      </c>
      <c r="C12" s="19" t="str">
        <f t="shared" si="0"/>
        <v>-0160ma</v>
      </c>
      <c r="D12" s="19" t="str">
        <f t="shared" si="1"/>
        <v>-0160ma</v>
      </c>
      <c r="E12" s="19" t="str">
        <f t="shared" si="1"/>
        <v>-0160ma</v>
      </c>
      <c r="F12" s="19" t="str">
        <f t="shared" si="1"/>
        <v>-0160ma</v>
      </c>
      <c r="G12" s="19" t="str">
        <f t="shared" si="2"/>
        <v>CD-0160ma</v>
      </c>
      <c r="H12" s="22" t="s">
        <v>41</v>
      </c>
      <c r="I12" s="19" t="s">
        <v>42</v>
      </c>
      <c r="J12" s="19"/>
      <c r="K12" s="19" t="s">
        <v>43</v>
      </c>
      <c r="L12" s="19"/>
      <c r="M12" s="19"/>
    </row>
    <row r="13" spans="1:13" s="7" customFormat="1" ht="15" customHeight="1" x14ac:dyDescent="0.25">
      <c r="A13" s="23">
        <v>43467</v>
      </c>
      <c r="B13" s="24" t="s">
        <v>44</v>
      </c>
      <c r="C13" s="24" t="str">
        <f t="shared" si="0"/>
        <v>18-1149</v>
      </c>
      <c r="D13" s="24" t="str">
        <f t="shared" si="1"/>
        <v>18-1149</v>
      </c>
      <c r="E13" s="24" t="str">
        <f t="shared" ref="E13:E15" si="3">SUBSTITUTE(D13,"/3","")</f>
        <v>18-1149</v>
      </c>
      <c r="F13" s="24" t="str">
        <f t="shared" ref="F13:F15" si="4">SUBSTITUTE(E13,"/4","")</f>
        <v>18-1149</v>
      </c>
      <c r="G13" s="24" t="str">
        <f t="shared" si="2"/>
        <v>CD18-1149</v>
      </c>
      <c r="H13" s="24" t="s">
        <v>45</v>
      </c>
      <c r="I13" s="24" t="s">
        <v>46</v>
      </c>
      <c r="J13" s="24" t="s">
        <v>47</v>
      </c>
      <c r="K13" s="24" t="s">
        <v>48</v>
      </c>
      <c r="L13" s="24"/>
      <c r="M13" s="24"/>
    </row>
    <row r="14" spans="1:13" s="7" customFormat="1" ht="15" customHeight="1" x14ac:dyDescent="0.25">
      <c r="A14" s="23">
        <v>43467</v>
      </c>
      <c r="B14" s="24" t="s">
        <v>44</v>
      </c>
      <c r="C14" s="24" t="str">
        <f t="shared" si="0"/>
        <v>18-1149</v>
      </c>
      <c r="D14" s="24" t="str">
        <f t="shared" si="1"/>
        <v>18-1149</v>
      </c>
      <c r="E14" s="24" t="str">
        <f t="shared" si="3"/>
        <v>18-1149</v>
      </c>
      <c r="F14" s="24" t="str">
        <f t="shared" si="4"/>
        <v>18-1149</v>
      </c>
      <c r="G14" s="24" t="str">
        <f t="shared" si="2"/>
        <v>CD18-1149</v>
      </c>
      <c r="H14" s="24" t="s">
        <v>49</v>
      </c>
      <c r="I14" s="24" t="s">
        <v>46</v>
      </c>
      <c r="J14" s="24" t="s">
        <v>47</v>
      </c>
      <c r="K14" s="24" t="s">
        <v>50</v>
      </c>
      <c r="L14" s="24"/>
      <c r="M14" s="24"/>
    </row>
    <row r="15" spans="1:13" s="7" customFormat="1" ht="15" customHeight="1" x14ac:dyDescent="0.25">
      <c r="A15" s="23">
        <v>43467</v>
      </c>
      <c r="B15" s="24" t="s">
        <v>44</v>
      </c>
      <c r="C15" s="24" t="str">
        <f t="shared" si="0"/>
        <v>18-1149</v>
      </c>
      <c r="D15" s="24" t="str">
        <f t="shared" si="1"/>
        <v>18-1149</v>
      </c>
      <c r="E15" s="24" t="str">
        <f t="shared" si="3"/>
        <v>18-1149</v>
      </c>
      <c r="F15" s="24" t="str">
        <f t="shared" si="4"/>
        <v>18-1149</v>
      </c>
      <c r="G15" s="24" t="str">
        <f t="shared" si="2"/>
        <v>CD18-1149</v>
      </c>
      <c r="H15" s="24" t="s">
        <v>51</v>
      </c>
      <c r="I15" s="24" t="s">
        <v>46</v>
      </c>
      <c r="J15" s="24" t="s">
        <v>47</v>
      </c>
      <c r="K15" s="24" t="s">
        <v>52</v>
      </c>
      <c r="L15" s="24"/>
      <c r="M15" s="24"/>
    </row>
  </sheetData>
  <dataValidations count="1">
    <dataValidation type="list" allowBlank="1" showInputMessage="1" showErrorMessage="1" sqref="J9:J15" xr:uid="{4F4A52D7-DAE9-4DDF-9A59-9398EED5AF7C}">
      <formula1>$J$1:$J$6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CHALLOT</dc:creator>
  <cp:lastModifiedBy>Danjean Yohann</cp:lastModifiedBy>
  <dcterms:created xsi:type="dcterms:W3CDTF">2021-08-04T09:04:00Z</dcterms:created>
  <dcterms:modified xsi:type="dcterms:W3CDTF">2021-08-04T09:42:59Z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2021-08-04T09:31:51Z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fed66f89-2757-443d-81e4-17fe32f5009c</vt:lpwstr>
  </property>
  <property fmtid="{D5CDD505-2E9C-101B-9397-08002B2CF9AE}" pid="8" name="MSIP_Label_19540963-e559-4020-8a90-fe8a502c2801_ContentBits">
    <vt:lpwstr>0</vt:lpwstr>
  </property>
</Properties>
</file>