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COMPTA\Documents\"/>
    </mc:Choice>
  </mc:AlternateContent>
  <xr:revisionPtr revIDLastSave="0" documentId="13_ncr:1_{EC8367B2-18D6-468A-84DE-16F150D915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s" sheetId="4" r:id="rId1"/>
    <sheet name="Paie" sheetId="11" r:id="rId2"/>
  </sheets>
  <definedNames>
    <definedName name="_xlnm._FilterDatabase" localSheetId="1" hidden="1">Paie!$A$1:$M$1</definedName>
    <definedName name="ACH">Tables!$M$2:$M$5</definedName>
    <definedName name="ACHATS">Tables!$M$2:$M$5</definedName>
    <definedName name="CA">Tables!$K$2:$K$3</definedName>
    <definedName name="CONCERNE">Tables!$K$1:$O$1</definedName>
    <definedName name="DEPL">Tables!$N$2:$N$5</definedName>
    <definedName name="DEPLACEMENTS">Tables!$N$2:$N$5</definedName>
    <definedName name="DONNEES">#REF!</definedName>
    <definedName name="Lieu">OFFSET(Tables!$E$2,,,COUNTA(Tables!$G:$G)-1)</definedName>
    <definedName name="LOC">Tables!$L$2:$L$4</definedName>
    <definedName name="LOCATIONS">Tables!$L$2:$L$3</definedName>
    <definedName name="Mois">OFFSET(Tables!$G$2,,,,COUNTA(Tables!$G:$G)-1)</definedName>
    <definedName name="PAIE">Tables!$O$2:$O$3</definedName>
    <definedName name="TYPE">Tables!#REF!</definedName>
    <definedName name="Type0">Tables!$J$1:$N$1</definedName>
    <definedName name="Type01">Tables!$K$1:$N$1</definedName>
    <definedName name="TYPE1">Tables!#REF!</definedName>
    <definedName name="VENTES">Tables!$K$2:$K$4</definedName>
    <definedName name="VHR">Tables!$N$2:$N$6</definedName>
    <definedName name="_xlnm.Print_Area" localSheetId="0">Tables!$J$1:$O$15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4" l="1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N3" i="11" l="1"/>
  <c r="N4" i="11"/>
  <c r="N5" i="11"/>
  <c r="N6" i="11"/>
  <c r="N7" i="11"/>
  <c r="N8" i="11"/>
  <c r="N2" i="11"/>
  <c r="E23" i="4" l="1"/>
  <c r="T31" i="4"/>
  <c r="T24" i="4"/>
  <c r="T23" i="4"/>
  <c r="E22" i="4" l="1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" i="4"/>
</calcChain>
</file>

<file path=xl/sharedStrings.xml><?xml version="1.0" encoding="utf-8"?>
<sst xmlns="http://schemas.openxmlformats.org/spreadsheetml/2006/main" count="570" uniqueCount="218">
  <si>
    <t>Date</t>
  </si>
  <si>
    <t>N° de compte</t>
  </si>
  <si>
    <t>Intitulé du compte</t>
  </si>
  <si>
    <t>voyages et déplacements intermittents</t>
  </si>
  <si>
    <t>LAMOURI</t>
  </si>
  <si>
    <t>Réceptions</t>
  </si>
  <si>
    <t>Location salle</t>
  </si>
  <si>
    <t>Catering</t>
  </si>
  <si>
    <t>Fournitures spécifiques aux spectacles</t>
  </si>
  <si>
    <t>Sacem</t>
  </si>
  <si>
    <t>CNV</t>
  </si>
  <si>
    <t>Location Mat technique</t>
  </si>
  <si>
    <t>Prest. Tech</t>
  </si>
  <si>
    <t>Catalogues et imprimés</t>
  </si>
  <si>
    <t>Distribution flyers. Affichage</t>
  </si>
  <si>
    <t>La Maroquinerie</t>
  </si>
  <si>
    <t>Service d'ordre</t>
  </si>
  <si>
    <t>Commission sur vente billetterie</t>
  </si>
  <si>
    <t>Voyages et déplacements permanents</t>
  </si>
  <si>
    <t>Concert etranger</t>
  </si>
  <si>
    <t>Vente concerts</t>
  </si>
  <si>
    <t>Recettes billetterie</t>
  </si>
  <si>
    <t>Autres impôts et taxes (autres organismes)</t>
  </si>
  <si>
    <t>Rbrst Frais de Production exo</t>
  </si>
  <si>
    <t>Coprod et corea</t>
  </si>
  <si>
    <t>Droit de location billet. 2,10%</t>
  </si>
  <si>
    <t>Divers</t>
  </si>
  <si>
    <t>Dates</t>
  </si>
  <si>
    <t>Saintes</t>
  </si>
  <si>
    <t>Massy</t>
  </si>
  <si>
    <t>Paris</t>
  </si>
  <si>
    <t>Bourges</t>
  </si>
  <si>
    <t>Metz</t>
  </si>
  <si>
    <t>Ville</t>
  </si>
  <si>
    <t>Salle</t>
  </si>
  <si>
    <t>Coconut Festival</t>
  </si>
  <si>
    <t>MJC</t>
  </si>
  <si>
    <t>Paris Music Festival</t>
  </si>
  <si>
    <t>Théâtre Jacques Cœur</t>
  </si>
  <si>
    <t>La Bam</t>
  </si>
  <si>
    <t>Inconnu</t>
  </si>
  <si>
    <t>Festival de Belleville</t>
  </si>
  <si>
    <t>Trouville</t>
  </si>
  <si>
    <t>Festival Of Courts</t>
  </si>
  <si>
    <t>Saint Gall</t>
  </si>
  <si>
    <t>Palace</t>
  </si>
  <si>
    <t>Lausanne</t>
  </si>
  <si>
    <t>Romandie</t>
  </si>
  <si>
    <t>Lisbonne</t>
  </si>
  <si>
    <t>Imminente</t>
  </si>
  <si>
    <t>Statut</t>
  </si>
  <si>
    <t>Rouen</t>
  </si>
  <si>
    <t>106 Club</t>
  </si>
  <si>
    <t>Bordeaux</t>
  </si>
  <si>
    <t>Fab Festival</t>
  </si>
  <si>
    <t>No Border</t>
  </si>
  <si>
    <t>Confirmé</t>
  </si>
  <si>
    <t>ACHATS</t>
  </si>
  <si>
    <t>Cessions</t>
  </si>
  <si>
    <t>Matériel</t>
  </si>
  <si>
    <t>Spectacle</t>
  </si>
  <si>
    <t>Transport</t>
  </si>
  <si>
    <t>Hébergement</t>
  </si>
  <si>
    <t>Restauration</t>
  </si>
  <si>
    <t>COMMUNICATION</t>
  </si>
  <si>
    <t>CA</t>
  </si>
  <si>
    <t>CONCERNE</t>
  </si>
  <si>
    <t>PAIE</t>
  </si>
  <si>
    <t>Artiste</t>
  </si>
  <si>
    <t>Technicien</t>
  </si>
  <si>
    <t>Marseille</t>
  </si>
  <si>
    <t>LOCATIONS</t>
  </si>
  <si>
    <t>Adami</t>
  </si>
  <si>
    <t>Sppf</t>
  </si>
  <si>
    <t>Spedidam</t>
  </si>
  <si>
    <t>Toulon</t>
  </si>
  <si>
    <t>zozo</t>
  </si>
  <si>
    <t>VHR</t>
  </si>
  <si>
    <t>DIVERS</t>
  </si>
  <si>
    <t>CODE ANA</t>
  </si>
  <si>
    <t>CREALAMOURI</t>
  </si>
  <si>
    <t>ARTISTE</t>
  </si>
  <si>
    <t>ZOZO</t>
  </si>
  <si>
    <t>Non confirmé</t>
  </si>
  <si>
    <t>Cession/Billeterie</t>
  </si>
  <si>
    <t>C</t>
  </si>
  <si>
    <t>B</t>
  </si>
  <si>
    <t>OLYMPIA</t>
  </si>
  <si>
    <t>Per Diem</t>
  </si>
  <si>
    <t>Billeterie</t>
  </si>
  <si>
    <t>Sécurité</t>
  </si>
  <si>
    <t>FOURNISSEUR</t>
  </si>
  <si>
    <t>Achats stockés - Matières premières (et fournitures)</t>
  </si>
  <si>
    <t>Achats stockés - Autres approvisionnements</t>
  </si>
  <si>
    <t>Matières consommables</t>
  </si>
  <si>
    <t>Fournitures consommables</t>
  </si>
  <si>
    <t>Emballages</t>
  </si>
  <si>
    <t>VARIATION DES STOCKS (approvisionnements et marchandises)</t>
  </si>
  <si>
    <t>Variation des stocks de matières premières (et fournitures)</t>
  </si>
  <si>
    <t>Variation des stocks des autres approvisionnements</t>
  </si>
  <si>
    <t>Variation des stocks CD</t>
  </si>
  <si>
    <t>Achats d'études et prestations de Spectacles</t>
  </si>
  <si>
    <t>Co Production</t>
  </si>
  <si>
    <t>Co Réalisation</t>
  </si>
  <si>
    <t>Bilan de coproduction</t>
  </si>
  <si>
    <t>Achat concerts</t>
  </si>
  <si>
    <t>Achats concert etrangers</t>
  </si>
  <si>
    <t>PREST ANNEXES</t>
  </si>
  <si>
    <t>Prestation artistique</t>
  </si>
  <si>
    <t>Prestations</t>
  </si>
  <si>
    <t>Achats de matériel, équipements et travaux</t>
  </si>
  <si>
    <t>Frais de régie</t>
  </si>
  <si>
    <t>Achats non stockés de matières et fournitures</t>
  </si>
  <si>
    <t>Electricité, Essence, Gaz</t>
  </si>
  <si>
    <t>Fournitures non stockable eau</t>
  </si>
  <si>
    <t>Fournitures d'entretien et de petit équipement</t>
  </si>
  <si>
    <t>Fournitures administatives</t>
  </si>
  <si>
    <t>Frais de billetterie</t>
  </si>
  <si>
    <t>Frais de buvette</t>
  </si>
  <si>
    <t>Achats de marchandises</t>
  </si>
  <si>
    <t>Frais accessoires incorporés aux achats</t>
  </si>
  <si>
    <t>Rabais, remises et ristournes obtenus sur achats</t>
  </si>
  <si>
    <t>Services extérieurs</t>
  </si>
  <si>
    <t>Sous-traitance générale</t>
  </si>
  <si>
    <t>Frais de fonctionnement cooperative</t>
  </si>
  <si>
    <t>Redevances de crédit-bail</t>
  </si>
  <si>
    <t>Crédit-bail mobilier</t>
  </si>
  <si>
    <t>Crédit-bail immobilier</t>
  </si>
  <si>
    <t>Locations</t>
  </si>
  <si>
    <t>LOCATIONS DIVERSES</t>
  </si>
  <si>
    <t>Locations immobilières</t>
  </si>
  <si>
    <t>Location véhicule</t>
  </si>
  <si>
    <t>Charges locatives et de copropriété</t>
  </si>
  <si>
    <t>Entretien et réparations</t>
  </si>
  <si>
    <t>Maintenance</t>
  </si>
  <si>
    <t>Primes d'assurance</t>
  </si>
  <si>
    <t>Multirisque</t>
  </si>
  <si>
    <t>Assurance sur concerts</t>
  </si>
  <si>
    <t>Assurance annulation</t>
  </si>
  <si>
    <t>Garantie Financiere</t>
  </si>
  <si>
    <t>Etudes et recherches</t>
  </si>
  <si>
    <t>Documentation générale</t>
  </si>
  <si>
    <t>Achat places spectacle</t>
  </si>
  <si>
    <t>Frais colloque, séminaires...</t>
  </si>
  <si>
    <t>Rabais remises et ristournes obtenus sur services extérieurs</t>
  </si>
  <si>
    <t>Autres services extérieurs</t>
  </si>
  <si>
    <t>Personnel extérieur à l'entreprise</t>
  </si>
  <si>
    <t>Frais de services cooperative</t>
  </si>
  <si>
    <t>Rémunérations intermédiaires et honoraires</t>
  </si>
  <si>
    <t>Prestation booking</t>
  </si>
  <si>
    <t>Prestation booking etrangers</t>
  </si>
  <si>
    <t>Honoraires</t>
  </si>
  <si>
    <t>Prestations Artistiques</t>
  </si>
  <si>
    <t>Prestation administrative</t>
  </si>
  <si>
    <t>FRAIS D'ACTE ET CONT.</t>
  </si>
  <si>
    <t>Honoraires divers</t>
  </si>
  <si>
    <t>Publicité, publications, relations publiques</t>
  </si>
  <si>
    <t>Annonces et insertion</t>
  </si>
  <si>
    <t>Site Internet</t>
  </si>
  <si>
    <t>CD Promo</t>
  </si>
  <si>
    <t>Transports de biens et transports collectifs du personnel</t>
  </si>
  <si>
    <t>Transports sur achats</t>
  </si>
  <si>
    <t>Frais de port / vente</t>
  </si>
  <si>
    <t>Déplacements, missions et réceptions</t>
  </si>
  <si>
    <t>Frais dep prestataires</t>
  </si>
  <si>
    <t>Frais d'hebergement</t>
  </si>
  <si>
    <t>FRAIS DE MISSION</t>
  </si>
  <si>
    <t>Frais postaux et frais de télécommunications</t>
  </si>
  <si>
    <t>Frais de télécommunications</t>
  </si>
  <si>
    <t>Télphone mobile</t>
  </si>
  <si>
    <t>Frais postaux</t>
  </si>
  <si>
    <t>Services bancaires et assimilés</t>
  </si>
  <si>
    <t>Autres frais et commission sur prestations de services</t>
  </si>
  <si>
    <t>Concours divers, cotisations, adhésions...</t>
  </si>
  <si>
    <t>Couts de Production</t>
  </si>
  <si>
    <t>Reversement de billetterie</t>
  </si>
  <si>
    <t>Rabais, remises et ristournes obtenus sur services ext.</t>
  </si>
  <si>
    <t>Prestas</t>
  </si>
  <si>
    <t>Cnv Com8</t>
  </si>
  <si>
    <t>Cnv Com45</t>
  </si>
  <si>
    <t>Institut Français</t>
  </si>
  <si>
    <t>Cba</t>
  </si>
  <si>
    <t>Aides</t>
  </si>
  <si>
    <t>Mfa</t>
  </si>
  <si>
    <t>CREA</t>
  </si>
  <si>
    <t>CREATION</t>
  </si>
  <si>
    <t>Nom</t>
  </si>
  <si>
    <t>PrÈnom</t>
  </si>
  <si>
    <t>Profession</t>
  </si>
  <si>
    <t>Date dÈbut</t>
  </si>
  <si>
    <t>Date fin</t>
  </si>
  <si>
    <t>Heures</t>
  </si>
  <si>
    <t>Brut abattu</t>
  </si>
  <si>
    <t>Salaire net</t>
  </si>
  <si>
    <t>Net ‡ payer</t>
  </si>
  <si>
    <t>Net imposable</t>
  </si>
  <si>
    <t>Charges Patr</t>
  </si>
  <si>
    <t>Co˚t employeur</t>
  </si>
  <si>
    <t>Mois Paie</t>
  </si>
  <si>
    <t>BESSEGHIR</t>
  </si>
  <si>
    <t>Moncef</t>
  </si>
  <si>
    <t>BOIZIAU</t>
  </si>
  <si>
    <t>Alain</t>
  </si>
  <si>
    <t>DEPRET</t>
  </si>
  <si>
    <t>Dominique</t>
  </si>
  <si>
    <t>FAIN-ROBERT</t>
  </si>
  <si>
    <t>Benjamin</t>
  </si>
  <si>
    <t>GUATTARI</t>
  </si>
  <si>
    <t>Mohamed</t>
  </si>
  <si>
    <t>Artiste Musicien</t>
  </si>
  <si>
    <t>Raphaël</t>
  </si>
  <si>
    <t>BLONZART</t>
  </si>
  <si>
    <t>Hugo</t>
  </si>
  <si>
    <t>Technicien son</t>
  </si>
  <si>
    <t>Septembre</t>
  </si>
  <si>
    <t>Mois</t>
  </si>
  <si>
    <t>=SI(LIGNES($1:1)&lt;=NB.SI(Mois;$Q$1);INDEX(Lieu;PETITE.VALEUR(SI(Mois=$Q$1);LIGNE(INDIRECT("1:"&amp;LIGNES(Mois))));LIGNES($1:1));"")</t>
  </si>
  <si>
    <t>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</si>
</sst>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6" fillId="0" borderId="0" xfId="0" applyFont="1"/>
    <xf numFmtId="164" fontId="16" fillId="33" borderId="0" xfId="0" applyNumberFormat="1" applyFont="1" applyFill="1"/>
    <xf numFmtId="0" fontId="16" fillId="33" borderId="0" xfId="0" applyFont="1" applyFill="1"/>
    <xf numFmtId="44" fontId="0" fillId="0" borderId="0" xfId="1" applyFont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5" borderId="10" xfId="0" applyFont="1" applyFill="1" applyBorder="1"/>
    <xf numFmtId="0" fontId="16" fillId="35" borderId="11" xfId="0" applyFont="1" applyFill="1" applyBorder="1"/>
    <xf numFmtId="0" fontId="16" fillId="35" borderId="12" xfId="0" applyFont="1" applyFill="1" applyBorder="1"/>
    <xf numFmtId="0" fontId="0" fillId="36" borderId="0" xfId="0" applyFill="1"/>
    <xf numFmtId="0" fontId="16" fillId="37" borderId="0" xfId="0" applyFont="1" applyFill="1"/>
    <xf numFmtId="0" fontId="0" fillId="38" borderId="0" xfId="0" applyFont="1" applyFill="1"/>
    <xf numFmtId="0" fontId="0" fillId="0" borderId="0" xfId="0" applyFont="1"/>
    <xf numFmtId="0" fontId="16" fillId="34" borderId="0" xfId="0" applyFont="1" applyFill="1"/>
    <xf numFmtId="164" fontId="0" fillId="0" borderId="0" xfId="0" applyNumberFormat="1" applyFont="1"/>
    <xf numFmtId="0" fontId="16" fillId="0" borderId="18" xfId="0" applyFont="1" applyBorder="1"/>
    <xf numFmtId="0" fontId="16" fillId="36" borderId="18" xfId="0" applyFont="1" applyFill="1" applyBorder="1"/>
    <xf numFmtId="0" fontId="18" fillId="0" borderId="19" xfId="0" applyFont="1" applyBorder="1"/>
    <xf numFmtId="44" fontId="18" fillId="0" borderId="19" xfId="1" applyFont="1" applyBorder="1"/>
    <xf numFmtId="44" fontId="18" fillId="35" borderId="19" xfId="1" applyFont="1" applyFill="1" applyBorder="1"/>
    <xf numFmtId="0" fontId="0" fillId="38" borderId="0" xfId="0" applyFill="1"/>
    <xf numFmtId="14" fontId="0" fillId="38" borderId="0" xfId="0" applyNumberFormat="1" applyFill="1"/>
    <xf numFmtId="44" fontId="18" fillId="38" borderId="0" xfId="1" applyFont="1" applyFill="1"/>
    <xf numFmtId="44" fontId="0" fillId="38" borderId="0" xfId="1" applyFont="1" applyFill="1"/>
    <xf numFmtId="44" fontId="18" fillId="35" borderId="0" xfId="1" applyFont="1" applyFill="1"/>
    <xf numFmtId="44" fontId="18" fillId="0" borderId="0" xfId="1" applyFont="1"/>
    <xf numFmtId="14" fontId="0" fillId="36" borderId="0" xfId="0" applyNumberFormat="1" applyFill="1"/>
    <xf numFmtId="44" fontId="18" fillId="36" borderId="0" xfId="1" applyFont="1" applyFill="1"/>
    <xf numFmtId="44" fontId="0" fillId="36" borderId="0" xfId="1" applyFont="1" applyFill="1"/>
    <xf numFmtId="0" fontId="0" fillId="39" borderId="0" xfId="0" applyFill="1"/>
    <xf numFmtId="14" fontId="0" fillId="39" borderId="0" xfId="0" applyNumberFormat="1" applyFill="1"/>
    <xf numFmtId="44" fontId="18" fillId="39" borderId="0" xfId="1" applyFont="1" applyFill="1"/>
    <xf numFmtId="44" fontId="0" fillId="39" borderId="0" xfId="1" applyFont="1" applyFill="1"/>
    <xf numFmtId="0" fontId="16" fillId="40" borderId="0" xfId="0" applyFont="1" applyFill="1"/>
    <xf numFmtId="0" fontId="0" fillId="40" borderId="0" xfId="0" applyFill="1"/>
    <xf numFmtId="0" fontId="0" fillId="40" borderId="0" xfId="0" quotePrefix="1" applyFill="1"/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onétaire" xfId="1" builtinId="4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9"/>
  <sheetViews>
    <sheetView tabSelected="1" zoomScale="82" zoomScaleNormal="82" workbookViewId="0">
      <selection activeCell="C26" sqref="C26"/>
    </sheetView>
  </sheetViews>
  <sheetFormatPr baseColWidth="10" defaultRowHeight="15" x14ac:dyDescent="0.25"/>
  <cols>
    <col min="1" max="1" width="30.85546875" style="2" customWidth="1"/>
    <col min="2" max="2" width="23.85546875" bestFit="1" customWidth="1"/>
    <col min="3" max="3" width="25.28515625" customWidth="1"/>
    <col min="4" max="4" width="12.5703125" bestFit="1" customWidth="1"/>
    <col min="5" max="5" width="31" style="41" customWidth="1"/>
    <col min="6" max="6" width="12.7109375" style="16" customWidth="1"/>
    <col min="7" max="7" width="12.7109375" style="41" customWidth="1"/>
    <col min="8" max="8" width="25.28515625" customWidth="1"/>
    <col min="9" max="9" width="2.7109375" customWidth="1"/>
    <col min="13" max="14" width="14.28515625" customWidth="1"/>
    <col min="16" max="16" width="4.28515625" customWidth="1"/>
    <col min="18" max="18" width="39.42578125" customWidth="1"/>
  </cols>
  <sheetData>
    <row r="1" spans="1:15" x14ac:dyDescent="0.25">
      <c r="A1" s="4" t="s">
        <v>27</v>
      </c>
      <c r="B1" s="5" t="s">
        <v>33</v>
      </c>
      <c r="C1" s="5" t="s">
        <v>34</v>
      </c>
      <c r="D1" s="5" t="s">
        <v>50</v>
      </c>
      <c r="E1" s="40" t="s">
        <v>217</v>
      </c>
      <c r="F1" s="20" t="s">
        <v>84</v>
      </c>
      <c r="G1" s="40" t="s">
        <v>215</v>
      </c>
      <c r="H1" s="17" t="s">
        <v>81</v>
      </c>
      <c r="J1" s="13" t="s">
        <v>66</v>
      </c>
      <c r="K1" s="14" t="s">
        <v>65</v>
      </c>
      <c r="L1" s="14" t="s">
        <v>71</v>
      </c>
      <c r="M1" s="14" t="s">
        <v>57</v>
      </c>
      <c r="N1" s="14" t="s">
        <v>77</v>
      </c>
      <c r="O1" s="15" t="s">
        <v>67</v>
      </c>
    </row>
    <row r="2" spans="1:15" x14ac:dyDescent="0.25">
      <c r="A2" s="2">
        <v>42048</v>
      </c>
      <c r="B2" t="s">
        <v>28</v>
      </c>
      <c r="C2" t="s">
        <v>35</v>
      </c>
      <c r="D2" t="s">
        <v>56</v>
      </c>
      <c r="E2" s="41" t="str">
        <f>CONCATENATE(B2,"/",C2)</f>
        <v>Saintes/Coconut Festival</v>
      </c>
      <c r="F2" s="16" t="s">
        <v>85</v>
      </c>
      <c r="G2" s="41">
        <f>MONTH(A2)</f>
        <v>2</v>
      </c>
      <c r="H2" s="3" t="s">
        <v>4</v>
      </c>
      <c r="J2" s="8"/>
      <c r="K2" s="7" t="s">
        <v>58</v>
      </c>
      <c r="L2" s="7" t="s">
        <v>34</v>
      </c>
      <c r="M2" s="7" t="s">
        <v>60</v>
      </c>
      <c r="N2" s="7" t="s">
        <v>61</v>
      </c>
      <c r="O2" s="9" t="s">
        <v>68</v>
      </c>
    </row>
    <row r="3" spans="1:15" x14ac:dyDescent="0.25">
      <c r="A3" s="2">
        <v>42056</v>
      </c>
      <c r="B3" t="s">
        <v>29</v>
      </c>
      <c r="C3" t="s">
        <v>36</v>
      </c>
      <c r="D3" t="s">
        <v>56</v>
      </c>
      <c r="E3" s="41" t="str">
        <f t="shared" ref="E3:E23" si="0">CONCATENATE(B3,"/",C3)</f>
        <v>Massy/MJC</v>
      </c>
      <c r="F3" s="16" t="s">
        <v>85</v>
      </c>
      <c r="G3" s="41">
        <f t="shared" ref="G3:G44" si="1">MONTH(A3)</f>
        <v>2</v>
      </c>
      <c r="H3" t="s">
        <v>82</v>
      </c>
      <c r="J3" s="8"/>
      <c r="K3" s="7" t="s">
        <v>89</v>
      </c>
      <c r="L3" s="7" t="s">
        <v>59</v>
      </c>
      <c r="M3" s="7" t="s">
        <v>90</v>
      </c>
      <c r="N3" s="7" t="s">
        <v>62</v>
      </c>
      <c r="O3" s="9" t="s">
        <v>69</v>
      </c>
    </row>
    <row r="4" spans="1:15" x14ac:dyDescent="0.25">
      <c r="A4" s="2">
        <v>42078</v>
      </c>
      <c r="B4" t="s">
        <v>30</v>
      </c>
      <c r="C4" t="s">
        <v>37</v>
      </c>
      <c r="D4" t="s">
        <v>56</v>
      </c>
      <c r="E4" s="41" t="str">
        <f t="shared" si="0"/>
        <v>Paris/Paris Music Festival</v>
      </c>
      <c r="F4" s="16" t="s">
        <v>85</v>
      </c>
      <c r="G4" s="41">
        <f t="shared" si="1"/>
        <v>3</v>
      </c>
      <c r="J4" s="8"/>
      <c r="K4" s="7"/>
      <c r="L4" s="7"/>
      <c r="M4" s="7" t="s">
        <v>177</v>
      </c>
      <c r="N4" s="7" t="s">
        <v>63</v>
      </c>
      <c r="O4" s="9"/>
    </row>
    <row r="5" spans="1:15" x14ac:dyDescent="0.25">
      <c r="A5" s="2">
        <v>42113</v>
      </c>
      <c r="B5" t="s">
        <v>31</v>
      </c>
      <c r="C5" t="s">
        <v>38</v>
      </c>
      <c r="D5" t="s">
        <v>56</v>
      </c>
      <c r="E5" s="41" t="str">
        <f t="shared" si="0"/>
        <v>Bourges/Théâtre Jacques Cœur</v>
      </c>
      <c r="F5" s="16" t="s">
        <v>85</v>
      </c>
      <c r="G5" s="41">
        <f t="shared" si="1"/>
        <v>4</v>
      </c>
      <c r="J5" s="8"/>
      <c r="K5" s="7"/>
      <c r="L5" s="7"/>
      <c r="M5" s="7" t="s">
        <v>26</v>
      </c>
      <c r="N5" s="7" t="s">
        <v>7</v>
      </c>
      <c r="O5" s="9"/>
    </row>
    <row r="6" spans="1:15" x14ac:dyDescent="0.25">
      <c r="A6" s="2">
        <v>42132</v>
      </c>
      <c r="B6" t="s">
        <v>32</v>
      </c>
      <c r="C6" t="s">
        <v>39</v>
      </c>
      <c r="D6" t="s">
        <v>56</v>
      </c>
      <c r="E6" s="41" t="str">
        <f t="shared" si="0"/>
        <v>Metz/La Bam</v>
      </c>
      <c r="F6" s="16" t="s">
        <v>85</v>
      </c>
      <c r="G6" s="41">
        <f t="shared" si="1"/>
        <v>5</v>
      </c>
      <c r="J6" s="10"/>
      <c r="K6" s="11"/>
      <c r="L6" s="11"/>
      <c r="M6" s="11"/>
      <c r="N6" s="11" t="s">
        <v>88</v>
      </c>
      <c r="O6" s="12"/>
    </row>
    <row r="7" spans="1:15" x14ac:dyDescent="0.25">
      <c r="A7" s="2">
        <v>42148</v>
      </c>
      <c r="B7" t="s">
        <v>40</v>
      </c>
      <c r="C7" t="s">
        <v>40</v>
      </c>
      <c r="D7" t="s">
        <v>56</v>
      </c>
      <c r="E7" s="41" t="str">
        <f t="shared" si="0"/>
        <v>Inconnu/Inconnu</v>
      </c>
      <c r="F7" s="16" t="s">
        <v>85</v>
      </c>
      <c r="G7" s="41">
        <f t="shared" si="1"/>
        <v>5</v>
      </c>
    </row>
    <row r="8" spans="1:15" x14ac:dyDescent="0.25">
      <c r="A8" s="2">
        <v>42166</v>
      </c>
      <c r="B8" t="s">
        <v>30</v>
      </c>
      <c r="C8" t="s">
        <v>15</v>
      </c>
      <c r="D8" t="s">
        <v>56</v>
      </c>
      <c r="E8" s="41" t="str">
        <f t="shared" si="0"/>
        <v>Paris/La Maroquinerie</v>
      </c>
      <c r="F8" s="16" t="s">
        <v>86</v>
      </c>
      <c r="G8" s="41">
        <f t="shared" si="1"/>
        <v>6</v>
      </c>
    </row>
    <row r="9" spans="1:15" x14ac:dyDescent="0.25">
      <c r="A9" s="2">
        <v>42170</v>
      </c>
      <c r="B9" t="s">
        <v>30</v>
      </c>
      <c r="C9" t="s">
        <v>41</v>
      </c>
      <c r="D9" t="s">
        <v>56</v>
      </c>
      <c r="E9" s="41" t="str">
        <f t="shared" si="0"/>
        <v>Paris/Festival de Belleville</v>
      </c>
      <c r="F9" s="16" t="s">
        <v>85</v>
      </c>
      <c r="G9" s="41">
        <f t="shared" si="1"/>
        <v>6</v>
      </c>
    </row>
    <row r="10" spans="1:15" x14ac:dyDescent="0.25">
      <c r="A10" s="2">
        <v>42258</v>
      </c>
      <c r="B10" t="s">
        <v>42</v>
      </c>
      <c r="C10" t="s">
        <v>43</v>
      </c>
      <c r="D10" t="s">
        <v>56</v>
      </c>
      <c r="E10" s="41" t="str">
        <f t="shared" si="0"/>
        <v>Trouville/Festival Of Courts</v>
      </c>
      <c r="F10" s="16" t="s">
        <v>85</v>
      </c>
      <c r="G10" s="41">
        <f t="shared" si="1"/>
        <v>9</v>
      </c>
    </row>
    <row r="11" spans="1:15" x14ac:dyDescent="0.25">
      <c r="A11" s="2">
        <v>42259</v>
      </c>
      <c r="B11" t="s">
        <v>44</v>
      </c>
      <c r="C11" t="s">
        <v>45</v>
      </c>
      <c r="D11" t="s">
        <v>56</v>
      </c>
      <c r="E11" s="41" t="str">
        <f t="shared" si="0"/>
        <v>Saint Gall/Palace</v>
      </c>
      <c r="F11" s="16" t="s">
        <v>85</v>
      </c>
      <c r="G11" s="41">
        <f t="shared" si="1"/>
        <v>9</v>
      </c>
    </row>
    <row r="12" spans="1:15" x14ac:dyDescent="0.25">
      <c r="A12" s="2">
        <v>42260</v>
      </c>
      <c r="B12" t="s">
        <v>46</v>
      </c>
      <c r="C12" t="s">
        <v>47</v>
      </c>
      <c r="D12" t="s">
        <v>56</v>
      </c>
      <c r="E12" s="41" t="str">
        <f t="shared" si="0"/>
        <v>Lausanne/Romandie</v>
      </c>
      <c r="F12" s="16" t="s">
        <v>85</v>
      </c>
      <c r="G12" s="41">
        <f t="shared" si="1"/>
        <v>9</v>
      </c>
      <c r="J12" s="3" t="s">
        <v>79</v>
      </c>
      <c r="K12" s="3"/>
    </row>
    <row r="13" spans="1:15" x14ac:dyDescent="0.25">
      <c r="A13" s="2">
        <v>42268</v>
      </c>
      <c r="B13" t="s">
        <v>48</v>
      </c>
      <c r="C13" t="s">
        <v>49</v>
      </c>
      <c r="D13" t="s">
        <v>56</v>
      </c>
      <c r="E13" s="41" t="str">
        <f t="shared" si="0"/>
        <v>Lisbonne/Imminente</v>
      </c>
      <c r="F13" s="16" t="s">
        <v>85</v>
      </c>
      <c r="G13" s="41">
        <f t="shared" si="1"/>
        <v>9</v>
      </c>
      <c r="J13" s="3" t="s">
        <v>4</v>
      </c>
      <c r="K13" s="3"/>
      <c r="M13" t="s">
        <v>84</v>
      </c>
    </row>
    <row r="14" spans="1:15" x14ac:dyDescent="0.25">
      <c r="A14" s="2">
        <v>42280</v>
      </c>
      <c r="B14" t="s">
        <v>40</v>
      </c>
      <c r="C14" t="s">
        <v>40</v>
      </c>
      <c r="D14" t="s">
        <v>56</v>
      </c>
      <c r="E14" s="41" t="str">
        <f t="shared" si="0"/>
        <v>Inconnu/Inconnu</v>
      </c>
      <c r="F14" s="16" t="s">
        <v>85</v>
      </c>
      <c r="G14" s="41">
        <f t="shared" si="1"/>
        <v>10</v>
      </c>
      <c r="J14" s="3" t="s">
        <v>80</v>
      </c>
      <c r="K14" s="3"/>
      <c r="M14" t="s">
        <v>85</v>
      </c>
    </row>
    <row r="15" spans="1:15" x14ac:dyDescent="0.25">
      <c r="A15" s="2">
        <v>42284</v>
      </c>
      <c r="B15" t="s">
        <v>51</v>
      </c>
      <c r="C15" t="s">
        <v>52</v>
      </c>
      <c r="D15" t="s">
        <v>56</v>
      </c>
      <c r="E15" s="41" t="str">
        <f t="shared" si="0"/>
        <v>Rouen/106 Club</v>
      </c>
      <c r="F15" s="16" t="s">
        <v>85</v>
      </c>
      <c r="G15" s="41">
        <f t="shared" si="1"/>
        <v>10</v>
      </c>
      <c r="M15" t="s">
        <v>86</v>
      </c>
    </row>
    <row r="16" spans="1:15" x14ac:dyDescent="0.25">
      <c r="A16" s="2">
        <v>42285</v>
      </c>
      <c r="B16" t="s">
        <v>53</v>
      </c>
      <c r="C16" t="s">
        <v>54</v>
      </c>
      <c r="D16" t="s">
        <v>56</v>
      </c>
      <c r="E16" s="41" t="str">
        <f t="shared" si="0"/>
        <v>Bordeaux/Fab Festival</v>
      </c>
      <c r="F16" s="16" t="s">
        <v>85</v>
      </c>
      <c r="G16" s="41">
        <f t="shared" si="1"/>
        <v>10</v>
      </c>
      <c r="H16" t="s">
        <v>91</v>
      </c>
    </row>
    <row r="17" spans="1:20" x14ac:dyDescent="0.25">
      <c r="A17" s="2">
        <v>42293</v>
      </c>
      <c r="B17" t="s">
        <v>40</v>
      </c>
      <c r="C17" t="s">
        <v>55</v>
      </c>
      <c r="D17" t="s">
        <v>56</v>
      </c>
      <c r="E17" s="41" t="str">
        <f t="shared" si="0"/>
        <v>Inconnu/No Border</v>
      </c>
      <c r="F17" s="16" t="s">
        <v>85</v>
      </c>
      <c r="G17" s="41">
        <f t="shared" si="1"/>
        <v>10</v>
      </c>
      <c r="H17" t="s">
        <v>87</v>
      </c>
    </row>
    <row r="18" spans="1:20" x14ac:dyDescent="0.25">
      <c r="A18" s="2">
        <v>42294</v>
      </c>
      <c r="B18" t="s">
        <v>40</v>
      </c>
      <c r="C18" t="s">
        <v>40</v>
      </c>
      <c r="D18" t="s">
        <v>83</v>
      </c>
      <c r="E18" s="41" t="str">
        <f t="shared" si="0"/>
        <v>Inconnu/Inconnu</v>
      </c>
      <c r="F18" s="16" t="s">
        <v>85</v>
      </c>
      <c r="G18" s="41">
        <f t="shared" si="1"/>
        <v>10</v>
      </c>
      <c r="J18" t="s">
        <v>182</v>
      </c>
    </row>
    <row r="19" spans="1:20" x14ac:dyDescent="0.25">
      <c r="A19" s="2">
        <v>42295</v>
      </c>
      <c r="B19" t="s">
        <v>40</v>
      </c>
      <c r="C19" t="s">
        <v>40</v>
      </c>
      <c r="D19" t="s">
        <v>83</v>
      </c>
      <c r="E19" s="41" t="str">
        <f t="shared" si="0"/>
        <v>Inconnu/Inconnu</v>
      </c>
      <c r="F19" s="16" t="s">
        <v>85</v>
      </c>
      <c r="G19" s="41">
        <f t="shared" si="1"/>
        <v>10</v>
      </c>
      <c r="J19" t="s">
        <v>178</v>
      </c>
      <c r="M19" s="23"/>
      <c r="N19" s="23"/>
      <c r="O19" s="16"/>
      <c r="Q19" s="22" t="s">
        <v>1</v>
      </c>
      <c r="R19" s="22" t="s">
        <v>2</v>
      </c>
      <c r="S19" s="22"/>
    </row>
    <row r="20" spans="1:20" x14ac:dyDescent="0.25">
      <c r="A20" s="2">
        <v>42674</v>
      </c>
      <c r="B20" t="s">
        <v>70</v>
      </c>
      <c r="C20" t="s">
        <v>40</v>
      </c>
      <c r="D20" t="s">
        <v>83</v>
      </c>
      <c r="E20" s="41" t="str">
        <f t="shared" si="0"/>
        <v>Marseille/Inconnu</v>
      </c>
      <c r="F20" s="16" t="s">
        <v>85</v>
      </c>
      <c r="G20" s="41">
        <f t="shared" si="1"/>
        <v>11</v>
      </c>
      <c r="J20" t="s">
        <v>179</v>
      </c>
      <c r="M20" s="18"/>
      <c r="N20" s="18"/>
      <c r="O20" s="16"/>
      <c r="Q20" s="18">
        <v>651100000</v>
      </c>
      <c r="R20" s="18" t="s">
        <v>9</v>
      </c>
      <c r="S20" t="s">
        <v>57</v>
      </c>
      <c r="T20" t="s">
        <v>78</v>
      </c>
    </row>
    <row r="21" spans="1:20" x14ac:dyDescent="0.25">
      <c r="A21" s="2">
        <v>42309</v>
      </c>
      <c r="B21" t="s">
        <v>40</v>
      </c>
      <c r="C21" t="s">
        <v>40</v>
      </c>
      <c r="D21" t="s">
        <v>83</v>
      </c>
      <c r="E21" s="41" t="str">
        <f t="shared" si="0"/>
        <v>Inconnu/Inconnu</v>
      </c>
      <c r="F21" s="16" t="s">
        <v>85</v>
      </c>
      <c r="G21" s="41">
        <f t="shared" si="1"/>
        <v>11</v>
      </c>
      <c r="J21" t="s">
        <v>72</v>
      </c>
      <c r="M21" s="19"/>
      <c r="N21" s="19"/>
      <c r="O21" s="16"/>
      <c r="Q21" s="19">
        <v>635500000</v>
      </c>
      <c r="R21" s="19" t="s">
        <v>10</v>
      </c>
      <c r="S21" t="s">
        <v>57</v>
      </c>
      <c r="T21" t="s">
        <v>78</v>
      </c>
    </row>
    <row r="22" spans="1:20" x14ac:dyDescent="0.25">
      <c r="A22" s="2">
        <v>42370</v>
      </c>
      <c r="B22" t="s">
        <v>75</v>
      </c>
      <c r="C22" t="s">
        <v>76</v>
      </c>
      <c r="D22" t="s">
        <v>56</v>
      </c>
      <c r="E22" s="41" t="str">
        <f t="shared" si="0"/>
        <v>Toulon/zozo</v>
      </c>
      <c r="F22" s="16" t="s">
        <v>85</v>
      </c>
      <c r="G22" s="41">
        <f t="shared" si="1"/>
        <v>1</v>
      </c>
      <c r="J22" t="s">
        <v>73</v>
      </c>
      <c r="M22" s="18"/>
      <c r="N22" s="18"/>
      <c r="O22" s="16"/>
      <c r="Q22" s="18">
        <v>628500000</v>
      </c>
      <c r="R22" s="18" t="s">
        <v>16</v>
      </c>
      <c r="S22" t="s">
        <v>57</v>
      </c>
      <c r="T22" t="s">
        <v>90</v>
      </c>
    </row>
    <row r="23" spans="1:20" x14ac:dyDescent="0.25">
      <c r="A23" s="21">
        <v>42128</v>
      </c>
      <c r="B23" t="s">
        <v>184</v>
      </c>
      <c r="C23" t="s">
        <v>184</v>
      </c>
      <c r="D23" t="s">
        <v>185</v>
      </c>
      <c r="E23" s="41" t="str">
        <f t="shared" si="0"/>
        <v>CREA/CREA</v>
      </c>
      <c r="G23" s="41">
        <f t="shared" si="1"/>
        <v>5</v>
      </c>
      <c r="J23" t="s">
        <v>74</v>
      </c>
      <c r="M23" s="19"/>
      <c r="N23" s="19"/>
      <c r="O23" s="16"/>
      <c r="Q23" s="19">
        <v>625700000</v>
      </c>
      <c r="R23" s="19" t="s">
        <v>5</v>
      </c>
      <c r="S23" t="s">
        <v>77</v>
      </c>
      <c r="T23" t="str">
        <f>N4</f>
        <v>Restauration</v>
      </c>
    </row>
    <row r="24" spans="1:20" x14ac:dyDescent="0.25">
      <c r="G24" s="41">
        <f t="shared" si="1"/>
        <v>1</v>
      </c>
      <c r="J24" t="s">
        <v>9</v>
      </c>
      <c r="M24" s="18"/>
      <c r="N24" s="18"/>
      <c r="O24" s="16"/>
      <c r="Q24" s="18">
        <v>625110000</v>
      </c>
      <c r="R24" s="18" t="s">
        <v>3</v>
      </c>
      <c r="S24" t="s">
        <v>77</v>
      </c>
      <c r="T24" t="str">
        <f>N2</f>
        <v>Transport</v>
      </c>
    </row>
    <row r="25" spans="1:20" x14ac:dyDescent="0.25">
      <c r="G25" s="41">
        <f t="shared" si="1"/>
        <v>1</v>
      </c>
      <c r="J25" t="s">
        <v>180</v>
      </c>
      <c r="M25" s="19"/>
      <c r="N25" s="19"/>
      <c r="O25" s="16"/>
      <c r="Q25" s="19">
        <v>623600000</v>
      </c>
      <c r="R25" s="19" t="s">
        <v>13</v>
      </c>
      <c r="S25" t="s">
        <v>64</v>
      </c>
    </row>
    <row r="26" spans="1:20" x14ac:dyDescent="0.25">
      <c r="G26" s="41">
        <f t="shared" si="1"/>
        <v>1</v>
      </c>
      <c r="J26" t="s">
        <v>181</v>
      </c>
      <c r="M26" s="18"/>
      <c r="N26" s="18"/>
      <c r="O26" s="16"/>
      <c r="Q26" s="18">
        <v>623500000</v>
      </c>
      <c r="R26" s="18" t="s">
        <v>14</v>
      </c>
      <c r="S26" t="s">
        <v>64</v>
      </c>
    </row>
    <row r="27" spans="1:20" x14ac:dyDescent="0.25">
      <c r="G27" s="41">
        <f t="shared" si="1"/>
        <v>1</v>
      </c>
      <c r="J27" t="s">
        <v>183</v>
      </c>
      <c r="M27" s="19"/>
      <c r="N27" s="19"/>
      <c r="O27" s="16"/>
      <c r="Q27" s="19">
        <v>622220000</v>
      </c>
      <c r="R27" s="19" t="s">
        <v>17</v>
      </c>
      <c r="S27" t="s">
        <v>57</v>
      </c>
      <c r="T27" t="s">
        <v>78</v>
      </c>
    </row>
    <row r="28" spans="1:20" x14ac:dyDescent="0.25">
      <c r="G28" s="41">
        <f t="shared" si="1"/>
        <v>1</v>
      </c>
      <c r="M28" s="18"/>
      <c r="N28" s="18"/>
      <c r="O28" s="16"/>
      <c r="Q28" s="18">
        <v>613300000</v>
      </c>
      <c r="R28" s="18" t="s">
        <v>11</v>
      </c>
      <c r="S28" t="s">
        <v>71</v>
      </c>
      <c r="T28" s="19" t="s">
        <v>59</v>
      </c>
    </row>
    <row r="29" spans="1:20" x14ac:dyDescent="0.25">
      <c r="G29" s="41">
        <f t="shared" si="1"/>
        <v>1</v>
      </c>
      <c r="M29" s="19"/>
      <c r="N29" s="19"/>
      <c r="O29" s="16"/>
      <c r="Q29" s="18">
        <v>613210000</v>
      </c>
      <c r="R29" s="18" t="s">
        <v>6</v>
      </c>
      <c r="S29" t="s">
        <v>71</v>
      </c>
      <c r="T29" t="s">
        <v>34</v>
      </c>
    </row>
    <row r="30" spans="1:20" x14ac:dyDescent="0.25">
      <c r="G30" s="41">
        <f t="shared" si="1"/>
        <v>1</v>
      </c>
      <c r="M30" s="18"/>
      <c r="N30" s="18"/>
      <c r="O30" s="16"/>
      <c r="Q30" s="19">
        <v>606500000</v>
      </c>
      <c r="R30" s="19" t="s">
        <v>8</v>
      </c>
      <c r="S30" t="s">
        <v>57</v>
      </c>
      <c r="T30" t="s">
        <v>78</v>
      </c>
    </row>
    <row r="31" spans="1:20" x14ac:dyDescent="0.25">
      <c r="G31" s="41">
        <f t="shared" si="1"/>
        <v>1</v>
      </c>
      <c r="M31" s="19"/>
      <c r="N31" s="19"/>
      <c r="O31" s="16"/>
      <c r="Q31" s="18">
        <v>604300000</v>
      </c>
      <c r="R31" s="18" t="s">
        <v>12</v>
      </c>
      <c r="S31" t="s">
        <v>57</v>
      </c>
      <c r="T31" t="str">
        <f>M4</f>
        <v>Prestas</v>
      </c>
    </row>
    <row r="32" spans="1:20" x14ac:dyDescent="0.25">
      <c r="G32" s="41">
        <f t="shared" si="1"/>
        <v>1</v>
      </c>
      <c r="M32" s="18"/>
      <c r="N32" s="18"/>
      <c r="O32" s="16"/>
      <c r="Q32" s="18">
        <v>625110000</v>
      </c>
      <c r="R32" s="18" t="s">
        <v>3</v>
      </c>
      <c r="S32" t="s">
        <v>77</v>
      </c>
      <c r="T32" t="s">
        <v>61</v>
      </c>
    </row>
    <row r="33" spans="7:20" x14ac:dyDescent="0.25">
      <c r="G33" s="41">
        <f t="shared" si="1"/>
        <v>1</v>
      </c>
      <c r="M33" s="19"/>
      <c r="N33" s="19"/>
      <c r="O33" s="16"/>
      <c r="Q33" s="18">
        <v>651100000</v>
      </c>
      <c r="R33" s="18" t="s">
        <v>9</v>
      </c>
      <c r="S33" t="s">
        <v>57</v>
      </c>
      <c r="T33" t="s">
        <v>78</v>
      </c>
    </row>
    <row r="34" spans="7:20" x14ac:dyDescent="0.25">
      <c r="G34" s="41">
        <f t="shared" si="1"/>
        <v>1</v>
      </c>
      <c r="M34" s="18"/>
      <c r="N34" s="18"/>
      <c r="O34" s="16"/>
      <c r="Q34" s="19">
        <v>635500000</v>
      </c>
      <c r="R34" s="19" t="s">
        <v>10</v>
      </c>
      <c r="S34" t="s">
        <v>57</v>
      </c>
      <c r="T34" t="s">
        <v>78</v>
      </c>
    </row>
    <row r="35" spans="7:20" x14ac:dyDescent="0.25">
      <c r="G35" s="41">
        <f t="shared" si="1"/>
        <v>1</v>
      </c>
      <c r="M35" s="19"/>
      <c r="N35" s="19"/>
      <c r="O35" s="16"/>
    </row>
    <row r="36" spans="7:20" x14ac:dyDescent="0.25">
      <c r="G36" s="41">
        <f t="shared" si="1"/>
        <v>1</v>
      </c>
      <c r="M36" s="18"/>
      <c r="N36" s="18"/>
      <c r="O36" s="16"/>
    </row>
    <row r="37" spans="7:20" x14ac:dyDescent="0.25">
      <c r="G37" s="41">
        <f t="shared" si="1"/>
        <v>1</v>
      </c>
      <c r="M37" s="19"/>
      <c r="N37" s="19"/>
      <c r="O37" s="16"/>
    </row>
    <row r="38" spans="7:20" x14ac:dyDescent="0.25">
      <c r="G38" s="41">
        <f t="shared" si="1"/>
        <v>1</v>
      </c>
      <c r="M38" s="18"/>
      <c r="N38" s="18"/>
      <c r="O38" s="16"/>
    </row>
    <row r="39" spans="7:20" x14ac:dyDescent="0.25">
      <c r="G39" s="41">
        <f t="shared" si="1"/>
        <v>1</v>
      </c>
      <c r="M39" s="19"/>
      <c r="N39" s="19"/>
      <c r="O39" s="16"/>
    </row>
    <row r="40" spans="7:20" x14ac:dyDescent="0.25">
      <c r="G40" s="41">
        <f t="shared" si="1"/>
        <v>1</v>
      </c>
      <c r="M40" s="18"/>
      <c r="N40" s="18"/>
      <c r="O40" s="16"/>
      <c r="Q40" s="18">
        <v>706100000</v>
      </c>
      <c r="R40" s="18" t="s">
        <v>20</v>
      </c>
      <c r="S40" t="s">
        <v>65</v>
      </c>
    </row>
    <row r="41" spans="7:20" x14ac:dyDescent="0.25">
      <c r="G41" s="41">
        <f t="shared" si="1"/>
        <v>1</v>
      </c>
      <c r="M41" s="19"/>
      <c r="N41" s="19"/>
      <c r="O41" s="16"/>
      <c r="Q41" s="19">
        <v>706120000</v>
      </c>
      <c r="R41" s="19" t="s">
        <v>21</v>
      </c>
      <c r="S41" t="s">
        <v>65</v>
      </c>
    </row>
    <row r="42" spans="7:20" x14ac:dyDescent="0.25">
      <c r="G42" s="41">
        <f t="shared" si="1"/>
        <v>1</v>
      </c>
      <c r="M42" s="18"/>
      <c r="N42" s="18"/>
      <c r="O42" s="16"/>
      <c r="Q42" s="19">
        <v>706113000</v>
      </c>
      <c r="R42" s="19" t="s">
        <v>25</v>
      </c>
      <c r="S42" t="s">
        <v>65</v>
      </c>
    </row>
    <row r="43" spans="7:20" x14ac:dyDescent="0.25">
      <c r="G43" s="41">
        <f t="shared" si="1"/>
        <v>1</v>
      </c>
      <c r="M43" s="19"/>
      <c r="N43" s="19"/>
      <c r="O43" s="16"/>
      <c r="Q43" s="18">
        <v>706581100</v>
      </c>
      <c r="R43" s="18" t="s">
        <v>23</v>
      </c>
      <c r="S43" t="s">
        <v>65</v>
      </c>
    </row>
    <row r="44" spans="7:20" x14ac:dyDescent="0.25">
      <c r="G44" s="41">
        <f t="shared" si="1"/>
        <v>1</v>
      </c>
      <c r="M44" s="18"/>
      <c r="Q44" s="19">
        <v>706130000</v>
      </c>
      <c r="R44" s="19" t="s">
        <v>19</v>
      </c>
      <c r="S44" t="s">
        <v>65</v>
      </c>
    </row>
    <row r="45" spans="7:20" x14ac:dyDescent="0.25">
      <c r="M45" s="19"/>
      <c r="Q45" s="19">
        <v>706200000</v>
      </c>
      <c r="R45" s="19" t="s">
        <v>24</v>
      </c>
      <c r="S45" t="s">
        <v>65</v>
      </c>
    </row>
    <row r="46" spans="7:20" x14ac:dyDescent="0.25">
      <c r="M46" s="18"/>
      <c r="Q46" s="18">
        <v>637000000</v>
      </c>
      <c r="R46" s="18" t="s">
        <v>22</v>
      </c>
      <c r="S46" t="s">
        <v>65</v>
      </c>
    </row>
    <row r="47" spans="7:20" x14ac:dyDescent="0.25">
      <c r="M47" s="19"/>
      <c r="Q47" s="19"/>
      <c r="R47" s="19"/>
    </row>
    <row r="48" spans="7:20" x14ac:dyDescent="0.25">
      <c r="M48" s="18"/>
    </row>
    <row r="49" spans="13:20" x14ac:dyDescent="0.25">
      <c r="M49" s="19"/>
    </row>
    <row r="50" spans="13:20" x14ac:dyDescent="0.25">
      <c r="M50" s="18"/>
      <c r="Q50">
        <v>601000000</v>
      </c>
      <c r="R50" t="s">
        <v>92</v>
      </c>
      <c r="S50" t="s">
        <v>57</v>
      </c>
      <c r="T50" t="s">
        <v>78</v>
      </c>
    </row>
    <row r="51" spans="13:20" x14ac:dyDescent="0.25">
      <c r="M51" s="19"/>
      <c r="Q51">
        <v>602000000</v>
      </c>
      <c r="R51" t="s">
        <v>93</v>
      </c>
      <c r="S51" t="s">
        <v>57</v>
      </c>
      <c r="T51" t="s">
        <v>78</v>
      </c>
    </row>
    <row r="52" spans="13:20" x14ac:dyDescent="0.25">
      <c r="Q52">
        <v>602100000</v>
      </c>
      <c r="R52" t="s">
        <v>94</v>
      </c>
      <c r="S52" t="s">
        <v>57</v>
      </c>
      <c r="T52" t="s">
        <v>78</v>
      </c>
    </row>
    <row r="53" spans="13:20" x14ac:dyDescent="0.25">
      <c r="Q53">
        <v>602200000</v>
      </c>
      <c r="R53" t="s">
        <v>95</v>
      </c>
      <c r="S53" t="s">
        <v>57</v>
      </c>
      <c r="T53" t="s">
        <v>78</v>
      </c>
    </row>
    <row r="54" spans="13:20" x14ac:dyDescent="0.25">
      <c r="Q54">
        <v>602600000</v>
      </c>
      <c r="R54" t="s">
        <v>96</v>
      </c>
      <c r="S54" t="s">
        <v>57</v>
      </c>
      <c r="T54" t="s">
        <v>78</v>
      </c>
    </row>
    <row r="55" spans="13:20" x14ac:dyDescent="0.25">
      <c r="Q55">
        <v>603000000</v>
      </c>
      <c r="R55" t="s">
        <v>97</v>
      </c>
      <c r="S55" t="s">
        <v>57</v>
      </c>
      <c r="T55" t="s">
        <v>78</v>
      </c>
    </row>
    <row r="56" spans="13:20" x14ac:dyDescent="0.25">
      <c r="Q56">
        <v>603100000</v>
      </c>
      <c r="R56" t="s">
        <v>98</v>
      </c>
      <c r="S56" t="s">
        <v>57</v>
      </c>
      <c r="T56" t="s">
        <v>78</v>
      </c>
    </row>
    <row r="57" spans="13:20" x14ac:dyDescent="0.25">
      <c r="Q57">
        <v>603200000</v>
      </c>
      <c r="R57" t="s">
        <v>99</v>
      </c>
      <c r="S57" t="s">
        <v>57</v>
      </c>
      <c r="T57" t="s">
        <v>78</v>
      </c>
    </row>
    <row r="58" spans="13:20" x14ac:dyDescent="0.25">
      <c r="Q58">
        <v>603700000</v>
      </c>
      <c r="R58" t="s">
        <v>100</v>
      </c>
      <c r="S58" t="s">
        <v>57</v>
      </c>
      <c r="T58" t="s">
        <v>78</v>
      </c>
    </row>
    <row r="59" spans="13:20" x14ac:dyDescent="0.25">
      <c r="Q59">
        <v>604000000</v>
      </c>
      <c r="R59" t="s">
        <v>101</v>
      </c>
      <c r="S59" t="s">
        <v>57</v>
      </c>
      <c r="T59" t="s">
        <v>177</v>
      </c>
    </row>
    <row r="60" spans="13:20" x14ac:dyDescent="0.25">
      <c r="Q60">
        <v>604100000</v>
      </c>
      <c r="R60" t="s">
        <v>102</v>
      </c>
      <c r="S60" t="s">
        <v>57</v>
      </c>
      <c r="T60" t="s">
        <v>78</v>
      </c>
    </row>
    <row r="61" spans="13:20" x14ac:dyDescent="0.25">
      <c r="Q61">
        <v>604110000</v>
      </c>
      <c r="R61" t="s">
        <v>103</v>
      </c>
      <c r="S61" t="s">
        <v>57</v>
      </c>
      <c r="T61" t="s">
        <v>78</v>
      </c>
    </row>
    <row r="62" spans="13:20" x14ac:dyDescent="0.25">
      <c r="Q62">
        <v>604111000</v>
      </c>
      <c r="R62" t="s">
        <v>104</v>
      </c>
      <c r="S62" t="s">
        <v>57</v>
      </c>
      <c r="T62" t="s">
        <v>78</v>
      </c>
    </row>
    <row r="63" spans="13:20" x14ac:dyDescent="0.25">
      <c r="Q63">
        <v>604120000</v>
      </c>
      <c r="R63" t="s">
        <v>105</v>
      </c>
      <c r="S63" t="s">
        <v>57</v>
      </c>
      <c r="T63" t="s">
        <v>78</v>
      </c>
    </row>
    <row r="64" spans="13:20" x14ac:dyDescent="0.25">
      <c r="Q64">
        <v>604121000</v>
      </c>
      <c r="R64" t="s">
        <v>106</v>
      </c>
      <c r="S64" t="s">
        <v>57</v>
      </c>
      <c r="T64" t="s">
        <v>78</v>
      </c>
    </row>
    <row r="65" spans="17:20" x14ac:dyDescent="0.25">
      <c r="Q65">
        <v>604200000</v>
      </c>
      <c r="R65" t="s">
        <v>107</v>
      </c>
      <c r="S65" t="s">
        <v>57</v>
      </c>
      <c r="T65" t="s">
        <v>78</v>
      </c>
    </row>
    <row r="66" spans="17:20" x14ac:dyDescent="0.25">
      <c r="Q66">
        <v>604300000</v>
      </c>
      <c r="R66" t="s">
        <v>12</v>
      </c>
      <c r="S66" t="s">
        <v>57</v>
      </c>
      <c r="T66" t="s">
        <v>78</v>
      </c>
    </row>
    <row r="67" spans="17:20" x14ac:dyDescent="0.25">
      <c r="Q67">
        <v>604400000</v>
      </c>
      <c r="R67" t="s">
        <v>108</v>
      </c>
      <c r="S67" t="s">
        <v>57</v>
      </c>
      <c r="T67" t="s">
        <v>177</v>
      </c>
    </row>
    <row r="68" spans="17:20" x14ac:dyDescent="0.25">
      <c r="Q68">
        <v>604800000</v>
      </c>
      <c r="R68" t="s">
        <v>109</v>
      </c>
      <c r="S68" t="s">
        <v>57</v>
      </c>
      <c r="T68" t="s">
        <v>177</v>
      </c>
    </row>
    <row r="69" spans="17:20" x14ac:dyDescent="0.25">
      <c r="Q69">
        <v>605000000</v>
      </c>
      <c r="R69" t="s">
        <v>110</v>
      </c>
      <c r="S69" t="s">
        <v>57</v>
      </c>
      <c r="T69" t="s">
        <v>78</v>
      </c>
    </row>
    <row r="70" spans="17:20" x14ac:dyDescent="0.25">
      <c r="Q70">
        <v>605100000</v>
      </c>
      <c r="R70" t="s">
        <v>111</v>
      </c>
      <c r="S70" t="s">
        <v>57</v>
      </c>
      <c r="T70" t="s">
        <v>78</v>
      </c>
    </row>
    <row r="71" spans="17:20" x14ac:dyDescent="0.25">
      <c r="Q71">
        <v>606000000</v>
      </c>
      <c r="R71" t="s">
        <v>112</v>
      </c>
      <c r="S71" t="s">
        <v>57</v>
      </c>
      <c r="T71" t="s">
        <v>78</v>
      </c>
    </row>
    <row r="72" spans="17:20" x14ac:dyDescent="0.25">
      <c r="Q72">
        <v>606110000</v>
      </c>
      <c r="R72" t="s">
        <v>113</v>
      </c>
      <c r="S72" t="s">
        <v>57</v>
      </c>
      <c r="T72" t="s">
        <v>78</v>
      </c>
    </row>
    <row r="73" spans="17:20" x14ac:dyDescent="0.25">
      <c r="Q73">
        <v>606120000</v>
      </c>
      <c r="R73" t="s">
        <v>114</v>
      </c>
      <c r="S73" t="s">
        <v>57</v>
      </c>
      <c r="T73" t="s">
        <v>78</v>
      </c>
    </row>
    <row r="74" spans="17:20" x14ac:dyDescent="0.25">
      <c r="Q74">
        <v>606300000</v>
      </c>
      <c r="R74" t="s">
        <v>115</v>
      </c>
      <c r="S74" t="s">
        <v>57</v>
      </c>
      <c r="T74" t="s">
        <v>78</v>
      </c>
    </row>
    <row r="75" spans="17:20" x14ac:dyDescent="0.25">
      <c r="Q75">
        <v>606400000</v>
      </c>
      <c r="R75" t="s">
        <v>116</v>
      </c>
      <c r="S75" t="s">
        <v>57</v>
      </c>
      <c r="T75" t="s">
        <v>78</v>
      </c>
    </row>
    <row r="76" spans="17:20" x14ac:dyDescent="0.25">
      <c r="Q76">
        <v>606410000</v>
      </c>
      <c r="R76" t="s">
        <v>117</v>
      </c>
      <c r="S76" t="s">
        <v>57</v>
      </c>
      <c r="T76" t="s">
        <v>78</v>
      </c>
    </row>
    <row r="77" spans="17:20" x14ac:dyDescent="0.25">
      <c r="Q77">
        <v>606500000</v>
      </c>
      <c r="R77" t="s">
        <v>8</v>
      </c>
      <c r="S77" t="s">
        <v>57</v>
      </c>
      <c r="T77" t="s">
        <v>78</v>
      </c>
    </row>
    <row r="78" spans="17:20" x14ac:dyDescent="0.25">
      <c r="Q78">
        <v>606510000</v>
      </c>
      <c r="R78" t="s">
        <v>111</v>
      </c>
      <c r="S78" t="s">
        <v>57</v>
      </c>
      <c r="T78" t="s">
        <v>78</v>
      </c>
    </row>
    <row r="79" spans="17:20" x14ac:dyDescent="0.25">
      <c r="Q79">
        <v>606520000</v>
      </c>
      <c r="R79" t="s">
        <v>118</v>
      </c>
      <c r="S79" t="s">
        <v>57</v>
      </c>
      <c r="T79" t="s">
        <v>78</v>
      </c>
    </row>
    <row r="80" spans="17:20" x14ac:dyDescent="0.25">
      <c r="Q80">
        <v>607000000</v>
      </c>
      <c r="R80" t="s">
        <v>119</v>
      </c>
      <c r="S80" t="s">
        <v>57</v>
      </c>
      <c r="T80" t="s">
        <v>78</v>
      </c>
    </row>
    <row r="81" spans="17:20" x14ac:dyDescent="0.25">
      <c r="Q81">
        <v>608000000</v>
      </c>
      <c r="R81" t="s">
        <v>120</v>
      </c>
      <c r="S81" t="s">
        <v>57</v>
      </c>
      <c r="T81" t="s">
        <v>78</v>
      </c>
    </row>
    <row r="82" spans="17:20" x14ac:dyDescent="0.25">
      <c r="Q82">
        <v>609000000</v>
      </c>
      <c r="R82" t="s">
        <v>121</v>
      </c>
      <c r="S82" t="s">
        <v>57</v>
      </c>
      <c r="T82" t="s">
        <v>78</v>
      </c>
    </row>
    <row r="83" spans="17:20" x14ac:dyDescent="0.25">
      <c r="Q83">
        <v>61</v>
      </c>
      <c r="R83" t="s">
        <v>122</v>
      </c>
      <c r="S83" t="s">
        <v>57</v>
      </c>
      <c r="T83" t="s">
        <v>78</v>
      </c>
    </row>
    <row r="84" spans="17:20" x14ac:dyDescent="0.25">
      <c r="Q84">
        <v>611000000</v>
      </c>
      <c r="R84" t="s">
        <v>123</v>
      </c>
      <c r="S84" t="s">
        <v>57</v>
      </c>
      <c r="T84" t="s">
        <v>78</v>
      </c>
    </row>
    <row r="85" spans="17:20" x14ac:dyDescent="0.25">
      <c r="Q85">
        <v>611100000</v>
      </c>
      <c r="R85" t="s">
        <v>124</v>
      </c>
      <c r="S85" t="s">
        <v>57</v>
      </c>
      <c r="T85" t="s">
        <v>78</v>
      </c>
    </row>
    <row r="86" spans="17:20" x14ac:dyDescent="0.25">
      <c r="Q86">
        <v>612000000</v>
      </c>
      <c r="R86" t="s">
        <v>125</v>
      </c>
      <c r="S86" t="s">
        <v>57</v>
      </c>
      <c r="T86" t="s">
        <v>78</v>
      </c>
    </row>
    <row r="87" spans="17:20" x14ac:dyDescent="0.25">
      <c r="Q87">
        <v>612200000</v>
      </c>
      <c r="R87" t="s">
        <v>126</v>
      </c>
      <c r="S87" t="s">
        <v>57</v>
      </c>
      <c r="T87" t="s">
        <v>78</v>
      </c>
    </row>
    <row r="88" spans="17:20" x14ac:dyDescent="0.25">
      <c r="Q88">
        <v>612500000</v>
      </c>
      <c r="R88" t="s">
        <v>127</v>
      </c>
      <c r="S88" t="s">
        <v>57</v>
      </c>
      <c r="T88" t="s">
        <v>78</v>
      </c>
    </row>
    <row r="89" spans="17:20" x14ac:dyDescent="0.25">
      <c r="Q89">
        <v>613000000</v>
      </c>
      <c r="R89" t="s">
        <v>128</v>
      </c>
      <c r="S89" t="s">
        <v>57</v>
      </c>
      <c r="T89" t="s">
        <v>78</v>
      </c>
    </row>
    <row r="90" spans="17:20" x14ac:dyDescent="0.25">
      <c r="Q90">
        <v>613100000</v>
      </c>
      <c r="R90" t="s">
        <v>129</v>
      </c>
      <c r="S90" t="s">
        <v>57</v>
      </c>
      <c r="T90" t="s">
        <v>78</v>
      </c>
    </row>
    <row r="91" spans="17:20" x14ac:dyDescent="0.25">
      <c r="Q91">
        <v>613200000</v>
      </c>
      <c r="R91" t="s">
        <v>130</v>
      </c>
      <c r="S91" t="s">
        <v>57</v>
      </c>
      <c r="T91" t="s">
        <v>78</v>
      </c>
    </row>
    <row r="94" spans="17:20" x14ac:dyDescent="0.25">
      <c r="Q94">
        <v>613400000</v>
      </c>
      <c r="R94" t="s">
        <v>131</v>
      </c>
      <c r="S94" t="s">
        <v>77</v>
      </c>
      <c r="T94" t="s">
        <v>61</v>
      </c>
    </row>
    <row r="95" spans="17:20" x14ac:dyDescent="0.25">
      <c r="Q95">
        <v>614000000</v>
      </c>
      <c r="R95" t="s">
        <v>132</v>
      </c>
      <c r="S95" t="s">
        <v>57</v>
      </c>
      <c r="T95" t="s">
        <v>78</v>
      </c>
    </row>
    <row r="96" spans="17:20" x14ac:dyDescent="0.25">
      <c r="Q96">
        <v>615000000</v>
      </c>
      <c r="R96" t="s">
        <v>133</v>
      </c>
      <c r="S96" t="s">
        <v>57</v>
      </c>
      <c r="T96" t="s">
        <v>78</v>
      </c>
    </row>
    <row r="97" spans="17:20" x14ac:dyDescent="0.25">
      <c r="Q97">
        <v>615100000</v>
      </c>
      <c r="R97" t="s">
        <v>134</v>
      </c>
      <c r="S97" t="s">
        <v>57</v>
      </c>
      <c r="T97" t="s">
        <v>78</v>
      </c>
    </row>
    <row r="98" spans="17:20" x14ac:dyDescent="0.25">
      <c r="Q98">
        <v>616000000</v>
      </c>
      <c r="R98" t="s">
        <v>135</v>
      </c>
      <c r="S98" t="s">
        <v>57</v>
      </c>
      <c r="T98" t="s">
        <v>78</v>
      </c>
    </row>
    <row r="99" spans="17:20" x14ac:dyDescent="0.25">
      <c r="Q99">
        <v>616100000</v>
      </c>
      <c r="R99" t="s">
        <v>136</v>
      </c>
      <c r="S99" t="s">
        <v>57</v>
      </c>
      <c r="T99" t="s">
        <v>78</v>
      </c>
    </row>
    <row r="100" spans="17:20" x14ac:dyDescent="0.25">
      <c r="Q100">
        <v>616110000</v>
      </c>
      <c r="R100" t="s">
        <v>137</v>
      </c>
      <c r="S100" t="s">
        <v>57</v>
      </c>
      <c r="T100" t="s">
        <v>78</v>
      </c>
    </row>
    <row r="101" spans="17:20" x14ac:dyDescent="0.25">
      <c r="Q101">
        <v>616120000</v>
      </c>
      <c r="R101" t="s">
        <v>138</v>
      </c>
      <c r="S101" t="s">
        <v>57</v>
      </c>
      <c r="T101" t="s">
        <v>78</v>
      </c>
    </row>
    <row r="102" spans="17:20" x14ac:dyDescent="0.25">
      <c r="Q102">
        <v>616410000</v>
      </c>
      <c r="R102" t="s">
        <v>139</v>
      </c>
      <c r="S102" t="s">
        <v>57</v>
      </c>
      <c r="T102" t="s">
        <v>78</v>
      </c>
    </row>
    <row r="103" spans="17:20" x14ac:dyDescent="0.25">
      <c r="Q103">
        <v>617000000</v>
      </c>
      <c r="R103" t="s">
        <v>140</v>
      </c>
      <c r="S103" t="s">
        <v>57</v>
      </c>
      <c r="T103" t="s">
        <v>78</v>
      </c>
    </row>
    <row r="104" spans="17:20" x14ac:dyDescent="0.25">
      <c r="Q104">
        <v>618000000</v>
      </c>
      <c r="R104" t="s">
        <v>26</v>
      </c>
      <c r="S104" t="s">
        <v>57</v>
      </c>
      <c r="T104" t="s">
        <v>78</v>
      </c>
    </row>
    <row r="105" spans="17:20" x14ac:dyDescent="0.25">
      <c r="Q105">
        <v>618100000</v>
      </c>
      <c r="R105" t="s">
        <v>141</v>
      </c>
      <c r="S105" t="s">
        <v>57</v>
      </c>
      <c r="T105" t="s">
        <v>78</v>
      </c>
    </row>
    <row r="106" spans="17:20" x14ac:dyDescent="0.25">
      <c r="Q106">
        <v>618200000</v>
      </c>
      <c r="R106" t="s">
        <v>142</v>
      </c>
      <c r="S106" t="s">
        <v>57</v>
      </c>
      <c r="T106" t="s">
        <v>78</v>
      </c>
    </row>
    <row r="107" spans="17:20" x14ac:dyDescent="0.25">
      <c r="Q107">
        <v>618500000</v>
      </c>
      <c r="R107" t="s">
        <v>143</v>
      </c>
      <c r="S107" t="s">
        <v>57</v>
      </c>
      <c r="T107" t="s">
        <v>78</v>
      </c>
    </row>
    <row r="108" spans="17:20" x14ac:dyDescent="0.25">
      <c r="Q108">
        <v>619000000</v>
      </c>
      <c r="R108" t="s">
        <v>144</v>
      </c>
      <c r="S108" t="s">
        <v>57</v>
      </c>
      <c r="T108" t="s">
        <v>78</v>
      </c>
    </row>
    <row r="109" spans="17:20" x14ac:dyDescent="0.25">
      <c r="Q109">
        <v>62</v>
      </c>
      <c r="R109" t="s">
        <v>145</v>
      </c>
      <c r="S109" t="s">
        <v>57</v>
      </c>
      <c r="T109" t="s">
        <v>78</v>
      </c>
    </row>
    <row r="110" spans="17:20" x14ac:dyDescent="0.25">
      <c r="Q110">
        <v>621000000</v>
      </c>
      <c r="R110" t="s">
        <v>146</v>
      </c>
      <c r="S110" t="s">
        <v>57</v>
      </c>
      <c r="T110" t="s">
        <v>78</v>
      </c>
    </row>
    <row r="111" spans="17:20" x14ac:dyDescent="0.25">
      <c r="Q111">
        <v>621200000</v>
      </c>
      <c r="R111" t="s">
        <v>147</v>
      </c>
      <c r="S111" t="s">
        <v>57</v>
      </c>
      <c r="T111" t="s">
        <v>78</v>
      </c>
    </row>
    <row r="112" spans="17:20" x14ac:dyDescent="0.25">
      <c r="Q112">
        <v>622000000</v>
      </c>
      <c r="R112" t="s">
        <v>148</v>
      </c>
      <c r="S112" t="s">
        <v>57</v>
      </c>
      <c r="T112" t="s">
        <v>78</v>
      </c>
    </row>
    <row r="113" spans="17:20" x14ac:dyDescent="0.25">
      <c r="Q113">
        <v>622220000</v>
      </c>
      <c r="R113" t="s">
        <v>17</v>
      </c>
      <c r="S113" t="s">
        <v>57</v>
      </c>
      <c r="T113" t="s">
        <v>78</v>
      </c>
    </row>
    <row r="114" spans="17:20" x14ac:dyDescent="0.25">
      <c r="Q114">
        <v>622400000</v>
      </c>
      <c r="R114" t="s">
        <v>149</v>
      </c>
      <c r="S114" t="s">
        <v>57</v>
      </c>
      <c r="T114" t="s">
        <v>177</v>
      </c>
    </row>
    <row r="115" spans="17:20" x14ac:dyDescent="0.25">
      <c r="Q115">
        <v>622410000</v>
      </c>
      <c r="R115" t="s">
        <v>150</v>
      </c>
      <c r="S115" t="s">
        <v>57</v>
      </c>
      <c r="T115" t="s">
        <v>177</v>
      </c>
    </row>
    <row r="116" spans="17:20" x14ac:dyDescent="0.25">
      <c r="Q116">
        <v>622600000</v>
      </c>
      <c r="R116" t="s">
        <v>151</v>
      </c>
      <c r="S116" t="s">
        <v>57</v>
      </c>
      <c r="T116" t="s">
        <v>78</v>
      </c>
    </row>
    <row r="117" spans="17:20" x14ac:dyDescent="0.25">
      <c r="Q117">
        <v>622620000</v>
      </c>
      <c r="R117" t="s">
        <v>152</v>
      </c>
      <c r="S117" t="s">
        <v>57</v>
      </c>
      <c r="T117" t="s">
        <v>177</v>
      </c>
    </row>
    <row r="118" spans="17:20" x14ac:dyDescent="0.25">
      <c r="Q118">
        <v>622630000</v>
      </c>
      <c r="R118" t="s">
        <v>153</v>
      </c>
      <c r="S118" t="s">
        <v>57</v>
      </c>
      <c r="T118" t="s">
        <v>177</v>
      </c>
    </row>
    <row r="119" spans="17:20" x14ac:dyDescent="0.25">
      <c r="Q119">
        <v>622700000</v>
      </c>
      <c r="R119" t="s">
        <v>154</v>
      </c>
      <c r="S119" t="s">
        <v>57</v>
      </c>
      <c r="T119" t="s">
        <v>78</v>
      </c>
    </row>
    <row r="120" spans="17:20" x14ac:dyDescent="0.25">
      <c r="Q120">
        <v>622800000</v>
      </c>
      <c r="R120" t="s">
        <v>155</v>
      </c>
      <c r="S120" t="s">
        <v>57</v>
      </c>
      <c r="T120" t="s">
        <v>78</v>
      </c>
    </row>
    <row r="121" spans="17:20" x14ac:dyDescent="0.25">
      <c r="Q121">
        <v>623000000</v>
      </c>
      <c r="R121" t="s">
        <v>156</v>
      </c>
      <c r="S121" t="s">
        <v>64</v>
      </c>
      <c r="T121" t="s">
        <v>78</v>
      </c>
    </row>
    <row r="122" spans="17:20" x14ac:dyDescent="0.25">
      <c r="Q122">
        <v>623100000</v>
      </c>
      <c r="R122" t="s">
        <v>157</v>
      </c>
      <c r="S122" t="s">
        <v>64</v>
      </c>
      <c r="T122" t="s">
        <v>78</v>
      </c>
    </row>
    <row r="123" spans="17:20" x14ac:dyDescent="0.25">
      <c r="Q123">
        <v>623120000</v>
      </c>
      <c r="R123" t="s">
        <v>158</v>
      </c>
      <c r="S123" t="s">
        <v>64</v>
      </c>
      <c r="T123" t="s">
        <v>78</v>
      </c>
    </row>
    <row r="124" spans="17:20" x14ac:dyDescent="0.25">
      <c r="Q124">
        <v>623500000</v>
      </c>
      <c r="R124" t="s">
        <v>14</v>
      </c>
      <c r="S124" t="s">
        <v>64</v>
      </c>
      <c r="T124" t="s">
        <v>78</v>
      </c>
    </row>
    <row r="125" spans="17:20" x14ac:dyDescent="0.25">
      <c r="Q125">
        <v>623600000</v>
      </c>
      <c r="R125" t="s">
        <v>13</v>
      </c>
      <c r="S125" t="s">
        <v>64</v>
      </c>
    </row>
    <row r="126" spans="17:20" x14ac:dyDescent="0.25">
      <c r="Q126">
        <v>623700000</v>
      </c>
      <c r="R126" t="s">
        <v>159</v>
      </c>
      <c r="S126" t="s">
        <v>57</v>
      </c>
      <c r="T126" t="s">
        <v>78</v>
      </c>
    </row>
    <row r="127" spans="17:20" x14ac:dyDescent="0.25">
      <c r="Q127">
        <v>624000000</v>
      </c>
      <c r="R127" t="s">
        <v>160</v>
      </c>
      <c r="S127" t="s">
        <v>57</v>
      </c>
      <c r="T127" t="s">
        <v>78</v>
      </c>
    </row>
    <row r="128" spans="17:20" x14ac:dyDescent="0.25">
      <c r="Q128">
        <v>624100000</v>
      </c>
      <c r="R128" t="s">
        <v>161</v>
      </c>
      <c r="S128" t="s">
        <v>57</v>
      </c>
      <c r="T128" t="s">
        <v>78</v>
      </c>
    </row>
    <row r="129" spans="17:20" x14ac:dyDescent="0.25">
      <c r="Q129">
        <v>624200000</v>
      </c>
      <c r="R129" t="s">
        <v>162</v>
      </c>
      <c r="S129" t="s">
        <v>57</v>
      </c>
      <c r="T129" t="s">
        <v>78</v>
      </c>
    </row>
    <row r="130" spans="17:20" x14ac:dyDescent="0.25">
      <c r="Q130">
        <v>625000000</v>
      </c>
      <c r="R130" t="s">
        <v>163</v>
      </c>
      <c r="S130" t="s">
        <v>57</v>
      </c>
      <c r="T130" t="s">
        <v>78</v>
      </c>
    </row>
    <row r="131" spans="17:20" x14ac:dyDescent="0.25">
      <c r="Q131">
        <v>625100000</v>
      </c>
      <c r="R131" t="s">
        <v>18</v>
      </c>
      <c r="S131" t="s">
        <v>57</v>
      </c>
      <c r="T131" t="s">
        <v>78</v>
      </c>
    </row>
    <row r="132" spans="17:20" x14ac:dyDescent="0.25">
      <c r="Q132">
        <v>625110000</v>
      </c>
      <c r="R132" t="s">
        <v>3</v>
      </c>
      <c r="S132" t="s">
        <v>57</v>
      </c>
      <c r="T132" t="s">
        <v>78</v>
      </c>
    </row>
    <row r="133" spans="17:20" x14ac:dyDescent="0.25">
      <c r="Q133">
        <v>625200000</v>
      </c>
      <c r="R133" t="s">
        <v>164</v>
      </c>
      <c r="S133" t="s">
        <v>77</v>
      </c>
      <c r="T133" t="s">
        <v>61</v>
      </c>
    </row>
    <row r="134" spans="17:20" x14ac:dyDescent="0.25">
      <c r="Q134">
        <v>625400000</v>
      </c>
      <c r="R134" t="s">
        <v>165</v>
      </c>
      <c r="S134" t="s">
        <v>77</v>
      </c>
      <c r="T134" t="s">
        <v>62</v>
      </c>
    </row>
    <row r="135" spans="17:20" x14ac:dyDescent="0.25">
      <c r="Q135">
        <v>625600000</v>
      </c>
      <c r="R135" t="s">
        <v>166</v>
      </c>
      <c r="S135" t="s">
        <v>77</v>
      </c>
      <c r="T135" t="s">
        <v>61</v>
      </c>
    </row>
    <row r="136" spans="17:20" x14ac:dyDescent="0.25">
      <c r="Q136">
        <v>625700000</v>
      </c>
      <c r="R136" t="s">
        <v>5</v>
      </c>
      <c r="S136" t="s">
        <v>77</v>
      </c>
      <c r="T136" t="s">
        <v>63</v>
      </c>
    </row>
    <row r="137" spans="17:20" x14ac:dyDescent="0.25">
      <c r="Q137">
        <v>625710000</v>
      </c>
      <c r="R137" t="s">
        <v>7</v>
      </c>
      <c r="S137" t="s">
        <v>77</v>
      </c>
      <c r="T137" t="s">
        <v>7</v>
      </c>
    </row>
    <row r="138" spans="17:20" x14ac:dyDescent="0.25">
      <c r="Q138">
        <v>626000000</v>
      </c>
      <c r="R138" t="s">
        <v>167</v>
      </c>
      <c r="S138" t="s">
        <v>57</v>
      </c>
      <c r="T138" t="s">
        <v>78</v>
      </c>
    </row>
    <row r="139" spans="17:20" x14ac:dyDescent="0.25">
      <c r="Q139">
        <v>626100000</v>
      </c>
      <c r="R139" t="s">
        <v>168</v>
      </c>
      <c r="S139" t="s">
        <v>57</v>
      </c>
      <c r="T139" t="s">
        <v>78</v>
      </c>
    </row>
    <row r="140" spans="17:20" x14ac:dyDescent="0.25">
      <c r="Q140">
        <v>626110000</v>
      </c>
      <c r="R140" t="s">
        <v>169</v>
      </c>
      <c r="S140" t="s">
        <v>57</v>
      </c>
      <c r="T140" t="s">
        <v>78</v>
      </c>
    </row>
    <row r="141" spans="17:20" x14ac:dyDescent="0.25">
      <c r="Q141">
        <v>626200000</v>
      </c>
      <c r="R141" t="s">
        <v>170</v>
      </c>
      <c r="S141" t="s">
        <v>57</v>
      </c>
      <c r="T141" t="s">
        <v>78</v>
      </c>
    </row>
    <row r="142" spans="17:20" x14ac:dyDescent="0.25">
      <c r="Q142">
        <v>627000000</v>
      </c>
      <c r="R142" t="s">
        <v>171</v>
      </c>
      <c r="S142" t="s">
        <v>57</v>
      </c>
      <c r="T142" t="s">
        <v>78</v>
      </c>
    </row>
    <row r="143" spans="17:20" x14ac:dyDescent="0.25">
      <c r="Q143">
        <v>627800000</v>
      </c>
      <c r="R143" t="s">
        <v>172</v>
      </c>
      <c r="S143" t="s">
        <v>57</v>
      </c>
      <c r="T143" t="s">
        <v>78</v>
      </c>
    </row>
    <row r="144" spans="17:20" x14ac:dyDescent="0.25">
      <c r="Q144">
        <v>628000000</v>
      </c>
      <c r="R144" t="s">
        <v>26</v>
      </c>
      <c r="S144" t="s">
        <v>57</v>
      </c>
      <c r="T144" t="s">
        <v>78</v>
      </c>
    </row>
    <row r="145" spans="17:20" x14ac:dyDescent="0.25">
      <c r="Q145">
        <v>628100000</v>
      </c>
      <c r="R145" t="s">
        <v>173</v>
      </c>
      <c r="S145" t="s">
        <v>57</v>
      </c>
      <c r="T145" t="s">
        <v>78</v>
      </c>
    </row>
    <row r="146" spans="17:20" x14ac:dyDescent="0.25">
      <c r="Q146">
        <v>628200000</v>
      </c>
      <c r="R146" t="s">
        <v>174</v>
      </c>
      <c r="S146" t="s">
        <v>57</v>
      </c>
      <c r="T146" t="s">
        <v>78</v>
      </c>
    </row>
    <row r="147" spans="17:20" x14ac:dyDescent="0.25">
      <c r="Q147">
        <v>628500000</v>
      </c>
      <c r="R147" t="s">
        <v>16</v>
      </c>
      <c r="S147" t="s">
        <v>57</v>
      </c>
      <c r="T147" t="s">
        <v>78</v>
      </c>
    </row>
    <row r="148" spans="17:20" x14ac:dyDescent="0.25">
      <c r="Q148">
        <v>628700000</v>
      </c>
      <c r="R148" t="s">
        <v>175</v>
      </c>
      <c r="S148" t="s">
        <v>57</v>
      </c>
      <c r="T148" t="s">
        <v>78</v>
      </c>
    </row>
    <row r="149" spans="17:20" x14ac:dyDescent="0.25">
      <c r="Q149">
        <v>629000000</v>
      </c>
      <c r="R149" t="s">
        <v>176</v>
      </c>
      <c r="S149" t="s">
        <v>57</v>
      </c>
      <c r="T149" t="s">
        <v>78</v>
      </c>
    </row>
  </sheetData>
  <dataValidations count="3">
    <dataValidation type="list" allowBlank="1" showInputMessage="1" showErrorMessage="1" sqref="F2:F68" xr:uid="{359ECD4E-C5B2-4711-8D83-53CD6AE1025A}">
      <formula1>$M$14:$M$15</formula1>
    </dataValidation>
    <dataValidation type="list" allowBlank="1" showInputMessage="1" showErrorMessage="1" sqref="A23" xr:uid="{8ACAB991-9308-48E1-B0C0-C0C54D3A22D9}">
      <formula1>$A$2:$A$80</formula1>
    </dataValidation>
    <dataValidation type="list" allowBlank="1" showInputMessage="1" showErrorMessage="1" sqref="T28" xr:uid="{86359661-B26B-4E00-A7B5-5814194C2902}">
      <formula1>INDIRECT(S28)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2E90-07E5-4C1B-9970-FE12481E3FAE}">
  <dimension ref="A1:BD60"/>
  <sheetViews>
    <sheetView zoomScale="73" zoomScaleNormal="73" workbookViewId="0">
      <selection activeCell="H16" sqref="H16"/>
    </sheetView>
  </sheetViews>
  <sheetFormatPr baseColWidth="10" defaultRowHeight="15" x14ac:dyDescent="0.25"/>
  <cols>
    <col min="3" max="3" width="33.28515625" customWidth="1"/>
    <col min="4" max="4" width="18.85546875" customWidth="1"/>
    <col min="5" max="5" width="18.7109375" customWidth="1"/>
    <col min="12" max="12" width="16.28515625" customWidth="1"/>
    <col min="13" max="13" width="20.7109375" customWidth="1"/>
    <col min="14" max="14" width="37" style="16" customWidth="1"/>
    <col min="15" max="56" width="11.42578125" style="16"/>
  </cols>
  <sheetData>
    <row r="1" spans="1:18" ht="16.5" thickBot="1" x14ac:dyDescent="0.3">
      <c r="A1" s="24" t="s">
        <v>186</v>
      </c>
      <c r="B1" s="24" t="s">
        <v>187</v>
      </c>
      <c r="C1" s="24" t="s">
        <v>188</v>
      </c>
      <c r="D1" s="24" t="s">
        <v>189</v>
      </c>
      <c r="E1" s="24" t="s">
        <v>190</v>
      </c>
      <c r="F1" s="24" t="s">
        <v>191</v>
      </c>
      <c r="G1" s="25" t="s">
        <v>192</v>
      </c>
      <c r="H1" s="25" t="s">
        <v>193</v>
      </c>
      <c r="I1" s="25" t="s">
        <v>194</v>
      </c>
      <c r="J1" s="25" t="s">
        <v>195</v>
      </c>
      <c r="K1" s="25" t="s">
        <v>196</v>
      </c>
      <c r="L1" s="26" t="s">
        <v>197</v>
      </c>
      <c r="M1" s="24" t="s">
        <v>198</v>
      </c>
      <c r="N1" s="16" t="s">
        <v>0</v>
      </c>
      <c r="P1" s="41" t="s">
        <v>215</v>
      </c>
      <c r="Q1" s="41">
        <v>9</v>
      </c>
      <c r="R1" s="42" t="s">
        <v>216</v>
      </c>
    </row>
    <row r="2" spans="1:18" ht="16.5" thickTop="1" x14ac:dyDescent="0.25">
      <c r="A2" s="36" t="s">
        <v>207</v>
      </c>
      <c r="B2" s="36" t="s">
        <v>210</v>
      </c>
      <c r="C2" s="36" t="s">
        <v>209</v>
      </c>
      <c r="D2" s="37">
        <v>42258</v>
      </c>
      <c r="E2" s="37">
        <v>42260</v>
      </c>
      <c r="F2" s="36">
        <v>36</v>
      </c>
      <c r="G2" s="38">
        <v>590.04999999999995</v>
      </c>
      <c r="H2" s="39">
        <v>458</v>
      </c>
      <c r="I2" s="39">
        <v>458</v>
      </c>
      <c r="J2" s="39">
        <v>474.88</v>
      </c>
      <c r="K2" s="39">
        <v>320.30000000000007</v>
      </c>
      <c r="L2" s="34">
        <v>910.35</v>
      </c>
      <c r="M2" s="36" t="s">
        <v>214</v>
      </c>
      <c r="N2" s="16" t="str">
        <f>VLOOKUP(D2,Tables!A:C,3,FALSE)</f>
        <v>Festival Of Courts</v>
      </c>
    </row>
    <row r="3" spans="1:18" ht="15.75" x14ac:dyDescent="0.25">
      <c r="A3" t="s">
        <v>4</v>
      </c>
      <c r="B3" t="s">
        <v>208</v>
      </c>
      <c r="C3" t="s">
        <v>209</v>
      </c>
      <c r="D3" s="1">
        <v>42258</v>
      </c>
      <c r="E3" s="1">
        <v>42268</v>
      </c>
      <c r="F3">
        <v>32</v>
      </c>
      <c r="G3" s="32">
        <v>776.86</v>
      </c>
      <c r="H3" s="6">
        <v>603</v>
      </c>
      <c r="I3" s="6">
        <v>603</v>
      </c>
      <c r="J3" s="6">
        <v>625.23</v>
      </c>
      <c r="K3" s="6">
        <v>421.69999999999993</v>
      </c>
      <c r="L3" s="31">
        <v>1198.56</v>
      </c>
      <c r="M3" t="s">
        <v>214</v>
      </c>
      <c r="N3" s="16" t="str">
        <f>VLOOKUP(D3,Tables!A:C,3,FALSE)</f>
        <v>Festival Of Courts</v>
      </c>
    </row>
    <row r="4" spans="1:18" ht="15.75" x14ac:dyDescent="0.25">
      <c r="A4" s="27" t="s">
        <v>205</v>
      </c>
      <c r="B4" s="27" t="s">
        <v>206</v>
      </c>
      <c r="C4" s="27" t="s">
        <v>209</v>
      </c>
      <c r="D4" s="28">
        <v>42258</v>
      </c>
      <c r="E4" s="28">
        <v>42268</v>
      </c>
      <c r="F4" s="27">
        <v>32</v>
      </c>
      <c r="G4" s="29">
        <v>776.86</v>
      </c>
      <c r="H4" s="30">
        <v>603</v>
      </c>
      <c r="I4" s="30">
        <v>603</v>
      </c>
      <c r="J4" s="30">
        <v>625.23</v>
      </c>
      <c r="K4" s="30">
        <v>421.69999999999993</v>
      </c>
      <c r="L4" s="31">
        <v>1198.56</v>
      </c>
      <c r="M4" s="27" t="s">
        <v>214</v>
      </c>
      <c r="N4" s="16" t="str">
        <f>VLOOKUP(D4,Tables!A:C,3,FALSE)</f>
        <v>Festival Of Courts</v>
      </c>
    </row>
    <row r="5" spans="1:18" ht="15.75" x14ac:dyDescent="0.25">
      <c r="A5" t="s">
        <v>203</v>
      </c>
      <c r="B5" t="s">
        <v>204</v>
      </c>
      <c r="C5" t="s">
        <v>209</v>
      </c>
      <c r="D5" s="1">
        <v>42258</v>
      </c>
      <c r="E5" s="1">
        <v>42268</v>
      </c>
      <c r="F5">
        <v>32</v>
      </c>
      <c r="G5" s="32">
        <v>776.86</v>
      </c>
      <c r="H5" s="6">
        <v>603</v>
      </c>
      <c r="I5" s="6">
        <v>603</v>
      </c>
      <c r="J5" s="6">
        <v>625.23</v>
      </c>
      <c r="K5" s="6">
        <v>421.69999999999993</v>
      </c>
      <c r="L5" s="31">
        <v>1198.56</v>
      </c>
      <c r="M5" t="s">
        <v>214</v>
      </c>
      <c r="N5" s="16" t="str">
        <f>VLOOKUP(D5,Tables!A:C,3,FALSE)</f>
        <v>Festival Of Courts</v>
      </c>
    </row>
    <row r="6" spans="1:18" ht="15.75" x14ac:dyDescent="0.25">
      <c r="A6" s="27" t="s">
        <v>201</v>
      </c>
      <c r="B6" s="27" t="s">
        <v>202</v>
      </c>
      <c r="C6" s="27" t="s">
        <v>209</v>
      </c>
      <c r="D6" s="28">
        <v>42258</v>
      </c>
      <c r="E6" s="28">
        <v>42268</v>
      </c>
      <c r="F6" s="27">
        <v>32</v>
      </c>
      <c r="G6" s="29">
        <v>776.86</v>
      </c>
      <c r="H6" s="30">
        <v>603</v>
      </c>
      <c r="I6" s="30">
        <v>603</v>
      </c>
      <c r="J6" s="30">
        <v>625.23</v>
      </c>
      <c r="K6" s="30">
        <v>421.69999999999993</v>
      </c>
      <c r="L6" s="31">
        <v>1198.56</v>
      </c>
      <c r="M6" s="27" t="s">
        <v>214</v>
      </c>
      <c r="N6" s="16" t="str">
        <f>VLOOKUP(D6,Tables!A:C,3,FALSE)</f>
        <v>Festival Of Courts</v>
      </c>
    </row>
    <row r="7" spans="1:18" ht="15.75" x14ac:dyDescent="0.25">
      <c r="A7" t="s">
        <v>199</v>
      </c>
      <c r="B7" t="s">
        <v>200</v>
      </c>
      <c r="C7" t="s">
        <v>209</v>
      </c>
      <c r="D7" s="1">
        <v>42268</v>
      </c>
      <c r="E7" s="1">
        <v>42268</v>
      </c>
      <c r="F7">
        <v>12</v>
      </c>
      <c r="G7" s="32">
        <v>145</v>
      </c>
      <c r="H7" s="6">
        <v>112.54</v>
      </c>
      <c r="I7" s="6">
        <v>112.54</v>
      </c>
      <c r="J7" s="6">
        <v>116.69</v>
      </c>
      <c r="K7" s="6">
        <v>72.63</v>
      </c>
      <c r="L7" s="31">
        <v>217.63</v>
      </c>
      <c r="M7" t="s">
        <v>214</v>
      </c>
      <c r="N7" s="16" t="str">
        <f>VLOOKUP(D7,Tables!A:C,3,FALSE)</f>
        <v>Imminente</v>
      </c>
    </row>
    <row r="8" spans="1:18" ht="15.75" x14ac:dyDescent="0.25">
      <c r="A8" s="27" t="s">
        <v>211</v>
      </c>
      <c r="B8" s="27" t="s">
        <v>212</v>
      </c>
      <c r="C8" s="27" t="s">
        <v>213</v>
      </c>
      <c r="D8" s="28">
        <v>42268</v>
      </c>
      <c r="E8" s="28">
        <v>42268</v>
      </c>
      <c r="F8" s="27">
        <v>10</v>
      </c>
      <c r="G8" s="29">
        <v>145</v>
      </c>
      <c r="H8" s="30">
        <v>110.1</v>
      </c>
      <c r="I8" s="30">
        <v>110.1</v>
      </c>
      <c r="J8" s="30">
        <v>114.25</v>
      </c>
      <c r="K8" s="30">
        <v>73.88</v>
      </c>
      <c r="L8" s="31">
        <v>218.88</v>
      </c>
      <c r="M8" s="27" t="s">
        <v>214</v>
      </c>
      <c r="N8" s="16" t="str">
        <f>VLOOKUP(D8,Tables!A:C,3,FALSE)</f>
        <v>Imminente</v>
      </c>
    </row>
    <row r="9" spans="1:18" s="16" customFormat="1" ht="15.75" x14ac:dyDescent="0.25">
      <c r="D9" s="33"/>
      <c r="E9" s="33"/>
      <c r="G9" s="34"/>
      <c r="H9" s="35"/>
      <c r="I9" s="35"/>
      <c r="J9" s="35"/>
      <c r="K9" s="35"/>
      <c r="L9" s="34"/>
    </row>
    <row r="10" spans="1:18" s="16" customFormat="1" ht="15.75" x14ac:dyDescent="0.25">
      <c r="D10" s="33"/>
      <c r="E10" s="33"/>
      <c r="G10" s="34"/>
      <c r="H10" s="35"/>
      <c r="I10" s="35"/>
      <c r="J10" s="35"/>
      <c r="K10" s="35"/>
      <c r="L10" s="34"/>
    </row>
    <row r="11" spans="1:18" s="16" customFormat="1" ht="15.75" x14ac:dyDescent="0.25">
      <c r="D11" s="33"/>
      <c r="E11" s="33"/>
      <c r="G11" s="34"/>
      <c r="H11" s="35"/>
      <c r="I11" s="35"/>
      <c r="J11" s="35"/>
      <c r="K11" s="35"/>
      <c r="L11" s="34"/>
    </row>
    <row r="12" spans="1:18" s="16" customFormat="1" ht="15.75" x14ac:dyDescent="0.25">
      <c r="D12" s="33"/>
      <c r="E12" s="33"/>
      <c r="G12" s="34"/>
      <c r="H12" s="35"/>
      <c r="I12" s="35"/>
      <c r="J12" s="35"/>
      <c r="K12" s="35"/>
      <c r="L12" s="34"/>
    </row>
    <row r="13" spans="1:18" s="16" customFormat="1" ht="15.75" x14ac:dyDescent="0.25">
      <c r="D13" s="33"/>
      <c r="E13" s="33"/>
      <c r="G13" s="34"/>
      <c r="H13" s="35"/>
      <c r="I13" s="35"/>
      <c r="J13" s="35"/>
      <c r="K13" s="35"/>
      <c r="L13" s="34"/>
    </row>
    <row r="14" spans="1:18" s="16" customFormat="1" ht="15.75" x14ac:dyDescent="0.25">
      <c r="D14" s="33"/>
      <c r="E14" s="33"/>
      <c r="G14" s="34"/>
      <c r="H14" s="35"/>
      <c r="I14" s="35"/>
      <c r="J14" s="35"/>
      <c r="K14" s="35"/>
      <c r="L14" s="34"/>
    </row>
    <row r="15" spans="1:18" s="16" customFormat="1" ht="15.75" x14ac:dyDescent="0.25">
      <c r="D15" s="33"/>
      <c r="E15" s="33"/>
      <c r="G15" s="34"/>
      <c r="H15" s="35"/>
      <c r="I15" s="35"/>
      <c r="J15" s="35"/>
      <c r="K15" s="35"/>
      <c r="L15" s="34"/>
    </row>
    <row r="16" spans="1:18" s="16" customFormat="1" ht="15.75" x14ac:dyDescent="0.25">
      <c r="D16" s="33"/>
      <c r="E16" s="33"/>
      <c r="G16" s="34"/>
      <c r="H16" s="35"/>
      <c r="I16" s="35"/>
      <c r="J16" s="35"/>
      <c r="K16" s="35"/>
      <c r="L16" s="34"/>
    </row>
    <row r="17" spans="4:12" s="16" customFormat="1" ht="15.75" x14ac:dyDescent="0.25">
      <c r="D17" s="33"/>
      <c r="E17" s="33"/>
      <c r="G17" s="34"/>
      <c r="H17" s="35"/>
      <c r="I17" s="35"/>
      <c r="J17" s="35"/>
      <c r="K17" s="35"/>
      <c r="L17" s="34"/>
    </row>
    <row r="18" spans="4:12" s="16" customFormat="1" ht="15.75" x14ac:dyDescent="0.25">
      <c r="D18" s="33"/>
      <c r="E18" s="33"/>
      <c r="G18" s="34"/>
      <c r="H18" s="35"/>
      <c r="I18" s="35"/>
      <c r="J18" s="35"/>
      <c r="K18" s="35"/>
      <c r="L18" s="34"/>
    </row>
    <row r="19" spans="4:12" s="16" customFormat="1" ht="15.75" x14ac:dyDescent="0.25">
      <c r="D19" s="33"/>
      <c r="E19" s="33"/>
      <c r="G19" s="34"/>
      <c r="H19" s="35"/>
      <c r="I19" s="35"/>
      <c r="J19" s="35"/>
      <c r="K19" s="35"/>
      <c r="L19" s="34"/>
    </row>
    <row r="20" spans="4:12" s="16" customFormat="1" ht="15.75" x14ac:dyDescent="0.25">
      <c r="D20" s="33"/>
      <c r="E20" s="33"/>
      <c r="G20" s="34"/>
      <c r="H20" s="35"/>
      <c r="I20" s="35"/>
      <c r="J20" s="35"/>
      <c r="K20" s="35"/>
      <c r="L20" s="34"/>
    </row>
    <row r="21" spans="4:12" s="16" customFormat="1" ht="15.75" x14ac:dyDescent="0.25">
      <c r="D21" s="33"/>
      <c r="E21" s="33"/>
      <c r="G21" s="34"/>
      <c r="H21" s="35"/>
      <c r="I21" s="35"/>
      <c r="J21" s="35"/>
      <c r="K21" s="35"/>
      <c r="L21" s="34"/>
    </row>
    <row r="22" spans="4:12" s="16" customFormat="1" ht="15.75" x14ac:dyDescent="0.25">
      <c r="D22" s="33"/>
      <c r="E22" s="33"/>
      <c r="G22" s="34"/>
      <c r="H22" s="35"/>
      <c r="I22" s="35"/>
      <c r="J22" s="35"/>
      <c r="K22" s="35"/>
      <c r="L22" s="34"/>
    </row>
    <row r="23" spans="4:12" s="16" customFormat="1" ht="15.75" x14ac:dyDescent="0.25">
      <c r="D23" s="33"/>
      <c r="E23" s="33"/>
      <c r="G23" s="34"/>
      <c r="H23" s="35"/>
      <c r="I23" s="35"/>
      <c r="J23" s="35"/>
      <c r="K23" s="35"/>
      <c r="L23" s="34"/>
    </row>
    <row r="24" spans="4:12" s="16" customFormat="1" ht="15.75" x14ac:dyDescent="0.25">
      <c r="D24" s="33"/>
      <c r="E24" s="33"/>
      <c r="G24" s="34"/>
      <c r="H24" s="35"/>
      <c r="I24" s="35"/>
      <c r="J24" s="35"/>
      <c r="K24" s="35"/>
      <c r="L24" s="34"/>
    </row>
    <row r="25" spans="4:12" s="16" customFormat="1" ht="15.75" x14ac:dyDescent="0.25">
      <c r="D25" s="33"/>
      <c r="E25" s="33"/>
      <c r="G25" s="34"/>
      <c r="H25" s="35"/>
      <c r="I25" s="35"/>
      <c r="J25" s="35"/>
      <c r="K25" s="35"/>
      <c r="L25" s="34"/>
    </row>
    <row r="26" spans="4:12" s="16" customFormat="1" ht="15.75" x14ac:dyDescent="0.25">
      <c r="D26" s="33"/>
      <c r="E26" s="33"/>
      <c r="G26" s="34"/>
      <c r="H26" s="35"/>
      <c r="I26" s="35"/>
      <c r="J26" s="35"/>
      <c r="K26" s="35"/>
      <c r="L26" s="34"/>
    </row>
    <row r="27" spans="4:12" s="16" customFormat="1" ht="15.75" x14ac:dyDescent="0.25">
      <c r="D27" s="33"/>
      <c r="E27" s="33"/>
      <c r="G27" s="34"/>
      <c r="H27" s="35"/>
      <c r="I27" s="35"/>
      <c r="J27" s="35"/>
      <c r="K27" s="35"/>
      <c r="L27" s="34"/>
    </row>
    <row r="28" spans="4:12" s="16" customFormat="1" ht="15.75" x14ac:dyDescent="0.25">
      <c r="D28" s="33"/>
      <c r="E28" s="33"/>
      <c r="G28" s="34"/>
      <c r="H28" s="35"/>
      <c r="I28" s="35"/>
      <c r="J28" s="35"/>
      <c r="K28" s="35"/>
      <c r="L28" s="34"/>
    </row>
    <row r="29" spans="4:12" s="16" customFormat="1" ht="15.75" x14ac:dyDescent="0.25">
      <c r="D29" s="33"/>
      <c r="E29" s="33"/>
      <c r="G29" s="34"/>
      <c r="H29" s="35"/>
      <c r="I29" s="35"/>
      <c r="J29" s="35"/>
      <c r="K29" s="35"/>
      <c r="L29" s="34"/>
    </row>
    <row r="30" spans="4:12" s="16" customFormat="1" ht="15.75" x14ac:dyDescent="0.25">
      <c r="D30" s="33"/>
      <c r="E30" s="33"/>
      <c r="G30" s="34"/>
      <c r="H30" s="35"/>
      <c r="I30" s="35"/>
      <c r="J30" s="35"/>
      <c r="K30" s="35"/>
      <c r="L30" s="34"/>
    </row>
    <row r="31" spans="4:12" s="16" customFormat="1" ht="15.75" x14ac:dyDescent="0.25">
      <c r="D31" s="33"/>
      <c r="E31" s="33"/>
      <c r="G31" s="34"/>
      <c r="H31" s="35"/>
      <c r="I31" s="35"/>
      <c r="J31" s="35"/>
      <c r="K31" s="35"/>
      <c r="L31" s="34"/>
    </row>
    <row r="32" spans="4:12" s="16" customFormat="1" ht="15.75" x14ac:dyDescent="0.25">
      <c r="D32" s="33"/>
      <c r="E32" s="33"/>
      <c r="G32" s="34"/>
      <c r="H32" s="35"/>
      <c r="I32" s="35"/>
      <c r="J32" s="35"/>
      <c r="K32" s="35"/>
      <c r="L32" s="34"/>
    </row>
    <row r="33" spans="4:12" s="16" customFormat="1" ht="15.75" x14ac:dyDescent="0.25">
      <c r="D33" s="33"/>
      <c r="E33" s="33"/>
      <c r="G33" s="34"/>
      <c r="H33" s="35"/>
      <c r="I33" s="35"/>
      <c r="J33" s="35"/>
      <c r="K33" s="35"/>
      <c r="L33" s="34"/>
    </row>
    <row r="34" spans="4:12" s="16" customFormat="1" ht="15.75" x14ac:dyDescent="0.25">
      <c r="D34" s="33"/>
      <c r="E34" s="33"/>
      <c r="G34" s="34"/>
      <c r="H34" s="35"/>
      <c r="I34" s="35"/>
      <c r="J34" s="35"/>
      <c r="K34" s="35"/>
      <c r="L34" s="34"/>
    </row>
    <row r="35" spans="4:12" s="16" customFormat="1" ht="15.75" x14ac:dyDescent="0.25">
      <c r="D35" s="33"/>
      <c r="E35" s="33"/>
      <c r="G35" s="34"/>
      <c r="H35" s="35"/>
      <c r="I35" s="35"/>
      <c r="J35" s="35"/>
      <c r="K35" s="35"/>
      <c r="L35" s="34"/>
    </row>
    <row r="36" spans="4:12" s="16" customFormat="1" ht="15.75" x14ac:dyDescent="0.25">
      <c r="D36" s="33"/>
      <c r="E36" s="33"/>
      <c r="G36" s="34"/>
      <c r="H36" s="35"/>
      <c r="I36" s="35"/>
      <c r="J36" s="35"/>
      <c r="K36" s="35"/>
      <c r="L36" s="34"/>
    </row>
    <row r="37" spans="4:12" s="16" customFormat="1" ht="15.75" x14ac:dyDescent="0.25">
      <c r="D37" s="33"/>
      <c r="E37" s="33"/>
      <c r="G37" s="34"/>
      <c r="H37" s="35"/>
      <c r="I37" s="35"/>
      <c r="J37" s="35"/>
      <c r="K37" s="35"/>
      <c r="L37" s="34"/>
    </row>
    <row r="38" spans="4:12" s="16" customFormat="1" ht="15.75" x14ac:dyDescent="0.25">
      <c r="D38" s="33"/>
      <c r="E38" s="33"/>
      <c r="G38" s="34"/>
      <c r="H38" s="35"/>
      <c r="I38" s="35"/>
      <c r="J38" s="35"/>
      <c r="K38" s="35"/>
      <c r="L38" s="34"/>
    </row>
    <row r="39" spans="4:12" s="16" customFormat="1" ht="15.75" x14ac:dyDescent="0.25">
      <c r="D39" s="33"/>
      <c r="E39" s="33"/>
      <c r="G39" s="34"/>
      <c r="H39" s="35"/>
      <c r="I39" s="35"/>
      <c r="J39" s="35"/>
      <c r="K39" s="35"/>
      <c r="L39" s="34"/>
    </row>
    <row r="40" spans="4:12" s="16" customFormat="1" ht="15.75" x14ac:dyDescent="0.25">
      <c r="D40" s="33"/>
      <c r="E40" s="33"/>
      <c r="G40" s="34"/>
      <c r="H40" s="35"/>
      <c r="I40" s="35"/>
      <c r="J40" s="35"/>
      <c r="K40" s="35"/>
      <c r="L40" s="34"/>
    </row>
    <row r="41" spans="4:12" s="16" customFormat="1" ht="15.75" x14ac:dyDescent="0.25">
      <c r="D41" s="33"/>
      <c r="E41" s="33"/>
      <c r="G41" s="34"/>
      <c r="H41" s="35"/>
      <c r="I41" s="35"/>
      <c r="J41" s="35"/>
      <c r="K41" s="35"/>
      <c r="L41" s="34"/>
    </row>
    <row r="42" spans="4:12" s="16" customFormat="1" ht="15.75" x14ac:dyDescent="0.25">
      <c r="D42" s="33"/>
      <c r="E42" s="33"/>
      <c r="G42" s="34"/>
      <c r="H42" s="35"/>
      <c r="I42" s="35"/>
      <c r="J42" s="35"/>
      <c r="K42" s="35"/>
      <c r="L42" s="34"/>
    </row>
    <row r="43" spans="4:12" s="16" customFormat="1" ht="15.75" x14ac:dyDescent="0.25">
      <c r="D43" s="33"/>
      <c r="E43" s="33"/>
      <c r="G43" s="34"/>
      <c r="H43" s="35"/>
      <c r="I43" s="35"/>
      <c r="J43" s="35"/>
      <c r="K43" s="35"/>
      <c r="L43" s="34"/>
    </row>
    <row r="44" spans="4:12" s="16" customFormat="1" ht="15.75" x14ac:dyDescent="0.25">
      <c r="D44" s="33"/>
      <c r="E44" s="33"/>
      <c r="G44" s="34"/>
      <c r="H44" s="35"/>
      <c r="I44" s="35"/>
      <c r="J44" s="35"/>
      <c r="K44" s="35"/>
      <c r="L44" s="34"/>
    </row>
    <row r="45" spans="4:12" s="16" customFormat="1" ht="15.75" x14ac:dyDescent="0.25">
      <c r="D45" s="33"/>
      <c r="E45" s="33"/>
      <c r="G45" s="34"/>
      <c r="H45" s="35"/>
      <c r="I45" s="35"/>
      <c r="J45" s="35"/>
      <c r="K45" s="35"/>
      <c r="L45" s="34"/>
    </row>
    <row r="46" spans="4:12" s="16" customFormat="1" ht="15.75" x14ac:dyDescent="0.25">
      <c r="D46" s="33"/>
      <c r="E46" s="33"/>
      <c r="G46" s="34"/>
      <c r="H46" s="35"/>
      <c r="I46" s="35"/>
      <c r="J46" s="35"/>
      <c r="K46" s="35"/>
      <c r="L46" s="34"/>
    </row>
    <row r="47" spans="4:12" s="16" customFormat="1" ht="15.75" x14ac:dyDescent="0.25">
      <c r="D47" s="33"/>
      <c r="E47" s="33"/>
      <c r="G47" s="34"/>
      <c r="H47" s="35"/>
      <c r="I47" s="35"/>
      <c r="J47" s="35"/>
      <c r="K47" s="35"/>
      <c r="L47" s="34"/>
    </row>
    <row r="48" spans="4:12" s="16" customFormat="1" ht="15.75" x14ac:dyDescent="0.25">
      <c r="D48" s="33"/>
      <c r="E48" s="33"/>
      <c r="G48" s="34"/>
      <c r="H48" s="35"/>
      <c r="I48" s="35"/>
      <c r="J48" s="35"/>
      <c r="K48" s="35"/>
      <c r="L48" s="34"/>
    </row>
    <row r="49" spans="1:13" s="16" customFormat="1" ht="15.75" x14ac:dyDescent="0.25">
      <c r="D49" s="33"/>
      <c r="E49" s="33"/>
      <c r="G49" s="34"/>
      <c r="H49" s="35"/>
      <c r="I49" s="35"/>
      <c r="J49" s="35"/>
      <c r="K49" s="35"/>
      <c r="L49" s="34"/>
    </row>
    <row r="50" spans="1:13" s="16" customFormat="1" ht="15.75" x14ac:dyDescent="0.25">
      <c r="D50" s="33"/>
      <c r="E50" s="33"/>
      <c r="G50" s="34"/>
      <c r="H50" s="35"/>
      <c r="I50" s="35"/>
      <c r="J50" s="35"/>
      <c r="K50" s="35"/>
      <c r="L50" s="34"/>
    </row>
    <row r="51" spans="1:13" s="16" customFormat="1" ht="15.75" x14ac:dyDescent="0.25">
      <c r="D51" s="33"/>
      <c r="E51" s="33"/>
      <c r="G51" s="34"/>
      <c r="H51" s="35"/>
      <c r="I51" s="35"/>
      <c r="J51" s="35"/>
      <c r="K51" s="35"/>
      <c r="L51" s="34"/>
    </row>
    <row r="52" spans="1:13" s="16" customFormat="1" ht="15.75" x14ac:dyDescent="0.25">
      <c r="D52" s="33"/>
      <c r="E52" s="33"/>
      <c r="G52" s="34"/>
      <c r="H52" s="35"/>
      <c r="I52" s="35"/>
      <c r="J52" s="35"/>
      <c r="K52" s="35"/>
      <c r="L52" s="34"/>
    </row>
    <row r="53" spans="1:13" ht="16.5" thickBot="1" x14ac:dyDescent="0.3">
      <c r="A53" s="24" t="s">
        <v>186</v>
      </c>
      <c r="B53" s="24" t="s">
        <v>187</v>
      </c>
      <c r="C53" s="24" t="s">
        <v>188</v>
      </c>
      <c r="D53" s="24" t="s">
        <v>189</v>
      </c>
      <c r="E53" s="24" t="s">
        <v>190</v>
      </c>
      <c r="F53" s="24" t="s">
        <v>191</v>
      </c>
      <c r="G53" s="25" t="s">
        <v>192</v>
      </c>
      <c r="H53" s="25" t="s">
        <v>193</v>
      </c>
      <c r="I53" s="25" t="s">
        <v>194</v>
      </c>
      <c r="J53" s="25" t="s">
        <v>195</v>
      </c>
      <c r="K53" s="25" t="s">
        <v>196</v>
      </c>
      <c r="L53" s="26" t="s">
        <v>197</v>
      </c>
      <c r="M53" s="24" t="s">
        <v>198</v>
      </c>
    </row>
    <row r="54" spans="1:13" s="16" customFormat="1" ht="16.5" thickTop="1" x14ac:dyDescent="0.25">
      <c r="A54" s="36" t="s">
        <v>207</v>
      </c>
      <c r="B54" s="36" t="s">
        <v>210</v>
      </c>
      <c r="C54" s="36" t="s">
        <v>209</v>
      </c>
      <c r="D54" s="37">
        <v>42258</v>
      </c>
      <c r="E54" s="37">
        <v>42260</v>
      </c>
      <c r="F54" s="36">
        <v>36</v>
      </c>
      <c r="G54" s="38">
        <v>590.04999999999995</v>
      </c>
      <c r="H54" s="39">
        <v>458</v>
      </c>
      <c r="I54" s="39">
        <v>458</v>
      </c>
      <c r="J54" s="39">
        <v>474.88</v>
      </c>
      <c r="K54" s="39">
        <v>320.30000000000007</v>
      </c>
      <c r="L54" s="34">
        <v>910.35</v>
      </c>
      <c r="M54" s="36" t="s">
        <v>214</v>
      </c>
    </row>
    <row r="55" spans="1:13" ht="15.75" x14ac:dyDescent="0.25">
      <c r="A55" t="s">
        <v>4</v>
      </c>
      <c r="B55" t="s">
        <v>208</v>
      </c>
      <c r="C55" t="s">
        <v>209</v>
      </c>
      <c r="D55" s="1">
        <v>42258</v>
      </c>
      <c r="E55" s="1">
        <v>42268</v>
      </c>
      <c r="F55">
        <v>32</v>
      </c>
      <c r="G55" s="32">
        <v>776.86</v>
      </c>
      <c r="H55" s="6">
        <v>603</v>
      </c>
      <c r="I55" s="6">
        <v>603</v>
      </c>
      <c r="J55" s="6">
        <v>625.23</v>
      </c>
      <c r="K55" s="6">
        <v>421.69999999999993</v>
      </c>
      <c r="L55" s="31">
        <v>1198.56</v>
      </c>
      <c r="M55" t="s">
        <v>214</v>
      </c>
    </row>
    <row r="56" spans="1:13" ht="15.75" x14ac:dyDescent="0.25">
      <c r="A56" s="27" t="s">
        <v>205</v>
      </c>
      <c r="B56" s="27" t="s">
        <v>206</v>
      </c>
      <c r="C56" s="27" t="s">
        <v>209</v>
      </c>
      <c r="D56" s="28">
        <v>42258</v>
      </c>
      <c r="E56" s="28">
        <v>42268</v>
      </c>
      <c r="F56" s="27">
        <v>32</v>
      </c>
      <c r="G56" s="29">
        <v>776.86</v>
      </c>
      <c r="H56" s="30">
        <v>603</v>
      </c>
      <c r="I56" s="30">
        <v>603</v>
      </c>
      <c r="J56" s="30">
        <v>625.23</v>
      </c>
      <c r="K56" s="30">
        <v>421.69999999999993</v>
      </c>
      <c r="L56" s="31">
        <v>1198.56</v>
      </c>
      <c r="M56" s="27" t="s">
        <v>214</v>
      </c>
    </row>
    <row r="57" spans="1:13" ht="15.75" x14ac:dyDescent="0.25">
      <c r="A57" t="s">
        <v>203</v>
      </c>
      <c r="B57" t="s">
        <v>204</v>
      </c>
      <c r="C57" t="s">
        <v>209</v>
      </c>
      <c r="D57" s="1">
        <v>42258</v>
      </c>
      <c r="E57" s="1">
        <v>42268</v>
      </c>
      <c r="F57">
        <v>32</v>
      </c>
      <c r="G57" s="32">
        <v>776.86</v>
      </c>
      <c r="H57" s="6">
        <v>603</v>
      </c>
      <c r="I57" s="6">
        <v>603</v>
      </c>
      <c r="J57" s="6">
        <v>625.23</v>
      </c>
      <c r="K57" s="6">
        <v>421.69999999999993</v>
      </c>
      <c r="L57" s="31">
        <v>1198.56</v>
      </c>
      <c r="M57" t="s">
        <v>214</v>
      </c>
    </row>
    <row r="58" spans="1:13" ht="15.75" x14ac:dyDescent="0.25">
      <c r="A58" s="27" t="s">
        <v>201</v>
      </c>
      <c r="B58" s="27" t="s">
        <v>202</v>
      </c>
      <c r="C58" s="27" t="s">
        <v>209</v>
      </c>
      <c r="D58" s="28">
        <v>42258</v>
      </c>
      <c r="E58" s="28">
        <v>42268</v>
      </c>
      <c r="F58" s="27">
        <v>32</v>
      </c>
      <c r="G58" s="29">
        <v>776.86</v>
      </c>
      <c r="H58" s="30">
        <v>603</v>
      </c>
      <c r="I58" s="30">
        <v>603</v>
      </c>
      <c r="J58" s="30">
        <v>625.23</v>
      </c>
      <c r="K58" s="30">
        <v>421.69999999999993</v>
      </c>
      <c r="L58" s="31">
        <v>1198.56</v>
      </c>
      <c r="M58" s="27" t="s">
        <v>214</v>
      </c>
    </row>
    <row r="59" spans="1:13" ht="15.75" x14ac:dyDescent="0.25">
      <c r="A59" t="s">
        <v>199</v>
      </c>
      <c r="B59" t="s">
        <v>200</v>
      </c>
      <c r="C59" t="s">
        <v>209</v>
      </c>
      <c r="D59" s="1">
        <v>42268</v>
      </c>
      <c r="E59" s="1">
        <v>42268</v>
      </c>
      <c r="F59">
        <v>12</v>
      </c>
      <c r="G59" s="32">
        <v>145</v>
      </c>
      <c r="H59" s="6">
        <v>112.54</v>
      </c>
      <c r="I59" s="6">
        <v>112.54</v>
      </c>
      <c r="J59" s="6">
        <v>116.69</v>
      </c>
      <c r="K59" s="6">
        <v>72.63</v>
      </c>
      <c r="L59" s="31">
        <v>217.63</v>
      </c>
      <c r="M59" t="s">
        <v>214</v>
      </c>
    </row>
    <row r="60" spans="1:13" ht="15.75" x14ac:dyDescent="0.25">
      <c r="A60" s="27" t="s">
        <v>211</v>
      </c>
      <c r="B60" s="27" t="s">
        <v>212</v>
      </c>
      <c r="C60" s="27" t="s">
        <v>213</v>
      </c>
      <c r="D60" s="28">
        <v>42268</v>
      </c>
      <c r="E60" s="28">
        <v>42268</v>
      </c>
      <c r="F60" s="27">
        <v>10</v>
      </c>
      <c r="G60" s="29">
        <v>145</v>
      </c>
      <c r="H60" s="30">
        <v>110.1</v>
      </c>
      <c r="I60" s="30">
        <v>110.1</v>
      </c>
      <c r="J60" s="30">
        <v>114.25</v>
      </c>
      <c r="K60" s="30">
        <v>73.88</v>
      </c>
      <c r="L60" s="31">
        <v>218.88</v>
      </c>
      <c r="M60" s="27" t="s">
        <v>214</v>
      </c>
    </row>
  </sheetData>
  <autoFilter ref="A1:M1" xr:uid="{E8F49234-1D3B-4502-AD2E-2256531EF496}">
    <sortState ref="A2:M60">
      <sortCondition ref="M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14</vt:i4>
      </vt:variant>
    </vt:vector>
  </HeadingPairs>
  <TitlesOfParts>
    <vt:vector size="16" baseType="lpstr">
      <vt:lpstr>Tables</vt:lpstr>
      <vt:lpstr>Paie</vt:lpstr>
      <vt:lpstr>ACH</vt:lpstr>
      <vt:lpstr>ACHATS</vt:lpstr>
      <vt:lpstr>CA</vt:lpstr>
      <vt:lpstr>CONCERNE</vt:lpstr>
      <vt:lpstr>DEPL</vt:lpstr>
      <vt:lpstr>DEPLACEMENTS</vt:lpstr>
      <vt:lpstr>LOC</vt:lpstr>
      <vt:lpstr>LOCATIONS</vt:lpstr>
      <vt:lpstr>PAIE</vt:lpstr>
      <vt:lpstr>Type0</vt:lpstr>
      <vt:lpstr>Type01</vt:lpstr>
      <vt:lpstr>VENTES</vt:lpstr>
      <vt:lpstr>VHR</vt:lpstr>
      <vt:lpstr>Tables!Zone_d_impression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</dc:creator>
  <cp:lastModifiedBy>COMPTA</cp:lastModifiedBy>
  <cp:lastPrinted>2019-10-10T15:49:19Z</cp:lastPrinted>
  <dcterms:created xsi:type="dcterms:W3CDTF">2019-10-10T14:10:10Z</dcterms:created>
  <dcterms:modified xsi:type="dcterms:W3CDTF">2019-10-21T08:57:56Z</dcterms:modified>
</cp:coreProperties>
</file>