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E5E83C88-5403-40F4-BDA8-90E5D7FD6700}" xr6:coauthVersionLast="40" xr6:coauthVersionMax="40" xr10:uidLastSave="{00000000-0000-0000-0000-000000000000}"/>
  <bookViews>
    <workbookView xWindow="-120" yWindow="-120" windowWidth="29040" windowHeight="15840" xr2:uid="{157A41DF-F385-43F6-A31F-68F8BBCFF8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7" i="1"/>
  <c r="G6" i="1"/>
  <c r="G7" i="1" s="1"/>
  <c r="G8" i="1" s="1"/>
  <c r="G9" i="1" s="1"/>
  <c r="G5" i="1"/>
  <c r="F9" i="1"/>
  <c r="F8" i="1"/>
  <c r="F7" i="1"/>
  <c r="F6" i="1"/>
  <c r="F5" i="1"/>
  <c r="F11" i="1" s="1"/>
  <c r="F13" i="1" s="1"/>
  <c r="E11" i="1"/>
  <c r="H7" i="1" s="1"/>
  <c r="E9" i="1"/>
  <c r="E8" i="1"/>
  <c r="E7" i="1"/>
  <c r="E6" i="1"/>
  <c r="E5" i="1"/>
  <c r="H5" i="1" l="1"/>
  <c r="H6" i="1"/>
  <c r="H9" i="1"/>
  <c r="H8" i="1"/>
  <c r="H11" i="1" l="1"/>
</calcChain>
</file>

<file path=xl/sharedStrings.xml><?xml version="1.0" encoding="utf-8"?>
<sst xmlns="http://schemas.openxmlformats.org/spreadsheetml/2006/main" count="16" uniqueCount="16">
  <si>
    <t>salaires</t>
  </si>
  <si>
    <t>[0 - 10 000[</t>
  </si>
  <si>
    <t>[10 000 - 20 000[</t>
  </si>
  <si>
    <t>[20 000 - 30 000[</t>
  </si>
  <si>
    <t>[30 000 - 40 000[</t>
  </si>
  <si>
    <t>[40 000 - 50 000[</t>
  </si>
  <si>
    <t>N</t>
  </si>
  <si>
    <t>x</t>
  </si>
  <si>
    <t>n</t>
  </si>
  <si>
    <t>x*n</t>
  </si>
  <si>
    <t>Moyenne</t>
  </si>
  <si>
    <t>eff cumulés</t>
  </si>
  <si>
    <t>%</t>
  </si>
  <si>
    <t>Individu médian  :</t>
  </si>
  <si>
    <t>Classe médiane :</t>
  </si>
  <si>
    <t>le 0 rajouté en G4 sert à faire fonctionner la formule EQUIV de la classe médiane si c'est la 1ere comme c'est le cas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</si>
</sst>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A585-2520-404F-91FB-97BA51D50939}">
  <dimension ref="A1:J62"/>
  <sheetViews>
    <sheetView tabSelected="1" workbookViewId="0">
      <selection activeCell="J22" sqref="J22"/>
    </sheetView>
  </sheetViews>
  <sheetFormatPr baseColWidth="10" defaultRowHeight="15" x14ac:dyDescent="0.25"/>
  <cols>
    <col min="4" max="4" width="14.85546875" bestFit="1" customWidth="1"/>
    <col min="5" max="5" width="13.140625" style="1" customWidth="1"/>
  </cols>
  <sheetData>
    <row r="1" spans="1:10" x14ac:dyDescent="0.25">
      <c r="A1" t="s">
        <v>0</v>
      </c>
    </row>
    <row r="2" spans="1:10" x14ac:dyDescent="0.25">
      <c r="A2" s="1">
        <v>1723</v>
      </c>
    </row>
    <row r="3" spans="1:10" x14ac:dyDescent="0.25">
      <c r="A3" s="1">
        <v>1905</v>
      </c>
      <c r="D3" t="s">
        <v>7</v>
      </c>
      <c r="E3" s="1" t="s">
        <v>8</v>
      </c>
      <c r="F3" t="s">
        <v>9</v>
      </c>
      <c r="G3" t="s">
        <v>11</v>
      </c>
      <c r="H3" t="s">
        <v>12</v>
      </c>
    </row>
    <row r="4" spans="1:10" x14ac:dyDescent="0.25">
      <c r="A4" s="1">
        <v>1911</v>
      </c>
      <c r="G4">
        <v>0</v>
      </c>
      <c r="J4" t="s">
        <v>15</v>
      </c>
    </row>
    <row r="5" spans="1:10" x14ac:dyDescent="0.25">
      <c r="A5" s="1">
        <v>1944</v>
      </c>
      <c r="D5" t="s">
        <v>1</v>
      </c>
      <c r="E5" s="1">
        <f>COUNTIF($A$2:$A$62,"&lt;10000")</f>
        <v>37</v>
      </c>
      <c r="F5">
        <f>E5*5000</f>
        <v>185000</v>
      </c>
      <c r="G5" s="1">
        <f>E5</f>
        <v>37</v>
      </c>
      <c r="H5" s="3">
        <f>E5/$E$11</f>
        <v>0.60655737704918034</v>
      </c>
    </row>
    <row r="6" spans="1:10" x14ac:dyDescent="0.25">
      <c r="A6" s="1">
        <v>2090</v>
      </c>
      <c r="D6" t="s">
        <v>2</v>
      </c>
      <c r="E6" s="1">
        <f>COUNTIFS($A$2:$A$62,"&lt;20000",$A$2:$A$62,"&gt;=10000")</f>
        <v>13</v>
      </c>
      <c r="F6">
        <f>E6*15000</f>
        <v>195000</v>
      </c>
      <c r="G6" s="1">
        <f>G5+E6</f>
        <v>50</v>
      </c>
      <c r="H6" s="3">
        <f>E6/$E$11</f>
        <v>0.21311475409836064</v>
      </c>
    </row>
    <row r="7" spans="1:10" x14ac:dyDescent="0.25">
      <c r="A7" s="1">
        <v>2130</v>
      </c>
      <c r="D7" t="s">
        <v>3</v>
      </c>
      <c r="E7" s="1">
        <f>COUNTIFS($A$2:$A$62,"&lt;30000",$A$2:$A$62,"&gt;=20000")</f>
        <v>4</v>
      </c>
      <c r="F7">
        <f>E7*25000</f>
        <v>100000</v>
      </c>
      <c r="G7" s="1">
        <f t="shared" ref="G7:G9" si="0">G6+E7</f>
        <v>54</v>
      </c>
      <c r="H7" s="3">
        <f>E7/$E$11</f>
        <v>6.5573770491803282E-2</v>
      </c>
    </row>
    <row r="8" spans="1:10" x14ac:dyDescent="0.25">
      <c r="A8" s="1">
        <v>2554</v>
      </c>
      <c r="D8" t="s">
        <v>4</v>
      </c>
      <c r="E8" s="1">
        <f>COUNTIFS($A$2:$A$62,"&lt;40000",$A$2:$A$62,"&gt;=30000")</f>
        <v>4</v>
      </c>
      <c r="F8">
        <f>E8*35000</f>
        <v>140000</v>
      </c>
      <c r="G8" s="1">
        <f t="shared" si="0"/>
        <v>58</v>
      </c>
      <c r="H8" s="3">
        <f>E8/$E$11</f>
        <v>6.5573770491803282E-2</v>
      </c>
    </row>
    <row r="9" spans="1:10" x14ac:dyDescent="0.25">
      <c r="A9" s="1">
        <v>2776</v>
      </c>
      <c r="D9" t="s">
        <v>5</v>
      </c>
      <c r="E9" s="1">
        <f>COUNTIFS($A$2:$A$62,"&lt;50000",$A$2:$A$62,"&gt;=40000")</f>
        <v>3</v>
      </c>
      <c r="F9">
        <f>E9*45000</f>
        <v>135000</v>
      </c>
      <c r="G9" s="1">
        <f t="shared" si="0"/>
        <v>61</v>
      </c>
      <c r="H9" s="3">
        <f>E9/$E$11</f>
        <v>4.9180327868852458E-2</v>
      </c>
    </row>
    <row r="10" spans="1:10" x14ac:dyDescent="0.25">
      <c r="A10" s="1">
        <v>2789</v>
      </c>
    </row>
    <row r="11" spans="1:10" x14ac:dyDescent="0.25">
      <c r="A11" s="1">
        <v>2968</v>
      </c>
      <c r="D11" t="s">
        <v>6</v>
      </c>
      <c r="E11" s="1">
        <f>SUM(E5:E9)</f>
        <v>61</v>
      </c>
      <c r="F11" s="1">
        <f>SUM(F5:F9)</f>
        <v>755000</v>
      </c>
      <c r="G11" s="1"/>
      <c r="H11" s="3">
        <f t="shared" ref="G11:H11" si="1">SUM(H5:H9)</f>
        <v>1</v>
      </c>
    </row>
    <row r="12" spans="1:10" x14ac:dyDescent="0.25">
      <c r="A12" s="1">
        <v>3020</v>
      </c>
    </row>
    <row r="13" spans="1:10" x14ac:dyDescent="0.25">
      <c r="A13" s="1">
        <v>3111</v>
      </c>
      <c r="E13" s="1" t="s">
        <v>10</v>
      </c>
      <c r="F13" s="2">
        <f>F11/E11</f>
        <v>12377.049180327869</v>
      </c>
    </row>
    <row r="14" spans="1:10" x14ac:dyDescent="0.25">
      <c r="A14" s="1">
        <v>3757</v>
      </c>
    </row>
    <row r="15" spans="1:10" x14ac:dyDescent="0.25">
      <c r="A15" s="1">
        <v>4020</v>
      </c>
      <c r="E15" s="4" t="s">
        <v>13</v>
      </c>
      <c r="F15" s="5">
        <f>E11/2</f>
        <v>30.5</v>
      </c>
    </row>
    <row r="16" spans="1:10" x14ac:dyDescent="0.25">
      <c r="A16" s="1">
        <v>4029</v>
      </c>
    </row>
    <row r="17" spans="1:6" x14ac:dyDescent="0.25">
      <c r="A17" s="1">
        <v>4040</v>
      </c>
      <c r="E17" s="4" t="s">
        <v>14</v>
      </c>
      <c r="F17" t="str">
        <f>INDEX(D5:D9,MATCH(F15,G4:G9,1),0)</f>
        <v>[0 - 10 000[</v>
      </c>
    </row>
    <row r="18" spans="1:6" x14ac:dyDescent="0.25">
      <c r="A18" s="1">
        <v>4207</v>
      </c>
    </row>
    <row r="19" spans="1:6" x14ac:dyDescent="0.25">
      <c r="A19" s="1">
        <v>4672</v>
      </c>
    </row>
    <row r="20" spans="1:6" x14ac:dyDescent="0.25">
      <c r="A20" s="1">
        <v>4799</v>
      </c>
    </row>
    <row r="21" spans="1:6" x14ac:dyDescent="0.25">
      <c r="A21" s="1">
        <v>5024</v>
      </c>
    </row>
    <row r="22" spans="1:6" x14ac:dyDescent="0.25">
      <c r="A22" s="1">
        <v>5375</v>
      </c>
    </row>
    <row r="23" spans="1:6" x14ac:dyDescent="0.25">
      <c r="A23" s="1">
        <v>5486</v>
      </c>
    </row>
    <row r="24" spans="1:6" x14ac:dyDescent="0.25">
      <c r="A24" s="1">
        <v>5671</v>
      </c>
    </row>
    <row r="25" spans="1:6" x14ac:dyDescent="0.25">
      <c r="A25" s="1">
        <v>5692</v>
      </c>
    </row>
    <row r="26" spans="1:6" x14ac:dyDescent="0.25">
      <c r="A26" s="1">
        <v>6045</v>
      </c>
    </row>
    <row r="27" spans="1:6" x14ac:dyDescent="0.25">
      <c r="A27" s="1">
        <v>6048</v>
      </c>
    </row>
    <row r="28" spans="1:6" x14ac:dyDescent="0.25">
      <c r="A28" s="1">
        <v>6216</v>
      </c>
    </row>
    <row r="29" spans="1:6" x14ac:dyDescent="0.25">
      <c r="A29" s="1">
        <v>6574</v>
      </c>
    </row>
    <row r="30" spans="1:6" x14ac:dyDescent="0.25">
      <c r="A30" s="1">
        <v>6887</v>
      </c>
    </row>
    <row r="31" spans="1:6" x14ac:dyDescent="0.25">
      <c r="A31" s="1">
        <v>7367</v>
      </c>
    </row>
    <row r="32" spans="1:6" x14ac:dyDescent="0.25">
      <c r="A32" s="1">
        <v>7552</v>
      </c>
    </row>
    <row r="33" spans="1:1" x14ac:dyDescent="0.25">
      <c r="A33" s="1">
        <v>7658</v>
      </c>
    </row>
    <row r="34" spans="1:1" x14ac:dyDescent="0.25">
      <c r="A34" s="1">
        <v>7738</v>
      </c>
    </row>
    <row r="35" spans="1:1" x14ac:dyDescent="0.25">
      <c r="A35" s="1">
        <v>7842</v>
      </c>
    </row>
    <row r="36" spans="1:1" x14ac:dyDescent="0.25">
      <c r="A36" s="1">
        <v>9162</v>
      </c>
    </row>
    <row r="37" spans="1:1" x14ac:dyDescent="0.25">
      <c r="A37" s="1">
        <v>9323</v>
      </c>
    </row>
    <row r="38" spans="1:1" x14ac:dyDescent="0.25">
      <c r="A38" s="1">
        <v>9630</v>
      </c>
    </row>
    <row r="39" spans="1:1" x14ac:dyDescent="0.25">
      <c r="A39" s="1">
        <v>11071</v>
      </c>
    </row>
    <row r="40" spans="1:1" x14ac:dyDescent="0.25">
      <c r="A40" s="1">
        <v>11144</v>
      </c>
    </row>
    <row r="41" spans="1:1" x14ac:dyDescent="0.25">
      <c r="A41" s="1">
        <v>11346</v>
      </c>
    </row>
    <row r="42" spans="1:1" x14ac:dyDescent="0.25">
      <c r="A42" s="1">
        <v>11459</v>
      </c>
    </row>
    <row r="43" spans="1:1" x14ac:dyDescent="0.25">
      <c r="A43" s="1">
        <v>11769</v>
      </c>
    </row>
    <row r="44" spans="1:1" x14ac:dyDescent="0.25">
      <c r="A44" s="1">
        <v>12288</v>
      </c>
    </row>
    <row r="45" spans="1:1" x14ac:dyDescent="0.25">
      <c r="A45" s="1">
        <v>12461</v>
      </c>
    </row>
    <row r="46" spans="1:1" x14ac:dyDescent="0.25">
      <c r="A46" s="1">
        <v>13443</v>
      </c>
    </row>
    <row r="47" spans="1:1" x14ac:dyDescent="0.25">
      <c r="A47" s="1">
        <v>13935</v>
      </c>
    </row>
    <row r="48" spans="1:1" x14ac:dyDescent="0.25">
      <c r="A48" s="1">
        <v>13958</v>
      </c>
    </row>
    <row r="49" spans="1:1" x14ac:dyDescent="0.25">
      <c r="A49" s="1">
        <v>14025</v>
      </c>
    </row>
    <row r="50" spans="1:1" x14ac:dyDescent="0.25">
      <c r="A50" s="1">
        <v>14227</v>
      </c>
    </row>
    <row r="51" spans="1:1" x14ac:dyDescent="0.25">
      <c r="A51" s="1">
        <v>15273</v>
      </c>
    </row>
    <row r="52" spans="1:1" x14ac:dyDescent="0.25">
      <c r="A52" s="1">
        <v>27225</v>
      </c>
    </row>
    <row r="53" spans="1:1" x14ac:dyDescent="0.25">
      <c r="A53" s="1">
        <v>28191</v>
      </c>
    </row>
    <row r="54" spans="1:1" x14ac:dyDescent="0.25">
      <c r="A54" s="1">
        <v>28800</v>
      </c>
    </row>
    <row r="55" spans="1:1" x14ac:dyDescent="0.25">
      <c r="A55" s="1">
        <v>29830</v>
      </c>
    </row>
    <row r="56" spans="1:1" x14ac:dyDescent="0.25">
      <c r="A56" s="1">
        <v>30916</v>
      </c>
    </row>
    <row r="57" spans="1:1" x14ac:dyDescent="0.25">
      <c r="A57" s="1">
        <v>35994</v>
      </c>
    </row>
    <row r="58" spans="1:1" x14ac:dyDescent="0.25">
      <c r="A58" s="1">
        <v>37874</v>
      </c>
    </row>
    <row r="59" spans="1:1" x14ac:dyDescent="0.25">
      <c r="A59" s="1">
        <v>39452</v>
      </c>
    </row>
    <row r="60" spans="1:1" x14ac:dyDescent="0.25">
      <c r="A60" s="1">
        <v>42509</v>
      </c>
    </row>
    <row r="61" spans="1:1" x14ac:dyDescent="0.25">
      <c r="A61" s="1">
        <v>46880</v>
      </c>
    </row>
    <row r="62" spans="1:1" x14ac:dyDescent="0.25">
      <c r="A62" s="1">
        <v>49801</v>
      </c>
    </row>
  </sheetData>
  <sortState xmlns:xlrd2="http://schemas.microsoft.com/office/spreadsheetml/2017/richdata2" ref="E1:E51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2019-03-04T18:04:37Z</dcterms:created>
  <dcterms:modified xsi:type="dcterms:W3CDTF">2019-03-04T18:30:59Z</dcterms:modified>
</cp:coreProperties>
</file>