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Exercice 2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/>
  <c r="B57"/>
  <c r="C58" s="1"/>
  <c r="B56"/>
  <c r="C57" s="1"/>
  <c r="B55"/>
  <c r="C56" s="1"/>
  <c r="B54"/>
  <c r="C55" s="1"/>
  <c r="B53"/>
  <c r="C54" s="1"/>
  <c r="B52"/>
  <c r="E58" s="1"/>
  <c r="B51"/>
  <c r="E57" s="1"/>
  <c r="B50"/>
  <c r="E56" s="1"/>
  <c r="B49"/>
  <c r="E55" s="1"/>
  <c r="B48"/>
  <c r="E54" s="1"/>
  <c r="B47"/>
  <c r="E53" s="1"/>
  <c r="B46"/>
  <c r="E52" s="1"/>
  <c r="B45"/>
  <c r="E51" s="1"/>
  <c r="B44"/>
  <c r="E50" s="1"/>
  <c r="B43"/>
  <c r="E49" s="1"/>
  <c r="B42"/>
  <c r="E48" s="1"/>
  <c r="B41"/>
  <c r="E47" s="1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C28"/>
  <c r="B28"/>
  <c r="E34" s="1"/>
  <c r="D27"/>
  <c r="B27"/>
  <c r="E33" s="1"/>
  <c r="C26"/>
  <c r="B26"/>
  <c r="E32" s="1"/>
  <c r="B25"/>
  <c r="E31" s="1"/>
  <c r="B24"/>
  <c r="B23"/>
  <c r="G18"/>
  <c r="D18"/>
  <c r="C18"/>
  <c r="F18" s="1"/>
  <c r="B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E30" l="1"/>
  <c r="D26"/>
  <c r="C25"/>
  <c r="D25"/>
  <c r="E29"/>
  <c r="E35"/>
  <c r="C30"/>
  <c r="E36"/>
  <c r="C31"/>
  <c r="E37"/>
  <c r="C32"/>
  <c r="E38"/>
  <c r="C33"/>
  <c r="E39"/>
  <c r="C34"/>
  <c r="E40"/>
  <c r="C35"/>
  <c r="E41"/>
  <c r="C36"/>
  <c r="E42"/>
  <c r="C37"/>
  <c r="E43"/>
  <c r="C38"/>
  <c r="E44"/>
  <c r="C39"/>
  <c r="D40"/>
  <c r="E45"/>
  <c r="C40"/>
  <c r="D41"/>
  <c r="E46"/>
  <c r="C41"/>
  <c r="D42"/>
  <c r="D43"/>
  <c r="D44"/>
  <c r="D45"/>
  <c r="D46"/>
  <c r="D47"/>
  <c r="D48"/>
  <c r="D49"/>
  <c r="D50"/>
  <c r="D51"/>
  <c r="D52"/>
  <c r="D53"/>
  <c r="D54"/>
  <c r="D55"/>
  <c r="D56"/>
  <c r="D57"/>
  <c r="D58"/>
  <c r="C24"/>
  <c r="C27"/>
  <c r="D28"/>
  <c r="C29"/>
  <c r="C42"/>
  <c r="C43"/>
  <c r="C44"/>
  <c r="C45"/>
  <c r="C46"/>
  <c r="C47"/>
  <c r="C48"/>
  <c r="C49"/>
  <c r="C50"/>
  <c r="C51"/>
  <c r="C52"/>
  <c r="C53"/>
</calcChain>
</file>

<file path=xl/sharedStrings.xml><?xml version="1.0" encoding="utf-8"?>
<sst xmlns="http://schemas.openxmlformats.org/spreadsheetml/2006/main" count="27" uniqueCount="27">
  <si>
    <t>LES MOYENNES MOBILES</t>
  </si>
  <si>
    <t>Compagnie aérienne (nombre de passagers)</t>
  </si>
  <si>
    <t>Croissance du trafic en glissement</t>
  </si>
  <si>
    <t xml:space="preserve">Nom </t>
  </si>
  <si>
    <t>Mois</t>
  </si>
  <si>
    <t>2011/2012</t>
  </si>
  <si>
    <t>2012/2013</t>
  </si>
  <si>
    <t xml:space="preserve">Prénom </t>
  </si>
  <si>
    <t>Janvier</t>
  </si>
  <si>
    <t xml:space="preserve">Groupe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</si>
  <si>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</si>
  <si>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</si>
  <si>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</si>
  <si>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</si>
  <si>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</si>
  <si>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</si>
  <si>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</si>
  <si>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</si>
  <si>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</si>
  <si>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</si>
  <si>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</si>
  <si>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</si>
  <si>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Tableau de calcul des moyennes mobiles</t>
  </si>
  <si>
    <t>Données brutes</t>
  </si>
  <si>
    <t>MM3</t>
  </si>
  <si>
    <t>MM4</t>
  </si>
  <si>
    <t>MM12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</si>
</sst>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\ _F_-;\-* #,##0\ _F_-;_-* &quot;-&quot;??\ _F_-;_-@_-"/>
    <numFmt numFmtId="166" formatCode="0.0%"/>
  </numFmts>
  <fonts count="10">
    <font>
      <sz val="10"/>
      <name val="Arial"/>
    </font>
    <font>
      <sz val="10"/>
      <name val="Arial"/>
    </font>
    <font>
      <b/>
      <sz val="14"/>
      <color rgb="FFC00000"/>
      <name val="Arial"/>
      <family val="2"/>
    </font>
    <font>
      <b/>
      <sz val="10"/>
      <name val="Comic Sans MS"/>
      <family val="4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165" fontId="7" fillId="0" borderId="4" xfId="1" applyNumberFormat="1" applyFont="1" applyBorder="1" applyAlignment="1">
      <alignment horizontal="center"/>
    </xf>
    <xf numFmtId="166" fontId="8" fillId="5" borderId="4" xfId="2" applyNumberFormat="1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4" xfId="0" applyBorder="1"/>
    <xf numFmtId="17" fontId="0" fillId="5" borderId="4" xfId="0" applyNumberFormat="1" applyFill="1" applyBorder="1"/>
    <xf numFmtId="165" fontId="0" fillId="6" borderId="4" xfId="0" applyNumberFormat="1" applyFill="1" applyBorder="1" applyAlignment="1">
      <alignment horizontal="center"/>
    </xf>
    <xf numFmtId="0" fontId="0" fillId="7" borderId="4" xfId="0" applyFill="1" applyBorder="1"/>
    <xf numFmtId="165" fontId="0" fillId="5" borderId="4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7" fontId="0" fillId="0" borderId="0" xfId="0" applyNumberFormat="1"/>
    <xf numFmtId="0" fontId="9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500" b="1" i="0" baseline="0"/>
            </a:pPr>
            <a:r>
              <a:rPr lang="en-US" sz="1500" b="1" i="0" baseline="0"/>
              <a:t>Nombre de passagers</a:t>
            </a:r>
          </a:p>
          <a:p>
            <a:pPr>
              <a:defRPr sz="1500" b="1" i="0" baseline="0"/>
            </a:pPr>
            <a:r>
              <a:rPr lang="en-US" sz="1500" b="1" i="0" baseline="0"/>
              <a:t>-données brutes-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'Exercice 2'!$A$23:$A$58</c:f>
              <c:strCache>
                <c:ptCount val="1"/>
                <c:pt idx="0">
                  <c:v>janv-11 févr-11 mars-11 avr-11 mai-11 juin-11 juil-11 août-11 sept-11 oct-11 nov-11 déc-11 janv-12 févr-12 mars-12 avr-12 mai-12 juin-12 juil-12 août-12 sept-12 oct-12 nov-12 déc-12 janv-13 févr-13 mars-13 avr-13 mai-13 juin-13 juil-13 août-13 sept-13 oct</c:v>
                </c:pt>
              </c:strCache>
            </c:strRef>
          </c:tx>
          <c:marker>
            <c:symbol val="none"/>
          </c:marker>
          <c:dLbls>
            <c:dLbl>
              <c:idx val="5"/>
              <c:layout/>
              <c:showVal val="1"/>
            </c:dLbl>
            <c:dLbl>
              <c:idx val="7"/>
              <c:layout/>
              <c:showVal val="1"/>
            </c:dLbl>
            <c:dLbl>
              <c:idx val="17"/>
              <c:layout/>
              <c:showVal val="1"/>
            </c:dLbl>
            <c:dLbl>
              <c:idx val="19"/>
              <c:layout/>
              <c:showVal val="1"/>
            </c:dLbl>
            <c:dLbl>
              <c:idx val="29"/>
              <c:layout/>
              <c:showVal val="1"/>
            </c:dLbl>
            <c:dLbl>
              <c:idx val="31"/>
              <c:layout/>
              <c:showVal val="1"/>
            </c:dLbl>
            <c:delete val="1"/>
          </c:dLbls>
          <c:trendline>
            <c:trendlineType val="linear"/>
          </c:trendline>
          <c:cat>
            <c:numRef>
              <c:f>'Exercice 2'!$A$23:$A$58</c:f>
              <c:numCache>
                <c:formatCode>mmm\-yy</c:formatCode>
                <c:ptCount val="3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</c:numCache>
            </c:numRef>
          </c:cat>
          <c:val>
            <c:numRef>
              <c:f>'Exercice 2'!$B$23:$B$58</c:f>
              <c:numCache>
                <c:formatCode>_-* #,##0\ _F_-;\-* #,##0\ _F_-;_-* "-"??\ _F_-;_-@_-</c:formatCode>
                <c:ptCount val="36"/>
                <c:pt idx="0">
                  <c:v>820</c:v>
                </c:pt>
                <c:pt idx="1">
                  <c:v>700</c:v>
                </c:pt>
                <c:pt idx="2">
                  <c:v>1030</c:v>
                </c:pt>
                <c:pt idx="3">
                  <c:v>1290</c:v>
                </c:pt>
                <c:pt idx="4">
                  <c:v>840</c:v>
                </c:pt>
                <c:pt idx="5">
                  <c:v>1520</c:v>
                </c:pt>
                <c:pt idx="6">
                  <c:v>1015</c:v>
                </c:pt>
                <c:pt idx="7">
                  <c:v>510</c:v>
                </c:pt>
                <c:pt idx="8">
                  <c:v>1060</c:v>
                </c:pt>
                <c:pt idx="9">
                  <c:v>1280</c:v>
                </c:pt>
                <c:pt idx="10">
                  <c:v>1365</c:v>
                </c:pt>
                <c:pt idx="11">
                  <c:v>1010</c:v>
                </c:pt>
                <c:pt idx="12">
                  <c:v>1090</c:v>
                </c:pt>
                <c:pt idx="13">
                  <c:v>1000</c:v>
                </c:pt>
                <c:pt idx="14">
                  <c:v>1370</c:v>
                </c:pt>
                <c:pt idx="15">
                  <c:v>1700</c:v>
                </c:pt>
                <c:pt idx="16">
                  <c:v>960</c:v>
                </c:pt>
                <c:pt idx="17">
                  <c:v>1950</c:v>
                </c:pt>
                <c:pt idx="18">
                  <c:v>1203</c:v>
                </c:pt>
                <c:pt idx="19">
                  <c:v>670</c:v>
                </c:pt>
                <c:pt idx="20">
                  <c:v>1282</c:v>
                </c:pt>
                <c:pt idx="21">
                  <c:v>1600</c:v>
                </c:pt>
                <c:pt idx="22">
                  <c:v>1720</c:v>
                </c:pt>
                <c:pt idx="23">
                  <c:v>1160</c:v>
                </c:pt>
                <c:pt idx="24">
                  <c:v>1080</c:v>
                </c:pt>
                <c:pt idx="25">
                  <c:v>1030</c:v>
                </c:pt>
                <c:pt idx="26">
                  <c:v>1440</c:v>
                </c:pt>
                <c:pt idx="27">
                  <c:v>1740</c:v>
                </c:pt>
                <c:pt idx="28">
                  <c:v>1060</c:v>
                </c:pt>
                <c:pt idx="29">
                  <c:v>2200</c:v>
                </c:pt>
                <c:pt idx="30">
                  <c:v>1190</c:v>
                </c:pt>
                <c:pt idx="31">
                  <c:v>750</c:v>
                </c:pt>
                <c:pt idx="32">
                  <c:v>1278</c:v>
                </c:pt>
                <c:pt idx="33">
                  <c:v>1760</c:v>
                </c:pt>
                <c:pt idx="34">
                  <c:v>1940</c:v>
                </c:pt>
                <c:pt idx="35">
                  <c:v>1320</c:v>
                </c:pt>
              </c:numCache>
            </c:numRef>
          </c:val>
        </c:ser>
        <c:marker val="1"/>
        <c:axId val="95204096"/>
        <c:axId val="95206016"/>
      </c:lineChart>
      <c:dateAx>
        <c:axId val="9520409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5206016"/>
        <c:crossesAt val="0"/>
        <c:auto val="1"/>
        <c:lblOffset val="100"/>
        <c:majorUnit val="2"/>
        <c:minorUnit val="2"/>
      </c:dateAx>
      <c:valAx>
        <c:axId val="95206016"/>
        <c:scaling>
          <c:orientation val="minMax"/>
        </c:scaling>
        <c:axPos val="l"/>
        <c:majorGridlines/>
        <c:numFmt formatCode="#,##0" sourceLinked="0"/>
        <c:tickLblPos val="nextTo"/>
        <c:crossAx val="95204096"/>
        <c:crosses val="autoZero"/>
        <c:crossBetween val="between"/>
      </c:valAx>
    </c:plotArea>
    <c:plotVisOnly val="1"/>
  </c:chart>
  <c:spPr>
    <a:solidFill>
      <a:schemeClr val="bg2">
        <a:lumMod val="90000"/>
      </a:schemeClr>
    </a:solidFill>
    <a:effectLst>
      <a:outerShdw blurRad="50800" dist="50800" dir="5400000" algn="ctr" rotWithShape="0">
        <a:schemeClr val="bg2">
          <a:lumMod val="90000"/>
        </a:schemeClr>
      </a:out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title>
      <c:tx>
        <c:rich>
          <a:bodyPr/>
          <a:lstStyle/>
          <a:p>
            <a:pPr>
              <a:defRPr sz="1500" baseline="0"/>
            </a:pPr>
            <a:r>
              <a:rPr lang="fr-BE" sz="1500" baseline="0"/>
              <a:t>Nombre de passagers</a:t>
            </a:r>
          </a:p>
          <a:p>
            <a:pPr>
              <a:defRPr sz="1500" baseline="0"/>
            </a:pPr>
            <a:r>
              <a:rPr lang="fr-BE" sz="1500" baseline="0"/>
              <a:t>-données brutes + MM3-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Données brutes</c:v>
          </c:tx>
          <c:marker>
            <c:symbol val="none"/>
          </c:marker>
          <c:cat>
            <c:numRef>
              <c:f>'Exercice 2'!$A$23:$A$58</c:f>
              <c:numCache>
                <c:formatCode>mmm\-yy</c:formatCode>
                <c:ptCount val="3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</c:numCache>
            </c:numRef>
          </c:cat>
          <c:val>
            <c:numRef>
              <c:f>'Exercice 2'!$B$23:$B$58</c:f>
              <c:numCache>
                <c:formatCode>_-* #,##0\ _F_-;\-* #,##0\ _F_-;_-* "-"??\ _F_-;_-@_-</c:formatCode>
                <c:ptCount val="36"/>
                <c:pt idx="0">
                  <c:v>820</c:v>
                </c:pt>
                <c:pt idx="1">
                  <c:v>700</c:v>
                </c:pt>
                <c:pt idx="2">
                  <c:v>1030</c:v>
                </c:pt>
                <c:pt idx="3">
                  <c:v>1290</c:v>
                </c:pt>
                <c:pt idx="4">
                  <c:v>840</c:v>
                </c:pt>
                <c:pt idx="5">
                  <c:v>1520</c:v>
                </c:pt>
                <c:pt idx="6">
                  <c:v>1015</c:v>
                </c:pt>
                <c:pt idx="7">
                  <c:v>510</c:v>
                </c:pt>
                <c:pt idx="8">
                  <c:v>1060</c:v>
                </c:pt>
                <c:pt idx="9">
                  <c:v>1280</c:v>
                </c:pt>
                <c:pt idx="10">
                  <c:v>1365</c:v>
                </c:pt>
                <c:pt idx="11">
                  <c:v>1010</c:v>
                </c:pt>
                <c:pt idx="12">
                  <c:v>1090</c:v>
                </c:pt>
                <c:pt idx="13">
                  <c:v>1000</c:v>
                </c:pt>
                <c:pt idx="14">
                  <c:v>1370</c:v>
                </c:pt>
                <c:pt idx="15">
                  <c:v>1700</c:v>
                </c:pt>
                <c:pt idx="16">
                  <c:v>960</c:v>
                </c:pt>
                <c:pt idx="17">
                  <c:v>1950</c:v>
                </c:pt>
                <c:pt idx="18">
                  <c:v>1203</c:v>
                </c:pt>
                <c:pt idx="19">
                  <c:v>670</c:v>
                </c:pt>
                <c:pt idx="20">
                  <c:v>1282</c:v>
                </c:pt>
                <c:pt idx="21">
                  <c:v>1600</c:v>
                </c:pt>
                <c:pt idx="22">
                  <c:v>1720</c:v>
                </c:pt>
                <c:pt idx="23">
                  <c:v>1160</c:v>
                </c:pt>
                <c:pt idx="24">
                  <c:v>1080</c:v>
                </c:pt>
                <c:pt idx="25">
                  <c:v>1030</c:v>
                </c:pt>
                <c:pt idx="26">
                  <c:v>1440</c:v>
                </c:pt>
                <c:pt idx="27">
                  <c:v>1740</c:v>
                </c:pt>
                <c:pt idx="28">
                  <c:v>1060</c:v>
                </c:pt>
                <c:pt idx="29">
                  <c:v>2200</c:v>
                </c:pt>
                <c:pt idx="30">
                  <c:v>1190</c:v>
                </c:pt>
                <c:pt idx="31">
                  <c:v>750</c:v>
                </c:pt>
                <c:pt idx="32">
                  <c:v>1278</c:v>
                </c:pt>
                <c:pt idx="33">
                  <c:v>1760</c:v>
                </c:pt>
                <c:pt idx="34">
                  <c:v>1940</c:v>
                </c:pt>
                <c:pt idx="35">
                  <c:v>1320</c:v>
                </c:pt>
              </c:numCache>
            </c:numRef>
          </c:val>
        </c:ser>
        <c:ser>
          <c:idx val="1"/>
          <c:order val="1"/>
          <c:tx>
            <c:v>MM3</c:v>
          </c:tx>
          <c:marker>
            <c:symbol val="none"/>
          </c:marker>
          <c:cat>
            <c:numRef>
              <c:f>'Exercice 2'!$A$23:$A$58</c:f>
              <c:numCache>
                <c:formatCode>mmm\-yy</c:formatCode>
                <c:ptCount val="3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</c:numCache>
            </c:numRef>
          </c:cat>
          <c:val>
            <c:numRef>
              <c:f>'Exercice 2'!$C$23:$C$58</c:f>
              <c:numCache>
                <c:formatCode>0</c:formatCode>
                <c:ptCount val="36"/>
                <c:pt idx="1">
                  <c:v>850</c:v>
                </c:pt>
                <c:pt idx="2">
                  <c:v>1006.6666666666666</c:v>
                </c:pt>
                <c:pt idx="3">
                  <c:v>1053.3333333333333</c:v>
                </c:pt>
                <c:pt idx="4">
                  <c:v>1216.6666666666667</c:v>
                </c:pt>
                <c:pt idx="5">
                  <c:v>1125</c:v>
                </c:pt>
                <c:pt idx="6">
                  <c:v>1015</c:v>
                </c:pt>
                <c:pt idx="7">
                  <c:v>861.66666666666663</c:v>
                </c:pt>
                <c:pt idx="8">
                  <c:v>950</c:v>
                </c:pt>
                <c:pt idx="9">
                  <c:v>1235</c:v>
                </c:pt>
                <c:pt idx="10">
                  <c:v>1218.3333333333333</c:v>
                </c:pt>
                <c:pt idx="11">
                  <c:v>1155</c:v>
                </c:pt>
                <c:pt idx="12">
                  <c:v>1033.3333333333333</c:v>
                </c:pt>
                <c:pt idx="13">
                  <c:v>1153.3333333333333</c:v>
                </c:pt>
                <c:pt idx="14">
                  <c:v>1356.6666666666667</c:v>
                </c:pt>
                <c:pt idx="15">
                  <c:v>1343.3333333333333</c:v>
                </c:pt>
                <c:pt idx="16">
                  <c:v>1536.6666666666667</c:v>
                </c:pt>
                <c:pt idx="17">
                  <c:v>1371</c:v>
                </c:pt>
                <c:pt idx="18">
                  <c:v>1274.3333333333333</c:v>
                </c:pt>
                <c:pt idx="19">
                  <c:v>1051.6666666666667</c:v>
                </c:pt>
                <c:pt idx="20">
                  <c:v>1184</c:v>
                </c:pt>
                <c:pt idx="21">
                  <c:v>1534</c:v>
                </c:pt>
                <c:pt idx="22">
                  <c:v>1493.3333333333333</c:v>
                </c:pt>
                <c:pt idx="23">
                  <c:v>1320</c:v>
                </c:pt>
                <c:pt idx="24">
                  <c:v>1090</c:v>
                </c:pt>
                <c:pt idx="25">
                  <c:v>1183.3333333333333</c:v>
                </c:pt>
                <c:pt idx="26">
                  <c:v>1403.3333333333333</c:v>
                </c:pt>
                <c:pt idx="27">
                  <c:v>1413.3333333333333</c:v>
                </c:pt>
                <c:pt idx="28">
                  <c:v>1666.6666666666667</c:v>
                </c:pt>
                <c:pt idx="29">
                  <c:v>1483.3333333333333</c:v>
                </c:pt>
                <c:pt idx="30">
                  <c:v>1380</c:v>
                </c:pt>
                <c:pt idx="31">
                  <c:v>1072.6666666666667</c:v>
                </c:pt>
                <c:pt idx="32">
                  <c:v>1262.6666666666667</c:v>
                </c:pt>
                <c:pt idx="33">
                  <c:v>1659.3333333333333</c:v>
                </c:pt>
                <c:pt idx="34">
                  <c:v>1673.3333333333333</c:v>
                </c:pt>
                <c:pt idx="35">
                  <c:v>1086.6666666666667</c:v>
                </c:pt>
              </c:numCache>
            </c:numRef>
          </c:val>
        </c:ser>
        <c:dLbls/>
        <c:marker val="1"/>
        <c:axId val="168287232"/>
        <c:axId val="170701568"/>
      </c:lineChart>
      <c:dateAx>
        <c:axId val="168287232"/>
        <c:scaling>
          <c:orientation val="minMax"/>
        </c:scaling>
        <c:axPos val="b"/>
        <c:numFmt formatCode="mmm\-yy" sourceLinked="1"/>
        <c:majorTickMark val="none"/>
        <c:tickLblPos val="low"/>
        <c:crossAx val="170701568"/>
        <c:crosses val="autoZero"/>
        <c:auto val="1"/>
        <c:lblOffset val="100"/>
      </c:dateAx>
      <c:valAx>
        <c:axId val="170701568"/>
        <c:scaling>
          <c:orientation val="minMax"/>
        </c:scaling>
        <c:axPos val="l"/>
        <c:majorGridlines/>
        <c:numFmt formatCode="#,##0" sourceLinked="0"/>
        <c:tickLblPos val="nextTo"/>
        <c:crossAx val="168287232"/>
        <c:crosses val="autoZero"/>
        <c:crossBetween val="between"/>
      </c:valAx>
    </c:plotArea>
    <c:legend>
      <c:legendPos val="b"/>
      <c:layout/>
    </c:legend>
    <c:plotVisOnly val="1"/>
  </c:chart>
  <c:spPr>
    <a:solidFill>
      <a:schemeClr val="bg1">
        <a:lumMod val="85000"/>
      </a:schemeClr>
    </a:solidFill>
    <a:effectLst>
      <a:innerShdw blurRad="63500" dist="50800" dir="135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62</xdr:row>
      <xdr:rowOff>28575</xdr:rowOff>
    </xdr:from>
    <xdr:to>
      <xdr:col>12</xdr:col>
      <xdr:colOff>57150</xdr:colOff>
      <xdr:row>79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6</xdr:row>
      <xdr:rowOff>171449</xdr:rowOff>
    </xdr:from>
    <xdr:to>
      <xdr:col>14</xdr:col>
      <xdr:colOff>9525</xdr:colOff>
      <xdr:row>34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="" xmlns:a16="http://schemas.microsoft.com/office/drawing/2014/main" id="{C0E81E39-5C31-466F-9D4E-98ED725CE917}"/>
            </a:ext>
          </a:extLst>
        </xdr:cNvPr>
        <xdr:cNvSpPr txBox="1"/>
      </xdr:nvSpPr>
      <xdr:spPr>
        <a:xfrm>
          <a:off x="6534150" y="1600199"/>
          <a:ext cx="4572000" cy="48863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Une compagnie aérienne régionale désire connaître la structure du trafic aérien d’une de ses lignes. Pour cela, elle fournit la série mensuelle du nombre de passagers entre 2011 et 2013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Travail à faire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1 - Déterminez :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a) les taux de croissance (en glissement mensuel) du trafic  ==&gt; formules à implanter dans la zone F4 à G15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b) les taux de croissance en moyenne (F16 + G16)</a:t>
          </a:r>
        </a:p>
        <a:p>
          <a:endParaRPr lang="fr-FR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rgbClr val="FF0000"/>
              </a:solidFill>
              <a:latin typeface="+mn-lt"/>
              <a:ea typeface="+mn-ea"/>
              <a:cs typeface="+mn-cs"/>
            </a:rPr>
            <a:t>% avec  une décimale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2 - Complétez le tableau de calcul des moyennes mobiles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en calculant </a:t>
          </a:r>
          <a:r>
            <a:rPr lang="fr-FR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(cellules jaunes)</a:t>
          </a:r>
        </a:p>
        <a:p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a) MM3 ==&gt; colonne C</a:t>
          </a: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b) MM4 ==&gt; colonne D</a:t>
          </a: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c) MM12 ==&gt; colonne E</a:t>
          </a:r>
        </a:p>
        <a:p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3 - Réalisez les 2 graphiques suivants  :</a:t>
          </a:r>
        </a:p>
        <a:p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a) Graphique 1 : Données brutes + droite de tendance + extremums</a:t>
          </a: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b) Graphique 2 : Données brutes + MM3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rgbClr val="FF0000"/>
              </a:solidFill>
            </a:rPr>
            <a:t>Si la fonction</a:t>
          </a:r>
          <a:r>
            <a:rPr lang="fr-FR" sz="1100" b="1" baseline="0">
              <a:solidFill>
                <a:srgbClr val="FF0000"/>
              </a:solidFill>
            </a:rPr>
            <a:t> droite de tendance n'est pas disponible, vous l'indiquerez en-dessous du graphique.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85725</xdr:colOff>
      <xdr:row>42</xdr:row>
      <xdr:rowOff>47625</xdr:rowOff>
    </xdr:from>
    <xdr:to>
      <xdr:col>18</xdr:col>
      <xdr:colOff>323850</xdr:colOff>
      <xdr:row>60</xdr:row>
      <xdr:rowOff>28575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667DCE0B-6B7F-42B6-922D-F8F64D51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763" t="34116" r="14130" b="26302"/>
        <a:stretch>
          <a:fillRect/>
        </a:stretch>
      </xdr:blipFill>
      <xdr:spPr bwMode="auto">
        <a:xfrm>
          <a:off x="5086350" y="7705725"/>
          <a:ext cx="93821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323849</xdr:colOff>
      <xdr:row>62</xdr:row>
      <xdr:rowOff>38099</xdr:rowOff>
    </xdr:from>
    <xdr:to>
      <xdr:col>18</xdr:col>
      <xdr:colOff>304800</xdr:colOff>
      <xdr:row>79</xdr:row>
      <xdr:rowOff>66676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B40" workbookViewId="0">
      <selection activeCell="V73" sqref="V73"/>
    </sheetView>
  </sheetViews>
  <sheetFormatPr baseColWidth="10" defaultRowHeight="12.75"/>
  <cols>
    <col min="1" max="1" width="13.42578125" customWidth="1"/>
    <col min="2" max="2" width="15" customWidth="1"/>
    <col min="3" max="3" width="12.5703125" customWidth="1"/>
    <col min="4" max="4" width="12" bestFit="1" customWidth="1"/>
    <col min="5" max="5" width="10.5703125" customWidth="1"/>
  </cols>
  <sheetData>
    <row r="1" spans="1:11" ht="21.75" customHeight="1">
      <c r="A1" s="17" t="s">
        <v>0</v>
      </c>
      <c r="B1" s="18"/>
      <c r="C1" s="18"/>
      <c r="D1" s="19"/>
    </row>
    <row r="3" spans="1:11" ht="16.5">
      <c r="A3" s="20" t="s">
        <v>1</v>
      </c>
      <c r="B3" s="20"/>
      <c r="C3" s="20"/>
      <c r="D3" s="20"/>
    </row>
    <row r="4" spans="1:11" ht="31.5" customHeight="1">
      <c r="F4" s="21" t="s">
        <v>2</v>
      </c>
      <c r="G4" s="21"/>
      <c r="I4" s="1" t="s">
        <v>3</v>
      </c>
      <c r="J4" s="22"/>
      <c r="K4" s="22"/>
    </row>
    <row r="5" spans="1:11" ht="15">
      <c r="A5" s="2" t="s">
        <v>4</v>
      </c>
      <c r="B5" s="2">
        <v>2011</v>
      </c>
      <c r="C5" s="2">
        <v>2012</v>
      </c>
      <c r="D5" s="2">
        <v>2013</v>
      </c>
      <c r="F5" s="3" t="s">
        <v>5</v>
      </c>
      <c r="G5" s="3" t="s">
        <v>6</v>
      </c>
      <c r="I5" s="1" t="s">
        <v>7</v>
      </c>
      <c r="J5" s="22"/>
      <c r="K5" s="22"/>
    </row>
    <row r="6" spans="1:11" ht="15">
      <c r="A6" s="4" t="s">
        <v>8</v>
      </c>
      <c r="B6" s="5">
        <v>820</v>
      </c>
      <c r="C6" s="5">
        <v>1090</v>
      </c>
      <c r="D6" s="5">
        <v>1080</v>
      </c>
      <c r="F6" s="6">
        <f>(C6-B6)/B6</f>
        <v>0.32926829268292684</v>
      </c>
      <c r="G6" s="6">
        <f>(D6-C6)/C6</f>
        <v>-9.1743119266055051E-3</v>
      </c>
      <c r="I6" s="1" t="s">
        <v>9</v>
      </c>
      <c r="J6" s="22"/>
      <c r="K6" s="22"/>
    </row>
    <row r="7" spans="1:11" ht="15">
      <c r="A7" s="4" t="s">
        <v>10</v>
      </c>
      <c r="B7" s="5">
        <v>700</v>
      </c>
      <c r="C7" s="5">
        <v>1000</v>
      </c>
      <c r="D7" s="5">
        <v>1030</v>
      </c>
      <c r="F7" s="6">
        <f t="shared" ref="F7:G17" si="0">(C7-B7)/B7</f>
        <v>0.42857142857142855</v>
      </c>
      <c r="G7" s="6">
        <f t="shared" si="0"/>
        <v>0.03</v>
      </c>
    </row>
    <row r="8" spans="1:11" ht="15">
      <c r="A8" s="4" t="s">
        <v>11</v>
      </c>
      <c r="B8" s="5">
        <v>1030</v>
      </c>
      <c r="C8" s="5">
        <v>1370</v>
      </c>
      <c r="D8" s="5">
        <v>1440</v>
      </c>
      <c r="F8" s="6">
        <f t="shared" si="0"/>
        <v>0.3300970873786408</v>
      </c>
      <c r="G8" s="6">
        <f t="shared" si="0"/>
        <v>5.1094890510948905E-2</v>
      </c>
    </row>
    <row r="9" spans="1:11" ht="15">
      <c r="A9" s="4" t="s">
        <v>12</v>
      </c>
      <c r="B9" s="5">
        <v>1290</v>
      </c>
      <c r="C9" s="5">
        <v>1700</v>
      </c>
      <c r="D9" s="5">
        <v>1740</v>
      </c>
      <c r="F9" s="6">
        <f t="shared" si="0"/>
        <v>0.31782945736434109</v>
      </c>
      <c r="G9" s="6">
        <f t="shared" si="0"/>
        <v>2.3529411764705882E-2</v>
      </c>
    </row>
    <row r="10" spans="1:11" ht="15">
      <c r="A10" s="4" t="s">
        <v>13</v>
      </c>
      <c r="B10" s="5">
        <v>840</v>
      </c>
      <c r="C10" s="5">
        <v>960</v>
      </c>
      <c r="D10" s="5">
        <v>1060</v>
      </c>
      <c r="F10" s="6">
        <f t="shared" si="0"/>
        <v>0.14285714285714285</v>
      </c>
      <c r="G10" s="6">
        <f t="shared" si="0"/>
        <v>0.10416666666666667</v>
      </c>
    </row>
    <row r="11" spans="1:11" ht="15">
      <c r="A11" s="4" t="s">
        <v>14</v>
      </c>
      <c r="B11" s="5">
        <v>1520</v>
      </c>
      <c r="C11" s="5">
        <v>1950</v>
      </c>
      <c r="D11" s="5">
        <v>2200</v>
      </c>
      <c r="F11" s="6">
        <f t="shared" si="0"/>
        <v>0.28289473684210525</v>
      </c>
      <c r="G11" s="6">
        <f t="shared" si="0"/>
        <v>0.12820512820512819</v>
      </c>
    </row>
    <row r="12" spans="1:11" ht="15">
      <c r="A12" s="4" t="s">
        <v>15</v>
      </c>
      <c r="B12" s="5">
        <v>1015</v>
      </c>
      <c r="C12" s="5">
        <v>1203</v>
      </c>
      <c r="D12" s="5">
        <v>1190</v>
      </c>
      <c r="F12" s="6">
        <f t="shared" si="0"/>
        <v>0.18522167487684729</v>
      </c>
      <c r="G12" s="6">
        <f t="shared" si="0"/>
        <v>-1.0806317539484621E-2</v>
      </c>
    </row>
    <row r="13" spans="1:11" ht="15">
      <c r="A13" s="4" t="s">
        <v>16</v>
      </c>
      <c r="B13" s="5">
        <v>510</v>
      </c>
      <c r="C13" s="5">
        <v>670</v>
      </c>
      <c r="D13" s="5">
        <v>750</v>
      </c>
      <c r="F13" s="6">
        <f t="shared" si="0"/>
        <v>0.31372549019607843</v>
      </c>
      <c r="G13" s="6">
        <f t="shared" si="0"/>
        <v>0.11940298507462686</v>
      </c>
    </row>
    <row r="14" spans="1:11" ht="15">
      <c r="A14" s="4" t="s">
        <v>17</v>
      </c>
      <c r="B14" s="5">
        <v>1060</v>
      </c>
      <c r="C14" s="5">
        <v>1282</v>
      </c>
      <c r="D14" s="5">
        <v>1278</v>
      </c>
      <c r="F14" s="6">
        <f t="shared" si="0"/>
        <v>0.20943396226415095</v>
      </c>
      <c r="G14" s="6">
        <f t="shared" si="0"/>
        <v>-3.1201248049921998E-3</v>
      </c>
    </row>
    <row r="15" spans="1:11" ht="15">
      <c r="A15" s="4" t="s">
        <v>18</v>
      </c>
      <c r="B15" s="5">
        <v>1280</v>
      </c>
      <c r="C15" s="5">
        <v>1600</v>
      </c>
      <c r="D15" s="5">
        <v>1760</v>
      </c>
      <c r="F15" s="6">
        <f t="shared" si="0"/>
        <v>0.25</v>
      </c>
      <c r="G15" s="6">
        <f t="shared" si="0"/>
        <v>0.1</v>
      </c>
    </row>
    <row r="16" spans="1:11" ht="15">
      <c r="A16" s="4" t="s">
        <v>19</v>
      </c>
      <c r="B16" s="5">
        <v>1365</v>
      </c>
      <c r="C16" s="5">
        <v>1720</v>
      </c>
      <c r="D16" s="5">
        <v>1940</v>
      </c>
      <c r="F16" s="6">
        <f t="shared" si="0"/>
        <v>0.26007326007326009</v>
      </c>
      <c r="G16" s="6">
        <f t="shared" si="0"/>
        <v>0.12790697674418605</v>
      </c>
    </row>
    <row r="17" spans="1:7" ht="15">
      <c r="A17" s="4" t="s">
        <v>20</v>
      </c>
      <c r="B17" s="5">
        <v>1010</v>
      </c>
      <c r="C17" s="5">
        <v>1160</v>
      </c>
      <c r="D17" s="5">
        <v>1320</v>
      </c>
      <c r="F17" s="6">
        <f t="shared" si="0"/>
        <v>0.14851485148514851</v>
      </c>
      <c r="G17" s="6">
        <f t="shared" si="0"/>
        <v>0.13793103448275862</v>
      </c>
    </row>
    <row r="18" spans="1:7" ht="15">
      <c r="A18" s="4" t="s">
        <v>21</v>
      </c>
      <c r="B18" s="7">
        <f>SUM(B6:B17)</f>
        <v>12440</v>
      </c>
      <c r="C18" s="7">
        <f>SUM(C6:C17)</f>
        <v>15705</v>
      </c>
      <c r="D18" s="7">
        <f>SUM(D6:D17)</f>
        <v>16788</v>
      </c>
      <c r="F18" s="6">
        <f>(C18-B18)/B18</f>
        <v>0.262459807073955</v>
      </c>
      <c r="G18" s="6">
        <f>(D18-C18)/C18</f>
        <v>6.8958930276981856E-2</v>
      </c>
    </row>
    <row r="20" spans="1:7" ht="15">
      <c r="A20" s="16" t="s">
        <v>22</v>
      </c>
      <c r="B20" s="16"/>
      <c r="C20" s="16"/>
      <c r="D20" s="16"/>
    </row>
    <row r="21" spans="1:7" ht="15">
      <c r="A21" s="8"/>
      <c r="B21" s="8"/>
      <c r="C21" s="8"/>
      <c r="D21" s="8"/>
    </row>
    <row r="22" spans="1:7">
      <c r="A22" s="9"/>
      <c r="B22" s="3" t="s">
        <v>23</v>
      </c>
      <c r="C22" s="3" t="s">
        <v>24</v>
      </c>
      <c r="D22" s="3" t="s">
        <v>25</v>
      </c>
      <c r="E22" s="3" t="s">
        <v>26</v>
      </c>
    </row>
    <row r="23" spans="1:7">
      <c r="A23" s="10">
        <v>40544</v>
      </c>
      <c r="B23" s="11">
        <f>B6</f>
        <v>820</v>
      </c>
      <c r="C23" s="12"/>
      <c r="D23" s="12"/>
      <c r="E23" s="12"/>
    </row>
    <row r="24" spans="1:7">
      <c r="A24" s="10">
        <v>40575</v>
      </c>
      <c r="B24" s="13">
        <f t="shared" ref="B24:B34" si="1">B7</f>
        <v>700</v>
      </c>
      <c r="C24" s="14">
        <f>(B23+B24+B25)/3</f>
        <v>850</v>
      </c>
      <c r="D24" s="12"/>
      <c r="E24" s="12"/>
    </row>
    <row r="25" spans="1:7">
      <c r="A25" s="10">
        <v>40603</v>
      </c>
      <c r="B25" s="13">
        <f t="shared" si="1"/>
        <v>1030</v>
      </c>
      <c r="C25" s="14">
        <f t="shared" ref="C25:C58" si="2">(B24+B25+B26)/3</f>
        <v>1006.6666666666666</v>
      </c>
      <c r="D25" s="14">
        <f>((B23*0.5)+B24+B25+B26+(B27*0.5))/4</f>
        <v>962.5</v>
      </c>
      <c r="E25" s="12"/>
    </row>
    <row r="26" spans="1:7">
      <c r="A26" s="10">
        <v>40634</v>
      </c>
      <c r="B26" s="13">
        <f t="shared" si="1"/>
        <v>1290</v>
      </c>
      <c r="C26" s="14">
        <f t="shared" si="2"/>
        <v>1053.3333333333333</v>
      </c>
      <c r="D26" s="14">
        <f t="shared" ref="D26:D58" si="3">((B24*0.5)+B25+B26+B27+(B28*0.5))/4</f>
        <v>1067.5</v>
      </c>
      <c r="E26" s="12"/>
    </row>
    <row r="27" spans="1:7">
      <c r="A27" s="10">
        <v>40664</v>
      </c>
      <c r="B27" s="13">
        <f t="shared" si="1"/>
        <v>840</v>
      </c>
      <c r="C27" s="14">
        <f t="shared" si="2"/>
        <v>1216.6666666666667</v>
      </c>
      <c r="D27" s="14">
        <f t="shared" si="3"/>
        <v>1168.125</v>
      </c>
      <c r="E27" s="12"/>
    </row>
    <row r="28" spans="1:7">
      <c r="A28" s="10">
        <v>40695</v>
      </c>
      <c r="B28" s="13">
        <f t="shared" si="1"/>
        <v>1520</v>
      </c>
      <c r="C28" s="14">
        <f t="shared" si="2"/>
        <v>1125</v>
      </c>
      <c r="D28" s="14">
        <f t="shared" si="3"/>
        <v>1068.75</v>
      </c>
      <c r="E28" s="12"/>
    </row>
    <row r="29" spans="1:7">
      <c r="A29" s="10">
        <v>40725</v>
      </c>
      <c r="B29" s="13">
        <f t="shared" si="1"/>
        <v>1015</v>
      </c>
      <c r="C29" s="14">
        <f t="shared" si="2"/>
        <v>1015</v>
      </c>
      <c r="D29" s="14">
        <f t="shared" si="3"/>
        <v>998.75</v>
      </c>
      <c r="E29" s="14">
        <f>(((B23*0.5)+SUM(B23:B35)+(B35*0.5)))/12</f>
        <v>1207.0833333333333</v>
      </c>
    </row>
    <row r="30" spans="1:7">
      <c r="A30" s="10">
        <v>40756</v>
      </c>
      <c r="B30" s="13">
        <f t="shared" si="1"/>
        <v>510</v>
      </c>
      <c r="C30" s="14">
        <f t="shared" si="2"/>
        <v>861.66666666666663</v>
      </c>
      <c r="D30" s="14">
        <f t="shared" si="3"/>
        <v>996.25</v>
      </c>
      <c r="E30" s="14">
        <f t="shared" ref="E30:E58" si="4">(((B24*0.5)+SUM(B24:B36)+(B36*0.5)))/12</f>
        <v>1213.3333333333333</v>
      </c>
    </row>
    <row r="31" spans="1:7">
      <c r="A31" s="10">
        <v>40787</v>
      </c>
      <c r="B31" s="13">
        <f t="shared" si="1"/>
        <v>1060</v>
      </c>
      <c r="C31" s="14">
        <f t="shared" si="2"/>
        <v>950</v>
      </c>
      <c r="D31" s="14">
        <f t="shared" si="3"/>
        <v>1010</v>
      </c>
      <c r="E31" s="14">
        <f t="shared" si="4"/>
        <v>1298.3333333333333</v>
      </c>
    </row>
    <row r="32" spans="1:7">
      <c r="A32" s="10">
        <v>40817</v>
      </c>
      <c r="B32" s="13">
        <f t="shared" si="1"/>
        <v>1280</v>
      </c>
      <c r="C32" s="14">
        <f t="shared" si="2"/>
        <v>1235</v>
      </c>
      <c r="D32" s="14">
        <f t="shared" si="3"/>
        <v>1116.25</v>
      </c>
      <c r="E32" s="14">
        <f t="shared" si="4"/>
        <v>1378.75</v>
      </c>
    </row>
    <row r="33" spans="1:5">
      <c r="A33" s="10">
        <v>40848</v>
      </c>
      <c r="B33" s="13">
        <f t="shared" si="1"/>
        <v>1365</v>
      </c>
      <c r="C33" s="14">
        <f t="shared" si="2"/>
        <v>1218.3333333333333</v>
      </c>
      <c r="D33" s="14">
        <f t="shared" si="3"/>
        <v>1182.5</v>
      </c>
      <c r="E33" s="14">
        <f t="shared" si="4"/>
        <v>1301.6666666666667</v>
      </c>
    </row>
    <row r="34" spans="1:5">
      <c r="A34" s="10">
        <v>40878</v>
      </c>
      <c r="B34" s="13">
        <f t="shared" si="1"/>
        <v>1010</v>
      </c>
      <c r="C34" s="14">
        <f t="shared" si="2"/>
        <v>1155</v>
      </c>
      <c r="D34" s="14">
        <f t="shared" si="3"/>
        <v>1151.25</v>
      </c>
      <c r="E34" s="14">
        <f t="shared" si="4"/>
        <v>1463.75</v>
      </c>
    </row>
    <row r="35" spans="1:5">
      <c r="A35" s="10">
        <v>40909</v>
      </c>
      <c r="B35" s="11">
        <f>C6</f>
        <v>1090</v>
      </c>
      <c r="C35" s="14">
        <f t="shared" si="2"/>
        <v>1033.3333333333333</v>
      </c>
      <c r="D35" s="14">
        <f t="shared" si="3"/>
        <v>1116.875</v>
      </c>
      <c r="E35" s="14">
        <f t="shared" si="4"/>
        <v>1385.1666666666667</v>
      </c>
    </row>
    <row r="36" spans="1:5">
      <c r="A36" s="10">
        <v>40940</v>
      </c>
      <c r="B36" s="13">
        <f t="shared" ref="B36:B46" si="5">C7</f>
        <v>1000</v>
      </c>
      <c r="C36" s="14">
        <f t="shared" si="2"/>
        <v>1153.3333333333333</v>
      </c>
      <c r="D36" s="14">
        <f t="shared" si="3"/>
        <v>1203.75</v>
      </c>
      <c r="E36" s="14">
        <f t="shared" si="4"/>
        <v>1313.1666666666667</v>
      </c>
    </row>
    <row r="37" spans="1:5">
      <c r="A37" s="10">
        <v>40969</v>
      </c>
      <c r="B37" s="13">
        <f t="shared" si="5"/>
        <v>1370</v>
      </c>
      <c r="C37" s="14">
        <f t="shared" si="2"/>
        <v>1356.6666666666667</v>
      </c>
      <c r="D37" s="14">
        <f t="shared" si="3"/>
        <v>1273.75</v>
      </c>
      <c r="E37" s="14">
        <f t="shared" si="4"/>
        <v>1425.9166666666667</v>
      </c>
    </row>
    <row r="38" spans="1:5">
      <c r="A38" s="10">
        <v>41000</v>
      </c>
      <c r="B38" s="13">
        <f t="shared" si="5"/>
        <v>1700</v>
      </c>
      <c r="C38" s="14">
        <f t="shared" si="2"/>
        <v>1343.3333333333333</v>
      </c>
      <c r="D38" s="14">
        <f t="shared" si="3"/>
        <v>1376.25</v>
      </c>
      <c r="E38" s="14">
        <f t="shared" si="4"/>
        <v>1493.3333333333333</v>
      </c>
    </row>
    <row r="39" spans="1:5">
      <c r="A39" s="10">
        <v>41030</v>
      </c>
      <c r="B39" s="13">
        <f t="shared" si="5"/>
        <v>960</v>
      </c>
      <c r="C39" s="14">
        <f t="shared" si="2"/>
        <v>1536.6666666666667</v>
      </c>
      <c r="D39" s="14">
        <f t="shared" si="3"/>
        <v>1474.125</v>
      </c>
      <c r="E39" s="14">
        <f t="shared" si="4"/>
        <v>1538.5416666666667</v>
      </c>
    </row>
    <row r="40" spans="1:5">
      <c r="A40" s="10">
        <v>41061</v>
      </c>
      <c r="B40" s="13">
        <f t="shared" si="5"/>
        <v>1950</v>
      </c>
      <c r="C40" s="14">
        <f t="shared" si="2"/>
        <v>1371</v>
      </c>
      <c r="D40" s="14">
        <f t="shared" si="3"/>
        <v>1324.5</v>
      </c>
      <c r="E40" s="14">
        <f t="shared" si="4"/>
        <v>1483.3333333333333</v>
      </c>
    </row>
    <row r="41" spans="1:5">
      <c r="A41" s="10">
        <v>41091</v>
      </c>
      <c r="B41" s="13">
        <f t="shared" si="5"/>
        <v>1203</v>
      </c>
      <c r="C41" s="14">
        <f t="shared" si="2"/>
        <v>1274.3333333333333</v>
      </c>
      <c r="D41" s="14">
        <f t="shared" si="3"/>
        <v>1236</v>
      </c>
      <c r="E41" s="14">
        <f t="shared" si="4"/>
        <v>1489.1666666666667</v>
      </c>
    </row>
    <row r="42" spans="1:5">
      <c r="A42" s="10">
        <v>41122</v>
      </c>
      <c r="B42" s="13">
        <f t="shared" si="5"/>
        <v>670</v>
      </c>
      <c r="C42" s="14">
        <f t="shared" si="2"/>
        <v>1051.6666666666667</v>
      </c>
      <c r="D42" s="14">
        <f t="shared" si="3"/>
        <v>1232.5</v>
      </c>
      <c r="E42" s="14">
        <f t="shared" si="4"/>
        <v>1478.3333333333333</v>
      </c>
    </row>
    <row r="43" spans="1:5">
      <c r="A43" s="10">
        <v>41153</v>
      </c>
      <c r="B43" s="13">
        <f t="shared" si="5"/>
        <v>1282</v>
      </c>
      <c r="C43" s="14">
        <f t="shared" si="2"/>
        <v>1184</v>
      </c>
      <c r="D43" s="14">
        <f t="shared" si="3"/>
        <v>1253.375</v>
      </c>
      <c r="E43" s="14">
        <f t="shared" si="4"/>
        <v>1547.5</v>
      </c>
    </row>
    <row r="44" spans="1:5">
      <c r="A44" s="10">
        <v>41183</v>
      </c>
      <c r="B44" s="13">
        <f t="shared" si="5"/>
        <v>1600</v>
      </c>
      <c r="C44" s="14">
        <f t="shared" si="2"/>
        <v>1534</v>
      </c>
      <c r="D44" s="14">
        <f t="shared" si="3"/>
        <v>1379.25</v>
      </c>
      <c r="E44" s="14">
        <f t="shared" si="4"/>
        <v>1604.5833333333333</v>
      </c>
    </row>
    <row r="45" spans="1:5">
      <c r="A45" s="10">
        <v>41214</v>
      </c>
      <c r="B45" s="13">
        <f t="shared" si="5"/>
        <v>1720</v>
      </c>
      <c r="C45" s="14">
        <f t="shared" si="2"/>
        <v>1493.3333333333333</v>
      </c>
      <c r="D45" s="14">
        <f t="shared" si="3"/>
        <v>1415.25</v>
      </c>
      <c r="E45" s="14">
        <f t="shared" si="4"/>
        <v>1492.0833333333333</v>
      </c>
    </row>
    <row r="46" spans="1:5">
      <c r="A46" s="10">
        <v>41244</v>
      </c>
      <c r="B46" s="13">
        <f t="shared" si="5"/>
        <v>1160</v>
      </c>
      <c r="C46" s="14">
        <f t="shared" si="2"/>
        <v>1320</v>
      </c>
      <c r="D46" s="14">
        <f t="shared" si="3"/>
        <v>1318.75</v>
      </c>
      <c r="E46" s="14">
        <f t="shared" si="4"/>
        <v>1684.1666666666667</v>
      </c>
    </row>
    <row r="47" spans="1:5">
      <c r="A47" s="10">
        <v>41275</v>
      </c>
      <c r="B47" s="11">
        <f>D6</f>
        <v>1080</v>
      </c>
      <c r="C47" s="14">
        <f t="shared" si="2"/>
        <v>1090</v>
      </c>
      <c r="D47" s="14">
        <f t="shared" si="3"/>
        <v>1212.5</v>
      </c>
      <c r="E47" s="14">
        <f t="shared" si="4"/>
        <v>1547.625</v>
      </c>
    </row>
    <row r="48" spans="1:5">
      <c r="A48" s="10">
        <v>41306</v>
      </c>
      <c r="B48" s="13">
        <f t="shared" ref="B48:B58" si="6">D7</f>
        <v>1030</v>
      </c>
      <c r="C48" s="14">
        <f t="shared" si="2"/>
        <v>1183.3333333333333</v>
      </c>
      <c r="D48" s="14">
        <f t="shared" si="3"/>
        <v>1250</v>
      </c>
      <c r="E48" s="14">
        <f t="shared" si="4"/>
        <v>1469.3333333333333</v>
      </c>
    </row>
    <row r="49" spans="1:5">
      <c r="A49" s="10">
        <v>41334</v>
      </c>
      <c r="B49" s="13">
        <f t="shared" si="6"/>
        <v>1440</v>
      </c>
      <c r="C49" s="14">
        <f t="shared" si="2"/>
        <v>1403.3333333333333</v>
      </c>
      <c r="D49" s="14">
        <f t="shared" si="3"/>
        <v>1320</v>
      </c>
      <c r="E49" s="14">
        <f t="shared" si="4"/>
        <v>1567.5</v>
      </c>
    </row>
    <row r="50" spans="1:5">
      <c r="A50" s="10">
        <v>41365</v>
      </c>
      <c r="B50" s="13">
        <f t="shared" si="6"/>
        <v>1740</v>
      </c>
      <c r="C50" s="14">
        <f t="shared" si="2"/>
        <v>1413.3333333333333</v>
      </c>
      <c r="D50" s="14">
        <f t="shared" si="3"/>
        <v>1463.75</v>
      </c>
      <c r="E50" s="14">
        <f t="shared" si="4"/>
        <v>1640.6666666666667</v>
      </c>
    </row>
    <row r="51" spans="1:5">
      <c r="A51" s="10">
        <v>41395</v>
      </c>
      <c r="B51" s="13">
        <f t="shared" si="6"/>
        <v>1060</v>
      </c>
      <c r="C51" s="14">
        <f t="shared" si="2"/>
        <v>1666.6666666666667</v>
      </c>
      <c r="D51" s="14">
        <f t="shared" si="3"/>
        <v>1578.75</v>
      </c>
      <c r="E51" s="14">
        <f t="shared" si="4"/>
        <v>1681.5</v>
      </c>
    </row>
    <row r="52" spans="1:5">
      <c r="A52" s="10">
        <v>41426</v>
      </c>
      <c r="B52" s="13">
        <f t="shared" si="6"/>
        <v>2200</v>
      </c>
      <c r="C52" s="14">
        <f t="shared" si="2"/>
        <v>1483.3333333333333</v>
      </c>
      <c r="D52" s="14">
        <f t="shared" si="3"/>
        <v>1423.75</v>
      </c>
      <c r="E52" s="14">
        <f t="shared" si="4"/>
        <v>1599</v>
      </c>
    </row>
    <row r="53" spans="1:5">
      <c r="A53" s="10">
        <v>41456</v>
      </c>
      <c r="B53" s="13">
        <f t="shared" si="6"/>
        <v>1190</v>
      </c>
      <c r="C53" s="14">
        <f t="shared" si="2"/>
        <v>1380</v>
      </c>
      <c r="D53" s="14">
        <f t="shared" si="3"/>
        <v>1327.25</v>
      </c>
      <c r="E53" s="14">
        <f t="shared" si="4"/>
        <v>1444</v>
      </c>
    </row>
    <row r="54" spans="1:5">
      <c r="A54" s="10">
        <v>41487</v>
      </c>
      <c r="B54" s="13">
        <f t="shared" si="6"/>
        <v>750</v>
      </c>
      <c r="C54" s="14">
        <f t="shared" si="2"/>
        <v>1072.6666666666667</v>
      </c>
      <c r="D54" s="14">
        <f t="shared" si="3"/>
        <v>1299.5</v>
      </c>
      <c r="E54" s="14">
        <f t="shared" si="4"/>
        <v>1351.9166666666667</v>
      </c>
    </row>
    <row r="55" spans="1:5">
      <c r="A55" s="10">
        <v>41518</v>
      </c>
      <c r="B55" s="13">
        <f t="shared" si="6"/>
        <v>1278</v>
      </c>
      <c r="C55" s="14">
        <f t="shared" si="2"/>
        <v>1262.6666666666667</v>
      </c>
      <c r="D55" s="14">
        <f t="shared" si="3"/>
        <v>1338.25</v>
      </c>
      <c r="E55" s="14">
        <f t="shared" si="4"/>
        <v>1283.1666666666667</v>
      </c>
    </row>
    <row r="56" spans="1:5">
      <c r="A56" s="10">
        <v>41548</v>
      </c>
      <c r="B56" s="13">
        <f t="shared" si="6"/>
        <v>1760</v>
      </c>
      <c r="C56" s="14">
        <f t="shared" si="2"/>
        <v>1659.3333333333333</v>
      </c>
      <c r="D56" s="14">
        <f t="shared" si="3"/>
        <v>1503.25</v>
      </c>
      <c r="E56" s="14">
        <f t="shared" si="4"/>
        <v>1175.6666666666667</v>
      </c>
    </row>
    <row r="57" spans="1:5">
      <c r="A57" s="10">
        <v>41579</v>
      </c>
      <c r="B57" s="13">
        <f t="shared" si="6"/>
        <v>1940</v>
      </c>
      <c r="C57" s="14">
        <f t="shared" si="2"/>
        <v>1673.3333333333333</v>
      </c>
      <c r="D57" s="14">
        <f t="shared" si="3"/>
        <v>1414.75</v>
      </c>
      <c r="E57" s="14">
        <f t="shared" si="4"/>
        <v>1002.3333333333334</v>
      </c>
    </row>
    <row r="58" spans="1:5">
      <c r="A58" s="10">
        <v>41609</v>
      </c>
      <c r="B58" s="13">
        <f t="shared" si="6"/>
        <v>1320</v>
      </c>
      <c r="C58" s="14">
        <f t="shared" si="2"/>
        <v>1086.6666666666667</v>
      </c>
      <c r="D58" s="14">
        <f t="shared" si="3"/>
        <v>1035</v>
      </c>
      <c r="E58" s="14">
        <f t="shared" si="4"/>
        <v>961.5</v>
      </c>
    </row>
    <row r="59" spans="1:5">
      <c r="A59" s="15"/>
    </row>
    <row r="60" spans="1:5">
      <c r="A60" s="15"/>
    </row>
  </sheetData>
  <mergeCells count="7">
    <mergeCell ref="A20:D20"/>
    <mergeCell ref="A1:D1"/>
    <mergeCell ref="A3:D3"/>
    <mergeCell ref="F4:G4"/>
    <mergeCell ref="J4:K4"/>
    <mergeCell ref="J5:K5"/>
    <mergeCell ref="J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LERA</dc:creator>
  <cp:lastModifiedBy>CHRISTIAN</cp:lastModifiedBy>
  <dcterms:created xsi:type="dcterms:W3CDTF">2018-11-12T16:44:15Z</dcterms:created>
  <dcterms:modified xsi:type="dcterms:W3CDTF">2018-11-13T09:26:25Z</dcterms:modified>
</cp:coreProperties>
</file>