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390" yWindow="30" windowWidth="18375" windowHeight="7410" activeTab="1"/>
  </bookViews>
  <sheets>
    <sheet name="Feuil1" sheetId="1" r:id="rId1"/>
    <sheet name="Feuil1 (2)" sheetId="2" r:id="rId2"/>
  </sheets>
  <externalReferences>
    <externalReference r:id="rId3"/>
  </externalReferences>
  <definedNames>
    <definedName name="AGENTS">'[1]Base de données'!$D$4:$D$132</definedName>
    <definedName name="MOIS">'[1]Base de données'!$H$4:$H$15</definedName>
    <definedName name="VEHICULES">'[1]Base de données'!$F$4:$F$12</definedName>
  </definedNames>
  <calcPr calcId="152511"/>
</workbook>
</file>

<file path=xl/calcChain.xml><?xml version="1.0" encoding="utf-8"?>
<calcChain xmlns="http://schemas.openxmlformats.org/spreadsheetml/2006/main">
  <c r="H13" i="2" l="1"/>
  <c r="H11" i="2"/>
  <c r="H10" i="2"/>
  <c r="H9" i="2"/>
  <c r="H7" i="2"/>
  <c r="H6" i="2"/>
  <c r="H5" i="2"/>
  <c r="H4" i="2"/>
  <c r="H3" i="2"/>
  <c r="G3" i="2"/>
  <c r="G4" i="2"/>
  <c r="G5" i="2"/>
  <c r="G6" i="2"/>
  <c r="G7" i="2"/>
  <c r="G9" i="2"/>
  <c r="G10" i="2"/>
  <c r="G11" i="2"/>
  <c r="G13" i="2"/>
  <c r="L14" i="2"/>
  <c r="K14" i="2"/>
  <c r="F14" i="2"/>
  <c r="E14" i="2"/>
  <c r="H14" i="2" s="1"/>
  <c r="L13" i="2" s="1"/>
  <c r="D14" i="2"/>
  <c r="F13" i="2"/>
  <c r="E13" i="2"/>
  <c r="L10" i="2" s="1"/>
  <c r="D13" i="2"/>
  <c r="L12" i="2"/>
  <c r="K12" i="2"/>
  <c r="F12" i="2"/>
  <c r="E12" i="2"/>
  <c r="H12" i="2" s="1"/>
  <c r="L8" i="2" s="1"/>
  <c r="D12" i="2"/>
  <c r="L11" i="2"/>
  <c r="K11" i="2"/>
  <c r="F11" i="2"/>
  <c r="E11" i="2"/>
  <c r="D11" i="2"/>
  <c r="F10" i="2"/>
  <c r="E10" i="2"/>
  <c r="D10" i="2"/>
  <c r="L9" i="2"/>
  <c r="K9" i="2"/>
  <c r="F9" i="2"/>
  <c r="K7" i="2" s="1"/>
  <c r="E9" i="2"/>
  <c r="L7" i="2" s="1"/>
  <c r="D9" i="2"/>
  <c r="F8" i="2"/>
  <c r="G8" i="2" s="1"/>
  <c r="E8" i="2"/>
  <c r="D8" i="2"/>
  <c r="F7" i="2"/>
  <c r="E7" i="2"/>
  <c r="K5" i="2" s="1"/>
  <c r="D7" i="2"/>
  <c r="F6" i="2"/>
  <c r="E6" i="2"/>
  <c r="D6" i="2"/>
  <c r="L5" i="2"/>
  <c r="F5" i="2"/>
  <c r="E5" i="2"/>
  <c r="D5" i="2"/>
  <c r="L4" i="2"/>
  <c r="K4" i="2"/>
  <c r="F4" i="2"/>
  <c r="E4" i="2"/>
  <c r="D4" i="2"/>
  <c r="F3" i="2"/>
  <c r="E3" i="2"/>
  <c r="D3" i="2"/>
  <c r="G12" i="2" l="1"/>
  <c r="K8" i="2" s="1"/>
  <c r="G14" i="2"/>
  <c r="K13" i="2" s="1"/>
  <c r="H8" i="2"/>
  <c r="L6" i="2"/>
  <c r="K10" i="2"/>
  <c r="L3" i="2"/>
  <c r="K6" i="2"/>
  <c r="K3" i="2"/>
  <c r="H3" i="1"/>
  <c r="H4" i="1"/>
  <c r="H6" i="1"/>
  <c r="H7" i="1"/>
  <c r="H8" i="1"/>
  <c r="H9" i="1"/>
  <c r="H10" i="1"/>
  <c r="H11" i="1"/>
  <c r="H12" i="1"/>
  <c r="H13" i="1"/>
  <c r="H14" i="1"/>
  <c r="G3" i="1"/>
  <c r="G4" i="1"/>
  <c r="G6" i="1"/>
  <c r="G7" i="1"/>
  <c r="G8" i="1"/>
  <c r="G9" i="1"/>
  <c r="G10" i="1"/>
  <c r="G11" i="1"/>
  <c r="G12" i="1"/>
  <c r="G13" i="1"/>
  <c r="G14" i="1"/>
  <c r="L4" i="1" l="1"/>
  <c r="L5" i="1"/>
  <c r="L6" i="1"/>
  <c r="L7" i="1"/>
  <c r="L8" i="1"/>
  <c r="L9" i="1"/>
  <c r="L10" i="1"/>
  <c r="L11" i="1"/>
  <c r="L12" i="1"/>
  <c r="L13" i="1"/>
  <c r="L14" i="1"/>
  <c r="K4" i="1"/>
  <c r="K5" i="1"/>
  <c r="K6" i="1"/>
  <c r="K7" i="1"/>
  <c r="K8" i="1"/>
  <c r="K9" i="1"/>
  <c r="K10" i="1"/>
  <c r="K11" i="1"/>
  <c r="K12" i="1"/>
  <c r="K13" i="1"/>
  <c r="K14" i="1"/>
  <c r="D3" i="1" l="1"/>
  <c r="D4" i="1"/>
  <c r="D5" i="1"/>
  <c r="D6" i="1"/>
  <c r="D7" i="1"/>
  <c r="D8" i="1"/>
  <c r="D9" i="1"/>
  <c r="D10" i="1"/>
  <c r="D11" i="1"/>
  <c r="D12" i="1"/>
  <c r="D13" i="1"/>
  <c r="D14" i="1"/>
  <c r="F3" i="1"/>
  <c r="F4" i="1"/>
  <c r="F5" i="1"/>
  <c r="F6" i="1"/>
  <c r="F7" i="1"/>
  <c r="F8" i="1"/>
  <c r="F9" i="1"/>
  <c r="F10" i="1"/>
  <c r="F11" i="1"/>
  <c r="F12" i="1"/>
  <c r="F13" i="1"/>
  <c r="F14" i="1"/>
  <c r="E3" i="1"/>
  <c r="E4" i="1"/>
  <c r="E5" i="1"/>
  <c r="E6" i="1"/>
  <c r="E7" i="1"/>
  <c r="E8" i="1"/>
  <c r="E9" i="1"/>
  <c r="E10" i="1"/>
  <c r="E11" i="1"/>
  <c r="E12" i="1"/>
  <c r="E13" i="1"/>
  <c r="E14" i="1"/>
  <c r="H5" i="1" l="1"/>
  <c r="L3" i="1" s="1"/>
  <c r="G5" i="1"/>
  <c r="K3" i="1" s="1"/>
</calcChain>
</file>

<file path=xl/sharedStrings.xml><?xml version="1.0" encoding="utf-8"?>
<sst xmlns="http://schemas.openxmlformats.org/spreadsheetml/2006/main" count="78" uniqueCount="26">
  <si>
    <t>AGENTS</t>
  </si>
  <si>
    <t>HEURE DEPART</t>
  </si>
  <si>
    <t>HEURE RETOUR</t>
  </si>
  <si>
    <t>TEMPS TOTAL INTER.</t>
  </si>
  <si>
    <t xml:space="preserve">TEMPS TOTAL ENTRE 7H00 ET 24H00 </t>
  </si>
  <si>
    <t>TEMPS TOTAL ENTRE 24H00 ET 7H00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</si>
  <si>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</si>
  <si>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</si>
  <si>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</si>
  <si>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</si>
  <si>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</si>
  <si>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</si>
  <si>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</si>
  <si>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</si>
  <si>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</si>
  <si>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</si>
  <si>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</si>
  <si>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</si>
  <si>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r>
      <t xml:space="preserve">Colonne </t>
    </r>
    <r>
      <rPr>
        <b/>
        <sz val="12"/>
        <color indexed="8"/>
        <rFont val="Calibri"/>
        <family val="2"/>
      </rPr>
      <t>B</t>
    </r>
    <r>
      <rPr>
        <sz val="12"/>
        <color indexed="8"/>
        <rFont val="Calibri"/>
        <family val="2"/>
      </rPr>
      <t xml:space="preserve"> pour heure de </t>
    </r>
    <r>
      <rPr>
        <b/>
        <sz val="12"/>
        <color indexed="8"/>
        <rFont val="Calibri"/>
        <family val="2"/>
      </rPr>
      <t>départ 24:00 mettre 00:00</t>
    </r>
  </si>
  <si>
    <r>
      <t xml:space="preserve">Colonne </t>
    </r>
    <r>
      <rPr>
        <b/>
        <sz val="12"/>
        <color indexed="8"/>
        <rFont val="Calibri"/>
        <family val="2"/>
      </rPr>
      <t>D</t>
    </r>
    <r>
      <rPr>
        <sz val="12"/>
        <color indexed="8"/>
        <rFont val="Calibri"/>
        <family val="2"/>
      </rPr>
      <t xml:space="preserve"> formule </t>
    </r>
    <r>
      <rPr>
        <b/>
        <sz val="12"/>
        <color indexed="8"/>
        <rFont val="Calibri"/>
        <family val="2"/>
      </rPr>
      <t>=MOD(Heure Fin-Heure Début;1)</t>
    </r>
  </si>
  <si>
    <t>Horaires en centième</t>
  </si>
  <si>
    <t>TEMPS JOUR</t>
  </si>
  <si>
    <t>TEMPS NUIT</t>
  </si>
  <si>
    <r>
      <t xml:space="preserve">Cellule </t>
    </r>
    <r>
      <rPr>
        <b/>
        <sz val="12"/>
        <color theme="1"/>
        <rFont val="Calibri"/>
        <family val="2"/>
        <scheme val="minor"/>
      </rPr>
      <t>M</t>
    </r>
    <r>
      <rPr>
        <b/>
        <sz val="12"/>
        <color indexed="8"/>
        <rFont val="Calibri"/>
        <family val="2"/>
      </rPr>
      <t>1 &amp; N1</t>
    </r>
    <r>
      <rPr>
        <sz val="12"/>
        <color indexed="8"/>
        <rFont val="Calibri"/>
        <family val="2"/>
      </rPr>
      <t xml:space="preserve"> Bornage Horaires </t>
    </r>
  </si>
  <si>
    <r>
      <t xml:space="preserve">colonne </t>
    </r>
    <r>
      <rPr>
        <b/>
        <sz val="12"/>
        <color indexed="8"/>
        <rFont val="Calibri"/>
        <family val="2"/>
      </rPr>
      <t>E,F,G &amp; H</t>
    </r>
    <r>
      <rPr>
        <sz val="12"/>
        <color indexed="8"/>
        <rFont val="Calibri"/>
        <family val="2"/>
      </rPr>
      <t xml:space="preserve"> tableau pour calcul en mode décimal (ces colonnes sont à masquer)</t>
    </r>
  </si>
  <si>
    <r>
      <t xml:space="preserve">Colonnes </t>
    </r>
    <r>
      <rPr>
        <b/>
        <sz val="12"/>
        <color indexed="8"/>
        <rFont val="Calibri"/>
        <family val="2"/>
      </rPr>
      <t>K &amp; L</t>
    </r>
    <r>
      <rPr>
        <sz val="12"/>
        <color indexed="8"/>
        <rFont val="Calibri"/>
        <family val="2"/>
      </rPr>
      <t xml:space="preserve"> au format personnalisé</t>
    </r>
    <r>
      <rPr>
        <b/>
        <sz val="12"/>
        <color indexed="8"/>
        <rFont val="Calibri"/>
        <family val="2"/>
      </rPr>
      <t xml:space="preserve"> [hh]:mm</t>
    </r>
    <r>
      <rPr>
        <sz val="12"/>
        <color indexed="8"/>
        <rFont val="Calibri"/>
        <family val="2"/>
      </rPr>
      <t xml:space="preserve"> : calcul par SOMME.SI() divisé par 24 pour revenir au format total d'heures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</si>
</sst>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h]:m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2" fontId="2" fillId="2" borderId="3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4" borderId="0" xfId="0" applyNumberFormat="1" applyFill="1" applyBorder="1"/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/>
    <xf numFmtId="165" fontId="0" fillId="2" borderId="1" xfId="0" applyNumberForma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5" borderId="1" xfId="0" applyFill="1" applyBorder="1"/>
    <xf numFmtId="164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/>
    <xf numFmtId="165" fontId="0" fillId="5" borderId="1" xfId="0" applyNumberFormat="1" applyFill="1" applyBorder="1"/>
  </cellXfs>
  <cellStyles count="1">
    <cellStyle name="Normal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ARDES%202018\Gestion%20Compagn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Base de données"/>
      <sheetName val="Sollicitations OPS"/>
      <sheetName val="JANV. SOG"/>
      <sheetName val="JANV. Compagnie"/>
    </sheetNames>
    <sheetDataSet>
      <sheetData sheetId="0"/>
      <sheetData sheetId="1">
        <row r="4">
          <cell r="D4" t="str">
            <v>ALLAIRE DAMIEN</v>
          </cell>
          <cell r="F4" t="str">
            <v>FPT</v>
          </cell>
          <cell r="H4" t="str">
            <v>JANVIER</v>
          </cell>
        </row>
        <row r="5">
          <cell r="D5" t="str">
            <v>AMROUCHE KARIM</v>
          </cell>
          <cell r="F5" t="str">
            <v>VSAV</v>
          </cell>
          <cell r="H5" t="str">
            <v>FÉVRIER</v>
          </cell>
        </row>
        <row r="6">
          <cell r="D6" t="str">
            <v>BAUDRY JIMMY</v>
          </cell>
          <cell r="F6" t="str">
            <v>CCIHR</v>
          </cell>
          <cell r="H6" t="str">
            <v>MARS</v>
          </cell>
        </row>
        <row r="7">
          <cell r="D7" t="str">
            <v>BLOMME PASCAL</v>
          </cell>
          <cell r="F7" t="str">
            <v>VTU</v>
          </cell>
          <cell r="H7" t="str">
            <v>AVRIL</v>
          </cell>
        </row>
        <row r="8">
          <cell r="D8" t="str">
            <v>BLONDIAU ARNAUD</v>
          </cell>
          <cell r="F8" t="str">
            <v>VID</v>
          </cell>
          <cell r="H8" t="str">
            <v>MAI</v>
          </cell>
        </row>
        <row r="9">
          <cell r="D9" t="str">
            <v>BONNETAIN GREGORY</v>
          </cell>
          <cell r="F9" t="str">
            <v>Z</v>
          </cell>
          <cell r="H9" t="str">
            <v>JUIN</v>
          </cell>
        </row>
        <row r="10">
          <cell r="D10" t="str">
            <v>BOULOGNE ANGELIQUE</v>
          </cell>
          <cell r="F10" t="str">
            <v>Z</v>
          </cell>
          <cell r="H10" t="str">
            <v>JUILLET</v>
          </cell>
        </row>
        <row r="11">
          <cell r="D11" t="str">
            <v>CHAILLOU DOMINIQUE</v>
          </cell>
          <cell r="F11" t="str">
            <v>Z</v>
          </cell>
          <cell r="H11" t="str">
            <v>AOÛT</v>
          </cell>
        </row>
        <row r="12">
          <cell r="D12" t="str">
            <v>CHALLINE JEAN-CLAUDE</v>
          </cell>
          <cell r="F12" t="str">
            <v>Z</v>
          </cell>
          <cell r="H12" t="str">
            <v>SEPTEMBRE</v>
          </cell>
        </row>
        <row r="13">
          <cell r="D13" t="str">
            <v>CHAPIER MAXIME</v>
          </cell>
          <cell r="H13" t="str">
            <v>OCTOBRE</v>
          </cell>
        </row>
        <row r="14">
          <cell r="D14" t="str">
            <v>CHARLERY LUDOVIC</v>
          </cell>
          <cell r="H14" t="str">
            <v>NOVEMBRE</v>
          </cell>
        </row>
        <row r="15">
          <cell r="D15" t="str">
            <v>CHATROUSSE HUBERT</v>
          </cell>
          <cell r="H15" t="str">
            <v>DÉCEMBRE</v>
          </cell>
        </row>
        <row r="16">
          <cell r="D16" t="str">
            <v>COLLOT LOHAN</v>
          </cell>
        </row>
        <row r="17">
          <cell r="D17" t="str">
            <v>COSSARD THIERRY</v>
          </cell>
        </row>
        <row r="18">
          <cell r="D18" t="str">
            <v>DALLEAU FREDERIC</v>
          </cell>
        </row>
        <row r="19">
          <cell r="D19" t="str">
            <v>DAVIAUD PIERRE</v>
          </cell>
        </row>
        <row r="20">
          <cell r="D20" t="str">
            <v>DELANDE SEBASTIEN</v>
          </cell>
        </row>
        <row r="21">
          <cell r="D21" t="str">
            <v>DORION JIMMY</v>
          </cell>
        </row>
        <row r="22">
          <cell r="D22" t="str">
            <v>DUMOND YANN</v>
          </cell>
        </row>
        <row r="23">
          <cell r="D23" t="str">
            <v>EZCURRA-VAZQUEZ DANIEL</v>
          </cell>
        </row>
        <row r="24">
          <cell r="D24" t="str">
            <v>FERRET SEBASTIEN</v>
          </cell>
        </row>
        <row r="25">
          <cell r="D25" t="str">
            <v>GODLBERG MATHIEU</v>
          </cell>
        </row>
        <row r="26">
          <cell r="D26" t="str">
            <v>HEBERT FLORENCE</v>
          </cell>
        </row>
        <row r="27">
          <cell r="D27" t="str">
            <v>HENRIQUES PAUL</v>
          </cell>
        </row>
        <row r="28">
          <cell r="D28" t="str">
            <v>HINARD NICOLAS</v>
          </cell>
        </row>
        <row r="29">
          <cell r="D29" t="str">
            <v>HORNOIS ROMY</v>
          </cell>
        </row>
        <row r="30">
          <cell r="D30" t="str">
            <v>JANIN JEAN PHILIPPE</v>
          </cell>
        </row>
        <row r="31">
          <cell r="D31" t="str">
            <v>JOUSSERAND RODOLPHE</v>
          </cell>
        </row>
        <row r="32">
          <cell r="D32" t="str">
            <v>KREMER BRUNO</v>
          </cell>
        </row>
        <row r="33">
          <cell r="D33" t="str">
            <v>LEGRIS SYLVAIN</v>
          </cell>
        </row>
        <row r="34">
          <cell r="D34" t="str">
            <v>LEMOINE CYRIL</v>
          </cell>
        </row>
        <row r="35">
          <cell r="D35" t="str">
            <v>LEMOINE XAVIER</v>
          </cell>
        </row>
        <row r="36">
          <cell r="D36" t="str">
            <v>LESTEVEN OLIVIER</v>
          </cell>
        </row>
        <row r="37">
          <cell r="D37" t="str">
            <v>LOIRE THOMAS</v>
          </cell>
        </row>
        <row r="38">
          <cell r="D38" t="str">
            <v>MALO JEAN LUC</v>
          </cell>
        </row>
        <row r="39">
          <cell r="D39" t="str">
            <v>NOBECOURT MATHIEU</v>
          </cell>
        </row>
        <row r="40">
          <cell r="D40" t="str">
            <v>ORELUS WIKENSON</v>
          </cell>
        </row>
        <row r="41">
          <cell r="D41" t="str">
            <v>ORELUS YOAN</v>
          </cell>
        </row>
        <row r="42">
          <cell r="D42" t="str">
            <v>PADE SEBASTIEN</v>
          </cell>
        </row>
        <row r="43">
          <cell r="D43" t="str">
            <v>PAQUET JEROME</v>
          </cell>
        </row>
        <row r="44">
          <cell r="D44" t="str">
            <v>PAUTONNIER FRANCK</v>
          </cell>
        </row>
        <row r="45">
          <cell r="D45" t="str">
            <v>PERRET JEREMY</v>
          </cell>
        </row>
        <row r="46">
          <cell r="D46" t="str">
            <v>PESLERBE ANTHONY</v>
          </cell>
        </row>
        <row r="47">
          <cell r="D47" t="str">
            <v>PETE NICOLAS</v>
          </cell>
        </row>
        <row r="48">
          <cell r="D48" t="str">
            <v>PILLON CLEMENT</v>
          </cell>
        </row>
        <row r="49">
          <cell r="D49" t="str">
            <v>PIRES DA SILVA ROMAIN</v>
          </cell>
        </row>
        <row r="50">
          <cell r="D50" t="str">
            <v>PLAISANCE THIERRY</v>
          </cell>
        </row>
        <row r="51">
          <cell r="D51" t="str">
            <v>REAUX ERIC</v>
          </cell>
        </row>
        <row r="52">
          <cell r="D52" t="str">
            <v>ROYENS VINCENT</v>
          </cell>
        </row>
        <row r="53">
          <cell r="D53" t="str">
            <v>SAIGNIER ARTHUR</v>
          </cell>
        </row>
        <row r="54">
          <cell r="D54" t="str">
            <v>SERNA PATRICE</v>
          </cell>
        </row>
        <row r="55">
          <cell r="D55" t="str">
            <v>SERRIN GILLES</v>
          </cell>
        </row>
        <row r="56">
          <cell r="D56" t="str">
            <v>TOINON ALEXANDRE</v>
          </cell>
        </row>
        <row r="57">
          <cell r="D57" t="str">
            <v>TRAVERT LUDOVIC</v>
          </cell>
        </row>
        <row r="58">
          <cell r="D58" t="str">
            <v>TRIPIER HICHAM</v>
          </cell>
        </row>
        <row r="59">
          <cell r="D59" t="str">
            <v>VAN TROY MAXIME</v>
          </cell>
        </row>
        <row r="60">
          <cell r="D60" t="str">
            <v>VANDERSTEEN JULIEN</v>
          </cell>
        </row>
        <row r="61">
          <cell r="D61" t="str">
            <v>VON EUW JEROME</v>
          </cell>
        </row>
        <row r="62">
          <cell r="D62" t="str">
            <v>YAMS THIERRY</v>
          </cell>
        </row>
        <row r="63">
          <cell r="D63" t="str">
            <v>Z Z</v>
          </cell>
        </row>
        <row r="64">
          <cell r="D64" t="str">
            <v>Z Z</v>
          </cell>
        </row>
        <row r="65">
          <cell r="D65" t="str">
            <v>Z Z</v>
          </cell>
        </row>
        <row r="66">
          <cell r="D66" t="str">
            <v>Z Z</v>
          </cell>
        </row>
        <row r="67">
          <cell r="D67" t="str">
            <v>Z Z</v>
          </cell>
        </row>
        <row r="68">
          <cell r="D68" t="str">
            <v>Z Z</v>
          </cell>
        </row>
        <row r="69">
          <cell r="D69" t="str">
            <v>Z Z</v>
          </cell>
        </row>
        <row r="70">
          <cell r="D70" t="str">
            <v>Z Z</v>
          </cell>
        </row>
        <row r="71">
          <cell r="D71" t="str">
            <v>Z Z</v>
          </cell>
        </row>
        <row r="73">
          <cell r="D73" t="str">
            <v>AIT REDOUANE</v>
          </cell>
        </row>
        <row r="74">
          <cell r="D74" t="str">
            <v>ALCHAMOLAC BENJAMIN</v>
          </cell>
        </row>
        <row r="75">
          <cell r="D75" t="str">
            <v>ARNAUD REMI</v>
          </cell>
        </row>
        <row r="76">
          <cell r="D76" t="str">
            <v>ARNAULT Z</v>
          </cell>
        </row>
        <row r="77">
          <cell r="D77" t="str">
            <v>BALIN Z</v>
          </cell>
        </row>
        <row r="78">
          <cell r="D78" t="str">
            <v>BANCE Z</v>
          </cell>
        </row>
        <row r="79">
          <cell r="D79" t="str">
            <v>BAUQUAIRE JULIEN</v>
          </cell>
        </row>
        <row r="80">
          <cell r="D80" t="str">
            <v>BESSONNET JULIE</v>
          </cell>
        </row>
        <row r="81">
          <cell r="D81" t="str">
            <v>BONY ALINE</v>
          </cell>
        </row>
        <row r="82">
          <cell r="D82" t="str">
            <v>BROUAYE Z</v>
          </cell>
        </row>
        <row r="83">
          <cell r="D83" t="str">
            <v>CAGNARD Z</v>
          </cell>
        </row>
        <row r="84">
          <cell r="D84" t="str">
            <v>CARRON Z</v>
          </cell>
        </row>
        <row r="85">
          <cell r="D85" t="str">
            <v>CHAIRAIRI Z</v>
          </cell>
        </row>
        <row r="86">
          <cell r="D86" t="str">
            <v>CLAVERY Z</v>
          </cell>
        </row>
        <row r="87">
          <cell r="D87" t="str">
            <v>COULON Z</v>
          </cell>
        </row>
        <row r="88">
          <cell r="D88" t="str">
            <v>DOSSO Z</v>
          </cell>
        </row>
        <row r="89">
          <cell r="D89" t="str">
            <v>DROUSSANT Z</v>
          </cell>
        </row>
        <row r="90">
          <cell r="D90" t="str">
            <v>DULLIER Z</v>
          </cell>
        </row>
        <row r="91">
          <cell r="D91" t="str">
            <v>GOUMILLOU GUILLAUME</v>
          </cell>
        </row>
        <row r="92">
          <cell r="D92" t="str">
            <v>GOURDY Z</v>
          </cell>
        </row>
        <row r="93">
          <cell r="D93" t="str">
            <v>GRELUS Z</v>
          </cell>
        </row>
        <row r="94">
          <cell r="D94" t="str">
            <v>GUILLMAIN FLORIAN</v>
          </cell>
        </row>
        <row r="95">
          <cell r="D95" t="str">
            <v>HEREAU JEAN-ALAIN</v>
          </cell>
        </row>
        <row r="96">
          <cell r="D96" t="str">
            <v>HUYARD Z</v>
          </cell>
        </row>
        <row r="97">
          <cell r="D97" t="str">
            <v>IACONELLI DOMINIQUE</v>
          </cell>
        </row>
        <row r="98">
          <cell r="D98" t="str">
            <v>LAINE Z</v>
          </cell>
        </row>
        <row r="99">
          <cell r="D99" t="str">
            <v>LAMBERT SEBASTIEN</v>
          </cell>
        </row>
        <row r="100">
          <cell r="D100" t="str">
            <v>LARVET Z</v>
          </cell>
        </row>
        <row r="101">
          <cell r="D101" t="str">
            <v>LE SAUTER Z</v>
          </cell>
        </row>
        <row r="102">
          <cell r="D102" t="str">
            <v>LEFEBVRE BASTIEN</v>
          </cell>
        </row>
        <row r="103">
          <cell r="D103" t="str">
            <v>LEKERVEN ARNAUD</v>
          </cell>
        </row>
        <row r="104">
          <cell r="D104" t="str">
            <v>LOKANATHA FABIEN</v>
          </cell>
        </row>
        <row r="105">
          <cell r="D105" t="str">
            <v>MINOT Z</v>
          </cell>
        </row>
        <row r="106">
          <cell r="D106" t="str">
            <v>MOREAU ANDY</v>
          </cell>
        </row>
        <row r="107">
          <cell r="D107" t="str">
            <v>NICAUD Z</v>
          </cell>
        </row>
        <row r="108">
          <cell r="D108" t="str">
            <v>PELLISSIER RICHARD</v>
          </cell>
        </row>
        <row r="109">
          <cell r="D109" t="str">
            <v>PENNEQUIN Z</v>
          </cell>
        </row>
        <row r="110">
          <cell r="D110" t="str">
            <v>PEREIRA CLAUDE</v>
          </cell>
        </row>
        <row r="111">
          <cell r="D111" t="str">
            <v>PETROLESI Z</v>
          </cell>
        </row>
        <row r="112">
          <cell r="D112" t="str">
            <v>PONIARD Z</v>
          </cell>
        </row>
        <row r="113">
          <cell r="D113" t="str">
            <v>PRIMORIN Z</v>
          </cell>
        </row>
        <row r="114">
          <cell r="D114" t="str">
            <v>PROVENCHERE Z</v>
          </cell>
        </row>
        <row r="115">
          <cell r="D115" t="str">
            <v>RAHOUI Z</v>
          </cell>
        </row>
        <row r="116">
          <cell r="D116" t="str">
            <v>SCHMIDT JOHAN</v>
          </cell>
        </row>
        <row r="117">
          <cell r="D117" t="str">
            <v>SCOUARNEC BAPTISTE</v>
          </cell>
        </row>
        <row r="118">
          <cell r="D118" t="str">
            <v>SOLE Z</v>
          </cell>
        </row>
        <row r="119">
          <cell r="D119" t="str">
            <v>SUZAN Z</v>
          </cell>
        </row>
        <row r="120">
          <cell r="D120" t="str">
            <v>SZIMANSKI Z</v>
          </cell>
        </row>
        <row r="121">
          <cell r="D121" t="str">
            <v>THAVARD SEBASTIEN</v>
          </cell>
        </row>
        <row r="122">
          <cell r="D122" t="str">
            <v>THIEBAUD CORALIE</v>
          </cell>
        </row>
        <row r="123">
          <cell r="D123" t="str">
            <v>THIRREE NICOLAS</v>
          </cell>
        </row>
        <row r="124">
          <cell r="D124" t="str">
            <v>VERGNAUD ROUSSEAU  EMILIEN</v>
          </cell>
        </row>
        <row r="125">
          <cell r="D125" t="str">
            <v>VILLAUME Z</v>
          </cell>
        </row>
        <row r="126">
          <cell r="D126" t="str">
            <v>VILPOIX KARINE</v>
          </cell>
        </row>
        <row r="127">
          <cell r="D127" t="str">
            <v>Z Z</v>
          </cell>
        </row>
        <row r="128">
          <cell r="D128" t="str">
            <v>Z Z</v>
          </cell>
        </row>
        <row r="129">
          <cell r="D129" t="str">
            <v>Z Z</v>
          </cell>
        </row>
        <row r="130">
          <cell r="D130" t="str">
            <v>Z Z</v>
          </cell>
        </row>
        <row r="131">
          <cell r="D131" t="str">
            <v>Z Z</v>
          </cell>
        </row>
        <row r="132">
          <cell r="D132" t="str">
            <v>Z Z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C5" sqref="C5"/>
    </sheetView>
  </sheetViews>
  <sheetFormatPr baseColWidth="10" defaultRowHeight="15" x14ac:dyDescent="0.25"/>
  <cols>
    <col min="1" max="1" width="23.7109375" customWidth="1"/>
    <col min="9" max="9" width="2.28515625" customWidth="1"/>
    <col min="11" max="11" width="13.85546875" customWidth="1"/>
    <col min="12" max="12" width="14.28515625" customWidth="1"/>
  </cols>
  <sheetData>
    <row r="1" spans="1:14" ht="45" x14ac:dyDescent="0.25">
      <c r="A1" s="1" t="s">
        <v>0</v>
      </c>
      <c r="B1" s="2" t="s">
        <v>1</v>
      </c>
      <c r="C1" s="3" t="s">
        <v>2</v>
      </c>
      <c r="D1" s="2" t="s">
        <v>3</v>
      </c>
      <c r="E1" s="26" t="s">
        <v>20</v>
      </c>
      <c r="F1" s="27"/>
      <c r="G1" s="18" t="s">
        <v>21</v>
      </c>
      <c r="H1" s="18" t="s">
        <v>22</v>
      </c>
      <c r="I1" s="2"/>
      <c r="J1" s="1" t="s">
        <v>0</v>
      </c>
      <c r="K1" s="2" t="s">
        <v>4</v>
      </c>
      <c r="L1" s="2" t="s">
        <v>5</v>
      </c>
      <c r="M1" s="14">
        <v>7</v>
      </c>
      <c r="N1" s="14">
        <v>24</v>
      </c>
    </row>
    <row r="2" spans="1:14" x14ac:dyDescent="0.25">
      <c r="A2" s="4"/>
      <c r="B2" s="5"/>
      <c r="C2" s="5"/>
      <c r="D2" s="6"/>
      <c r="E2" s="15"/>
      <c r="F2" s="15"/>
      <c r="G2" s="19"/>
      <c r="H2" s="19"/>
      <c r="I2" s="7"/>
      <c r="J2" s="8"/>
      <c r="K2" s="8"/>
      <c r="L2" s="8"/>
    </row>
    <row r="3" spans="1:14" x14ac:dyDescent="0.25">
      <c r="A3" s="8" t="s">
        <v>6</v>
      </c>
      <c r="B3" s="9">
        <v>0.29166666666666669</v>
      </c>
      <c r="C3" s="10">
        <v>0.33333333333333331</v>
      </c>
      <c r="D3" s="11">
        <f t="shared" ref="D3:D14" si="0">MOD(C3-B3,1)</f>
        <v>4.166666666666663E-2</v>
      </c>
      <c r="E3" s="16">
        <f t="shared" ref="E3:E14" si="1">B3*24</f>
        <v>7</v>
      </c>
      <c r="F3" s="16">
        <f t="shared" ref="F3:F14" si="2">C3*24</f>
        <v>8</v>
      </c>
      <c r="G3" s="16">
        <f t="shared" ref="G3:G14" si="3">IF(AND(E3&gt;=$M$1,F3&gt;=$M$1),F3-E3,IF(AND(E3&lt;$M$1,F3&gt;=$M$1),F3-$M$1,IF(AND(E3&lt;=$M$1,F3&lt;=$M$1),"",IF(AND(E3&gt;=$M$1,F3&lt;=$M$1),$N$1-E3,""))))</f>
        <v>1</v>
      </c>
      <c r="H3" s="17">
        <f>IF(E3&gt;=$N$1,"",IF(AND(E3&lt;=$M$1,F3&lt;=$M$1),F3-E3,IF(AND(E3&lt;=$M$1,F3&gt;=$M$1),$M$1-E3,"")))</f>
        <v>0</v>
      </c>
      <c r="I3" s="20"/>
      <c r="J3" s="8" t="s">
        <v>6</v>
      </c>
      <c r="K3" s="12">
        <f t="shared" ref="K3:K14" si="4">IF(SUMIF($A$3:$A$14,J3,$G$3:$G$14)/24=0,"",SUMIF($A$3:$A$14,J3,$G$3:$G$14)/24)</f>
        <v>8.3333333333333329E-2</v>
      </c>
      <c r="L3" s="12">
        <f t="shared" ref="L3:L14" si="5">IF(SUMIF($A$3:$A$14,J3,$H$3:$H$14)/24=0,"",SUMIF($A$3:$A$14,J3,$H$3:$H$14)/24)</f>
        <v>8.3333333333333329E-2</v>
      </c>
    </row>
    <row r="4" spans="1:14" x14ac:dyDescent="0.25">
      <c r="A4" s="8" t="s">
        <v>6</v>
      </c>
      <c r="B4" s="9">
        <v>0</v>
      </c>
      <c r="C4" s="10">
        <v>8.3333333333333329E-2</v>
      </c>
      <c r="D4" s="11">
        <f t="shared" si="0"/>
        <v>8.3333333333333329E-2</v>
      </c>
      <c r="E4" s="16">
        <f t="shared" si="1"/>
        <v>0</v>
      </c>
      <c r="F4" s="16">
        <f t="shared" si="2"/>
        <v>2</v>
      </c>
      <c r="G4" s="16" t="str">
        <f t="shared" si="3"/>
        <v/>
      </c>
      <c r="H4" s="17">
        <f t="shared" ref="H4:H14" si="6">IF(E4&gt;=$N$1,"",IF(AND(E4&lt;=$M$1,F4&lt;=$M$1),F4-E4,IF(AND(E4&lt;=$M$1,F4&gt;=$M$1),$M$1-E4,"")))</f>
        <v>2</v>
      </c>
      <c r="I4" s="20"/>
      <c r="J4" s="8" t="s">
        <v>7</v>
      </c>
      <c r="K4" s="12">
        <f t="shared" si="4"/>
        <v>8.3333333333333329E-2</v>
      </c>
      <c r="L4" s="12">
        <f t="shared" si="5"/>
        <v>8.3333333333333329E-2</v>
      </c>
    </row>
    <row r="5" spans="1:14" x14ac:dyDescent="0.25">
      <c r="A5" s="8" t="s">
        <v>6</v>
      </c>
      <c r="B5" s="9">
        <v>0.95833333333333337</v>
      </c>
      <c r="C5" s="9">
        <v>4.1666666666666664E-2</v>
      </c>
      <c r="D5" s="11">
        <f t="shared" si="0"/>
        <v>8.3333333333333259E-2</v>
      </c>
      <c r="E5" s="17">
        <f t="shared" si="1"/>
        <v>23</v>
      </c>
      <c r="F5" s="17">
        <f t="shared" si="2"/>
        <v>1</v>
      </c>
      <c r="G5" s="17">
        <f t="shared" si="3"/>
        <v>1</v>
      </c>
      <c r="H5" s="17" t="str">
        <f t="shared" si="6"/>
        <v/>
      </c>
      <c r="I5" s="20"/>
      <c r="J5" s="8" t="s">
        <v>8</v>
      </c>
      <c r="K5" s="12">
        <f t="shared" si="4"/>
        <v>0.125</v>
      </c>
      <c r="L5" s="12" t="str">
        <f t="shared" si="5"/>
        <v/>
      </c>
    </row>
    <row r="6" spans="1:14" x14ac:dyDescent="0.25">
      <c r="A6" s="8" t="s">
        <v>7</v>
      </c>
      <c r="B6" s="9">
        <v>0.20833333333333334</v>
      </c>
      <c r="C6" s="9">
        <v>0.375</v>
      </c>
      <c r="D6" s="11">
        <f t="shared" si="0"/>
        <v>0.16666666666666666</v>
      </c>
      <c r="E6" s="17">
        <f t="shared" si="1"/>
        <v>5</v>
      </c>
      <c r="F6" s="17">
        <f t="shared" si="2"/>
        <v>9</v>
      </c>
      <c r="G6" s="17">
        <f t="shared" si="3"/>
        <v>2</v>
      </c>
      <c r="H6" s="17">
        <f t="shared" si="6"/>
        <v>2</v>
      </c>
      <c r="I6" s="20"/>
      <c r="J6" s="8" t="s">
        <v>9</v>
      </c>
      <c r="K6" s="12">
        <f t="shared" si="4"/>
        <v>3.125E-2</v>
      </c>
      <c r="L6" s="12" t="str">
        <f t="shared" si="5"/>
        <v/>
      </c>
    </row>
    <row r="7" spans="1:14" x14ac:dyDescent="0.25">
      <c r="A7" s="8" t="s">
        <v>8</v>
      </c>
      <c r="B7" s="9">
        <v>0.5</v>
      </c>
      <c r="C7" s="9">
        <v>0.625</v>
      </c>
      <c r="D7" s="11">
        <f t="shared" si="0"/>
        <v>0.125</v>
      </c>
      <c r="E7" s="17">
        <f t="shared" si="1"/>
        <v>12</v>
      </c>
      <c r="F7" s="17">
        <f t="shared" si="2"/>
        <v>15</v>
      </c>
      <c r="G7" s="17">
        <f t="shared" si="3"/>
        <v>3</v>
      </c>
      <c r="H7" s="17" t="str">
        <f t="shared" si="6"/>
        <v/>
      </c>
      <c r="I7" s="20"/>
      <c r="J7" s="8" t="s">
        <v>10</v>
      </c>
      <c r="K7" s="12">
        <f t="shared" si="4"/>
        <v>6.25E-2</v>
      </c>
      <c r="L7" s="12">
        <f t="shared" si="5"/>
        <v>2.0833333333333332E-2</v>
      </c>
    </row>
    <row r="8" spans="1:14" x14ac:dyDescent="0.25">
      <c r="A8" s="8" t="s">
        <v>9</v>
      </c>
      <c r="B8" s="9">
        <v>0.96875</v>
      </c>
      <c r="C8" s="9">
        <v>5.2083333333333336E-2</v>
      </c>
      <c r="D8" s="11">
        <f t="shared" si="0"/>
        <v>8.333333333333337E-2</v>
      </c>
      <c r="E8" s="17">
        <f t="shared" si="1"/>
        <v>23.25</v>
      </c>
      <c r="F8" s="17">
        <f t="shared" si="2"/>
        <v>1.25</v>
      </c>
      <c r="G8" s="17">
        <f t="shared" si="3"/>
        <v>0.75</v>
      </c>
      <c r="H8" s="17" t="str">
        <f t="shared" si="6"/>
        <v/>
      </c>
      <c r="I8" s="20"/>
      <c r="J8" s="8" t="s">
        <v>11</v>
      </c>
      <c r="K8" s="12">
        <f t="shared" si="4"/>
        <v>8.3333333333333329E-2</v>
      </c>
      <c r="L8" s="12">
        <f t="shared" si="5"/>
        <v>0.27777777777777773</v>
      </c>
    </row>
    <row r="9" spans="1:14" x14ac:dyDescent="0.25">
      <c r="A9" s="8" t="s">
        <v>10</v>
      </c>
      <c r="B9" s="9">
        <v>0.27083333333333331</v>
      </c>
      <c r="C9" s="9">
        <v>0.35416666666666669</v>
      </c>
      <c r="D9" s="11">
        <f t="shared" si="0"/>
        <v>8.333333333333337E-2</v>
      </c>
      <c r="E9" s="17">
        <f t="shared" si="1"/>
        <v>6.5</v>
      </c>
      <c r="F9" s="17">
        <f t="shared" si="2"/>
        <v>8.5</v>
      </c>
      <c r="G9" s="17">
        <f t="shared" si="3"/>
        <v>1.5</v>
      </c>
      <c r="H9" s="17">
        <f t="shared" si="6"/>
        <v>0.5</v>
      </c>
      <c r="I9" s="20"/>
      <c r="J9" s="8" t="s">
        <v>12</v>
      </c>
      <c r="K9" s="12" t="str">
        <f t="shared" si="4"/>
        <v/>
      </c>
      <c r="L9" s="12" t="str">
        <f t="shared" si="5"/>
        <v/>
      </c>
    </row>
    <row r="10" spans="1:14" x14ac:dyDescent="0.25">
      <c r="A10" s="8" t="s">
        <v>11</v>
      </c>
      <c r="B10" s="9">
        <v>0.15972222222222224</v>
      </c>
      <c r="C10" s="9">
        <v>0.375</v>
      </c>
      <c r="D10" s="11">
        <f t="shared" si="0"/>
        <v>0.21527777777777776</v>
      </c>
      <c r="E10" s="17">
        <f t="shared" si="1"/>
        <v>3.8333333333333339</v>
      </c>
      <c r="F10" s="17">
        <f t="shared" si="2"/>
        <v>9</v>
      </c>
      <c r="G10" s="17">
        <f t="shared" si="3"/>
        <v>2</v>
      </c>
      <c r="H10" s="17">
        <f t="shared" si="6"/>
        <v>3.1666666666666661</v>
      </c>
      <c r="I10" s="20"/>
      <c r="J10" s="8" t="s">
        <v>13</v>
      </c>
      <c r="K10" s="12" t="str">
        <f t="shared" si="4"/>
        <v/>
      </c>
      <c r="L10" s="12">
        <f t="shared" si="5"/>
        <v>6.25E-2</v>
      </c>
    </row>
    <row r="11" spans="1:14" x14ac:dyDescent="0.25">
      <c r="A11" s="8" t="s">
        <v>11</v>
      </c>
      <c r="B11" s="9">
        <v>0.16666666666666666</v>
      </c>
      <c r="C11" s="9">
        <v>0.25</v>
      </c>
      <c r="D11" s="11">
        <f t="shared" si="0"/>
        <v>8.3333333333333343E-2</v>
      </c>
      <c r="E11" s="17">
        <f t="shared" si="1"/>
        <v>4</v>
      </c>
      <c r="F11" s="17">
        <f t="shared" si="2"/>
        <v>6</v>
      </c>
      <c r="G11" s="17" t="str">
        <f t="shared" si="3"/>
        <v/>
      </c>
      <c r="H11" s="17">
        <f t="shared" si="6"/>
        <v>2</v>
      </c>
      <c r="I11" s="20"/>
      <c r="J11" s="8" t="s">
        <v>14</v>
      </c>
      <c r="K11" s="12" t="str">
        <f t="shared" si="4"/>
        <v/>
      </c>
      <c r="L11" s="12" t="str">
        <f t="shared" si="5"/>
        <v/>
      </c>
    </row>
    <row r="12" spans="1:14" x14ac:dyDescent="0.25">
      <c r="A12" s="8" t="s">
        <v>11</v>
      </c>
      <c r="B12" s="9">
        <v>0.10416666666666667</v>
      </c>
      <c r="C12" s="9">
        <v>0.16666666666666666</v>
      </c>
      <c r="D12" s="11">
        <f t="shared" si="0"/>
        <v>6.2499999999999986E-2</v>
      </c>
      <c r="E12" s="17">
        <f t="shared" si="1"/>
        <v>2.5</v>
      </c>
      <c r="F12" s="17">
        <f t="shared" si="2"/>
        <v>4</v>
      </c>
      <c r="G12" s="17" t="str">
        <f t="shared" si="3"/>
        <v/>
      </c>
      <c r="H12" s="17">
        <f t="shared" si="6"/>
        <v>1.5</v>
      </c>
      <c r="I12" s="20"/>
      <c r="J12" s="8" t="s">
        <v>15</v>
      </c>
      <c r="K12" s="12" t="str">
        <f t="shared" si="4"/>
        <v/>
      </c>
      <c r="L12" s="12" t="str">
        <f t="shared" si="5"/>
        <v/>
      </c>
    </row>
    <row r="13" spans="1:14" x14ac:dyDescent="0.25">
      <c r="A13" s="8" t="s">
        <v>13</v>
      </c>
      <c r="B13" s="9">
        <v>0.1875</v>
      </c>
      <c r="C13" s="9">
        <v>0.25</v>
      </c>
      <c r="D13" s="11">
        <f t="shared" si="0"/>
        <v>6.25E-2</v>
      </c>
      <c r="E13" s="17">
        <f t="shared" si="1"/>
        <v>4.5</v>
      </c>
      <c r="F13" s="17">
        <f t="shared" si="2"/>
        <v>6</v>
      </c>
      <c r="G13" s="17" t="str">
        <f t="shared" si="3"/>
        <v/>
      </c>
      <c r="H13" s="17">
        <f t="shared" si="6"/>
        <v>1.5</v>
      </c>
      <c r="I13" s="20"/>
      <c r="J13" s="8" t="s">
        <v>16</v>
      </c>
      <c r="K13" s="12">
        <f t="shared" si="4"/>
        <v>0.42708333333333331</v>
      </c>
      <c r="L13" s="12" t="str">
        <f t="shared" si="5"/>
        <v/>
      </c>
    </row>
    <row r="14" spans="1:14" x14ac:dyDescent="0.25">
      <c r="A14" s="8" t="s">
        <v>16</v>
      </c>
      <c r="B14" s="9">
        <v>0.5625</v>
      </c>
      <c r="C14" s="9">
        <v>0.98958333333333337</v>
      </c>
      <c r="D14" s="11">
        <f t="shared" si="0"/>
        <v>0.42708333333333337</v>
      </c>
      <c r="E14" s="17">
        <f t="shared" si="1"/>
        <v>13.5</v>
      </c>
      <c r="F14" s="17">
        <f t="shared" si="2"/>
        <v>23.75</v>
      </c>
      <c r="G14" s="17">
        <f t="shared" si="3"/>
        <v>10.25</v>
      </c>
      <c r="H14" s="17" t="str">
        <f t="shared" si="6"/>
        <v/>
      </c>
      <c r="I14" s="20"/>
      <c r="J14" s="8" t="s">
        <v>17</v>
      </c>
      <c r="K14" s="12" t="str">
        <f t="shared" si="4"/>
        <v/>
      </c>
      <c r="L14" s="12" t="str">
        <f t="shared" si="5"/>
        <v/>
      </c>
    </row>
    <row r="17" spans="1:1" ht="15.75" x14ac:dyDescent="0.25">
      <c r="A17" s="13" t="s">
        <v>18</v>
      </c>
    </row>
    <row r="18" spans="1:1" ht="15.75" x14ac:dyDescent="0.25">
      <c r="A18" s="13" t="s">
        <v>19</v>
      </c>
    </row>
    <row r="19" spans="1:1" ht="15.75" x14ac:dyDescent="0.25">
      <c r="A19" s="13" t="s">
        <v>23</v>
      </c>
    </row>
    <row r="20" spans="1:1" ht="15.75" x14ac:dyDescent="0.25">
      <c r="A20" s="13" t="s">
        <v>24</v>
      </c>
    </row>
    <row r="21" spans="1:1" ht="15.75" x14ac:dyDescent="0.25">
      <c r="A21" s="13" t="s">
        <v>25</v>
      </c>
    </row>
  </sheetData>
  <mergeCells count="1">
    <mergeCell ref="E1:F1"/>
  </mergeCells>
  <conditionalFormatting sqref="I3:I14">
    <cfRule type="cellIs" dxfId="7" priority="3" stopIfTrue="1" operator="equal">
      <formula>0</formula>
    </cfRule>
    <cfRule type="cellIs" dxfId="6" priority="4" stopIfTrue="1" operator="equal">
      <formula>"$G$4=0:00"</formula>
    </cfRule>
  </conditionalFormatting>
  <conditionalFormatting sqref="D3:D14">
    <cfRule type="cellIs" dxfId="5" priority="1" stopIfTrue="1" operator="equal">
      <formula>0</formula>
    </cfRule>
    <cfRule type="cellIs" dxfId="4" priority="2" stopIfTrue="1" operator="equal">
      <formula>"$G$4=0:00"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20" sqref="L20"/>
    </sheetView>
  </sheetViews>
  <sheetFormatPr baseColWidth="10" defaultRowHeight="15" x14ac:dyDescent="0.25"/>
  <cols>
    <col min="1" max="1" width="23.7109375" customWidth="1"/>
    <col min="9" max="9" width="2.28515625" customWidth="1"/>
    <col min="11" max="11" width="13.85546875" customWidth="1"/>
    <col min="12" max="12" width="14.28515625" customWidth="1"/>
  </cols>
  <sheetData>
    <row r="1" spans="1:14" ht="45" x14ac:dyDescent="0.25">
      <c r="A1" s="1" t="s">
        <v>0</v>
      </c>
      <c r="B1" s="2" t="s">
        <v>1</v>
      </c>
      <c r="C1" s="3" t="s">
        <v>2</v>
      </c>
      <c r="D1" s="2" t="s">
        <v>3</v>
      </c>
      <c r="E1" s="26" t="s">
        <v>20</v>
      </c>
      <c r="F1" s="27"/>
      <c r="G1" s="18" t="s">
        <v>21</v>
      </c>
      <c r="H1" s="18" t="s">
        <v>22</v>
      </c>
      <c r="I1" s="2"/>
      <c r="J1" s="1" t="s">
        <v>0</v>
      </c>
      <c r="K1" s="2" t="s">
        <v>4</v>
      </c>
      <c r="L1" s="2" t="s">
        <v>5</v>
      </c>
      <c r="M1" s="21">
        <v>7</v>
      </c>
      <c r="N1" s="21">
        <v>24</v>
      </c>
    </row>
    <row r="2" spans="1:14" x14ac:dyDescent="0.25">
      <c r="A2" s="4"/>
      <c r="B2" s="5"/>
      <c r="C2" s="5"/>
      <c r="D2" s="6"/>
      <c r="E2" s="15"/>
      <c r="F2" s="15"/>
      <c r="G2" s="19"/>
      <c r="H2" s="19"/>
      <c r="I2" s="7"/>
      <c r="J2" s="8"/>
      <c r="K2" s="8"/>
      <c r="L2" s="8"/>
    </row>
    <row r="3" spans="1:14" x14ac:dyDescent="0.25">
      <c r="A3" s="8" t="s">
        <v>6</v>
      </c>
      <c r="B3" s="9">
        <v>0.29166666666666669</v>
      </c>
      <c r="C3" s="10">
        <v>0.33333333333333331</v>
      </c>
      <c r="D3" s="11">
        <f t="shared" ref="D3:D14" si="0">MOD(C3-B3,1)</f>
        <v>4.166666666666663E-2</v>
      </c>
      <c r="E3" s="16">
        <f t="shared" ref="E3:F14" si="1">B3*24</f>
        <v>7</v>
      </c>
      <c r="F3" s="16">
        <f t="shared" si="1"/>
        <v>8</v>
      </c>
      <c r="G3" s="16">
        <f t="shared" ref="G3:G14" si="2">IF(AND(E3&lt;$M$1,F3&gt;=$M$1),F3-$M$1,IF(AND(E3&lt;$M$1,F3&lt;=$M$1),"",IF(AND(E3&gt;=$M$1,F3&gt;=$M$1,E3&lt;F3),F3-E3,IF(AND(E3&gt;=$M$1,F3&gt;=$M$1,E3&gt;F3),($N$1-E3)+(F3-$M$1),IF(AND(E3&gt;=$M$1,F3&lt;=$M$1,E3&gt;F3),$N$1-E3,"")))))</f>
        <v>1</v>
      </c>
      <c r="H3" s="17" t="str">
        <f t="shared" ref="H3:H14" si="3">IF(AND(E3&lt;$M$1,F3&lt;=$M$1),F3-E3,IF(AND(E3&lt;$M$1,F3&gt;=$M$1),$M$1-E3,IF(AND(E3&gt;=$M$1,F3&lt;=$M$1,E3&gt;F3),F3,IF(AND(E3&gt;=$M$1,F3&gt;=$M$1,E3&gt;F3),$M$1,""))))</f>
        <v/>
      </c>
      <c r="I3" s="20"/>
      <c r="J3" s="8" t="s">
        <v>6</v>
      </c>
      <c r="K3" s="12">
        <f t="shared" ref="K3:K14" si="4">IF(SUMIF($A$3:$A$14,J3,$G$3:$G$14)/24=0,"",SUMIF($A$3:$A$14,J3,$G$3:$G$14)/24)</f>
        <v>8.3333333333333329E-2</v>
      </c>
      <c r="L3" s="12">
        <f t="shared" ref="L3:L14" si="5">IF(SUMIF($A$3:$A$14,J3,$H$3:$H$14)/24=0,"",SUMIF($A$3:$A$14,J3,$H$3:$H$14)/24)</f>
        <v>0.125</v>
      </c>
    </row>
    <row r="4" spans="1:14" x14ac:dyDescent="0.25">
      <c r="A4" s="8" t="s">
        <v>6</v>
      </c>
      <c r="B4" s="9">
        <v>0</v>
      </c>
      <c r="C4" s="10">
        <v>8.3333333333333329E-2</v>
      </c>
      <c r="D4" s="11">
        <f t="shared" si="0"/>
        <v>8.3333333333333329E-2</v>
      </c>
      <c r="E4" s="16">
        <f t="shared" si="1"/>
        <v>0</v>
      </c>
      <c r="F4" s="16">
        <f t="shared" si="1"/>
        <v>2</v>
      </c>
      <c r="G4" s="16" t="str">
        <f t="shared" si="2"/>
        <v/>
      </c>
      <c r="H4" s="17">
        <f t="shared" si="3"/>
        <v>2</v>
      </c>
      <c r="I4" s="20"/>
      <c r="J4" s="8" t="s">
        <v>7</v>
      </c>
      <c r="K4" s="12">
        <f t="shared" si="4"/>
        <v>8.3333333333333329E-2</v>
      </c>
      <c r="L4" s="12">
        <f t="shared" si="5"/>
        <v>8.3333333333333329E-2</v>
      </c>
    </row>
    <row r="5" spans="1:14" x14ac:dyDescent="0.25">
      <c r="A5" s="8" t="s">
        <v>6</v>
      </c>
      <c r="B5" s="9">
        <v>0.95833333333333337</v>
      </c>
      <c r="C5" s="9">
        <v>4.1666666666666664E-2</v>
      </c>
      <c r="D5" s="11">
        <f t="shared" si="0"/>
        <v>8.3333333333333259E-2</v>
      </c>
      <c r="E5" s="17">
        <f t="shared" si="1"/>
        <v>23</v>
      </c>
      <c r="F5" s="17">
        <f t="shared" si="1"/>
        <v>1</v>
      </c>
      <c r="G5" s="16">
        <f t="shared" si="2"/>
        <v>1</v>
      </c>
      <c r="H5" s="17">
        <f t="shared" si="3"/>
        <v>1</v>
      </c>
      <c r="I5" s="20"/>
      <c r="J5" s="8" t="s">
        <v>8</v>
      </c>
      <c r="K5" s="12">
        <f t="shared" si="4"/>
        <v>0.125</v>
      </c>
      <c r="L5" s="12" t="str">
        <f t="shared" si="5"/>
        <v/>
      </c>
    </row>
    <row r="6" spans="1:14" x14ac:dyDescent="0.25">
      <c r="A6" s="8" t="s">
        <v>7</v>
      </c>
      <c r="B6" s="9">
        <v>0.20833333333333334</v>
      </c>
      <c r="C6" s="9">
        <v>0.375</v>
      </c>
      <c r="D6" s="11">
        <f t="shared" si="0"/>
        <v>0.16666666666666666</v>
      </c>
      <c r="E6" s="17">
        <f t="shared" si="1"/>
        <v>5</v>
      </c>
      <c r="F6" s="17">
        <f t="shared" si="1"/>
        <v>9</v>
      </c>
      <c r="G6" s="17">
        <f t="shared" si="2"/>
        <v>2</v>
      </c>
      <c r="H6" s="17">
        <f t="shared" si="3"/>
        <v>2</v>
      </c>
      <c r="I6" s="20"/>
      <c r="J6" s="8" t="s">
        <v>9</v>
      </c>
      <c r="K6" s="12">
        <f t="shared" si="4"/>
        <v>7.2916666666666671E-2</v>
      </c>
      <c r="L6" s="12">
        <f t="shared" si="5"/>
        <v>0.29166666666666669</v>
      </c>
    </row>
    <row r="7" spans="1:14" x14ac:dyDescent="0.25">
      <c r="A7" s="8" t="s">
        <v>8</v>
      </c>
      <c r="B7" s="9">
        <v>0.5</v>
      </c>
      <c r="C7" s="9">
        <v>0.625</v>
      </c>
      <c r="D7" s="11">
        <f t="shared" si="0"/>
        <v>0.125</v>
      </c>
      <c r="E7" s="17">
        <f t="shared" si="1"/>
        <v>12</v>
      </c>
      <c r="F7" s="17">
        <f t="shared" si="1"/>
        <v>15</v>
      </c>
      <c r="G7" s="17">
        <f t="shared" si="2"/>
        <v>3</v>
      </c>
      <c r="H7" s="17" t="str">
        <f t="shared" si="3"/>
        <v/>
      </c>
      <c r="I7" s="20"/>
      <c r="J7" s="8" t="s">
        <v>10</v>
      </c>
      <c r="K7" s="12">
        <f t="shared" si="4"/>
        <v>6.25E-2</v>
      </c>
      <c r="L7" s="12">
        <f t="shared" si="5"/>
        <v>2.0833333333333332E-2</v>
      </c>
    </row>
    <row r="8" spans="1:14" x14ac:dyDescent="0.25">
      <c r="A8" s="8" t="s">
        <v>9</v>
      </c>
      <c r="B8" s="9">
        <v>0.96875</v>
      </c>
      <c r="C8" s="9">
        <v>0.33333333333333331</v>
      </c>
      <c r="D8" s="11">
        <f t="shared" si="0"/>
        <v>0.36458333333333326</v>
      </c>
      <c r="E8" s="17">
        <f t="shared" si="1"/>
        <v>23.25</v>
      </c>
      <c r="F8" s="17">
        <f t="shared" si="1"/>
        <v>8</v>
      </c>
      <c r="G8" s="17">
        <f t="shared" si="2"/>
        <v>1.75</v>
      </c>
      <c r="H8" s="17">
        <f t="shared" si="3"/>
        <v>7</v>
      </c>
      <c r="I8" s="20"/>
      <c r="J8" s="8" t="s">
        <v>11</v>
      </c>
      <c r="K8" s="12">
        <f t="shared" si="4"/>
        <v>8.3333333333333329E-2</v>
      </c>
      <c r="L8" s="12">
        <f t="shared" si="5"/>
        <v>0.13194444444444442</v>
      </c>
    </row>
    <row r="9" spans="1:14" x14ac:dyDescent="0.25">
      <c r="A9" s="8" t="s">
        <v>10</v>
      </c>
      <c r="B9" s="9">
        <v>0.27083333333333331</v>
      </c>
      <c r="C9" s="9">
        <v>0.35416666666666669</v>
      </c>
      <c r="D9" s="11">
        <f t="shared" si="0"/>
        <v>8.333333333333337E-2</v>
      </c>
      <c r="E9" s="17">
        <f t="shared" si="1"/>
        <v>6.5</v>
      </c>
      <c r="F9" s="17">
        <f t="shared" si="1"/>
        <v>8.5</v>
      </c>
      <c r="G9" s="17">
        <f t="shared" si="2"/>
        <v>1.5</v>
      </c>
      <c r="H9" s="17">
        <f t="shared" si="3"/>
        <v>0.5</v>
      </c>
      <c r="I9" s="20"/>
      <c r="J9" s="8" t="s">
        <v>12</v>
      </c>
      <c r="K9" s="12" t="str">
        <f t="shared" si="4"/>
        <v/>
      </c>
      <c r="L9" s="12">
        <f t="shared" si="5"/>
        <v>8.3333333333333329E-2</v>
      </c>
    </row>
    <row r="10" spans="1:14" x14ac:dyDescent="0.25">
      <c r="A10" s="8" t="s">
        <v>11</v>
      </c>
      <c r="B10" s="9">
        <v>0.15972222222222224</v>
      </c>
      <c r="C10" s="9">
        <v>0.375</v>
      </c>
      <c r="D10" s="11">
        <f t="shared" si="0"/>
        <v>0.21527777777777776</v>
      </c>
      <c r="E10" s="17">
        <f t="shared" si="1"/>
        <v>3.8333333333333339</v>
      </c>
      <c r="F10" s="17">
        <f t="shared" si="1"/>
        <v>9</v>
      </c>
      <c r="G10" s="17">
        <f t="shared" si="2"/>
        <v>2</v>
      </c>
      <c r="H10" s="17">
        <f t="shared" si="3"/>
        <v>3.1666666666666661</v>
      </c>
      <c r="I10" s="20"/>
      <c r="J10" s="8" t="s">
        <v>13</v>
      </c>
      <c r="K10" s="12" t="str">
        <f t="shared" si="4"/>
        <v/>
      </c>
      <c r="L10" s="12">
        <f t="shared" si="5"/>
        <v>6.25E-2</v>
      </c>
    </row>
    <row r="11" spans="1:14" x14ac:dyDescent="0.25">
      <c r="A11" s="8" t="s">
        <v>12</v>
      </c>
      <c r="B11" s="9">
        <v>0.16666666666666666</v>
      </c>
      <c r="C11" s="9">
        <v>0.25</v>
      </c>
      <c r="D11" s="11">
        <f t="shared" si="0"/>
        <v>8.3333333333333343E-2</v>
      </c>
      <c r="E11" s="17">
        <f t="shared" si="1"/>
        <v>4</v>
      </c>
      <c r="F11" s="17">
        <f t="shared" si="1"/>
        <v>6</v>
      </c>
      <c r="G11" s="17" t="str">
        <f t="shared" si="2"/>
        <v/>
      </c>
      <c r="H11" s="17">
        <f t="shared" si="3"/>
        <v>2</v>
      </c>
      <c r="I11" s="20"/>
      <c r="J11" s="8" t="s">
        <v>14</v>
      </c>
      <c r="K11" s="12" t="str">
        <f t="shared" si="4"/>
        <v/>
      </c>
      <c r="L11" s="12" t="str">
        <f t="shared" si="5"/>
        <v/>
      </c>
    </row>
    <row r="12" spans="1:14" x14ac:dyDescent="0.25">
      <c r="A12" s="28" t="s">
        <v>15</v>
      </c>
      <c r="B12" s="29">
        <v>0.95833333333333337</v>
      </c>
      <c r="C12" s="29">
        <v>0.3125</v>
      </c>
      <c r="D12" s="30">
        <f t="shared" si="0"/>
        <v>0.35416666666666663</v>
      </c>
      <c r="E12" s="17">
        <f t="shared" si="1"/>
        <v>23</v>
      </c>
      <c r="F12" s="17">
        <f t="shared" si="1"/>
        <v>7.5</v>
      </c>
      <c r="G12" s="17">
        <f t="shared" si="2"/>
        <v>1.5</v>
      </c>
      <c r="H12" s="17">
        <f t="shared" si="3"/>
        <v>7</v>
      </c>
      <c r="I12" s="20"/>
      <c r="J12" s="28" t="s">
        <v>15</v>
      </c>
      <c r="K12" s="31">
        <f t="shared" si="4"/>
        <v>6.25E-2</v>
      </c>
      <c r="L12" s="31">
        <f t="shared" si="5"/>
        <v>0.29166666666666669</v>
      </c>
    </row>
    <row r="13" spans="1:14" x14ac:dyDescent="0.25">
      <c r="A13" s="8" t="s">
        <v>13</v>
      </c>
      <c r="B13" s="9">
        <v>0.1875</v>
      </c>
      <c r="C13" s="9">
        <v>0.25</v>
      </c>
      <c r="D13" s="11">
        <f t="shared" si="0"/>
        <v>6.25E-2</v>
      </c>
      <c r="E13" s="17">
        <f t="shared" si="1"/>
        <v>4.5</v>
      </c>
      <c r="F13" s="17">
        <f t="shared" si="1"/>
        <v>6</v>
      </c>
      <c r="G13" s="17" t="str">
        <f t="shared" si="2"/>
        <v/>
      </c>
      <c r="H13" s="17">
        <f t="shared" si="3"/>
        <v>1.5</v>
      </c>
      <c r="I13" s="20"/>
      <c r="J13" s="22" t="s">
        <v>16</v>
      </c>
      <c r="K13" s="25">
        <f t="shared" si="4"/>
        <v>3.125E-2</v>
      </c>
      <c r="L13" s="25">
        <f t="shared" si="5"/>
        <v>5.2083333333333336E-2</v>
      </c>
    </row>
    <row r="14" spans="1:14" x14ac:dyDescent="0.25">
      <c r="A14" s="22" t="s">
        <v>16</v>
      </c>
      <c r="B14" s="23">
        <v>0.96875</v>
      </c>
      <c r="C14" s="23">
        <v>5.2083333333333336E-2</v>
      </c>
      <c r="D14" s="24">
        <f t="shared" si="0"/>
        <v>8.333333333333337E-2</v>
      </c>
      <c r="E14" s="17">
        <f t="shared" si="1"/>
        <v>23.25</v>
      </c>
      <c r="F14" s="17">
        <f t="shared" si="1"/>
        <v>1.25</v>
      </c>
      <c r="G14" s="17">
        <f t="shared" si="2"/>
        <v>0.75</v>
      </c>
      <c r="H14" s="17">
        <f t="shared" si="3"/>
        <v>1.25</v>
      </c>
      <c r="I14" s="20"/>
      <c r="J14" s="8" t="s">
        <v>17</v>
      </c>
      <c r="K14" s="12" t="str">
        <f t="shared" si="4"/>
        <v/>
      </c>
      <c r="L14" s="12" t="str">
        <f t="shared" si="5"/>
        <v/>
      </c>
    </row>
    <row r="17" spans="1:1" ht="15.75" x14ac:dyDescent="0.25">
      <c r="A17" s="13" t="s">
        <v>18</v>
      </c>
    </row>
    <row r="18" spans="1:1" ht="15.75" x14ac:dyDescent="0.25">
      <c r="A18" s="13" t="s">
        <v>19</v>
      </c>
    </row>
    <row r="19" spans="1:1" ht="15.75" x14ac:dyDescent="0.25">
      <c r="A19" s="13" t="s">
        <v>23</v>
      </c>
    </row>
    <row r="20" spans="1:1" ht="15.75" x14ac:dyDescent="0.25">
      <c r="A20" s="13" t="s">
        <v>24</v>
      </c>
    </row>
    <row r="21" spans="1:1" ht="15.75" x14ac:dyDescent="0.25">
      <c r="A21" s="13" t="s">
        <v>25</v>
      </c>
    </row>
  </sheetData>
  <mergeCells count="1">
    <mergeCell ref="E1:F1"/>
  </mergeCells>
  <conditionalFormatting sqref="I3:I14">
    <cfRule type="cellIs" dxfId="3" priority="3" stopIfTrue="1" operator="equal">
      <formula>0</formula>
    </cfRule>
    <cfRule type="cellIs" dxfId="2" priority="4" stopIfTrue="1" operator="equal">
      <formula>"$G$4=0:00"</formula>
    </cfRule>
  </conditionalFormatting>
  <conditionalFormatting sqref="D3:D14">
    <cfRule type="cellIs" dxfId="1" priority="1" stopIfTrue="1" operator="equal">
      <formula>0</formula>
    </cfRule>
    <cfRule type="cellIs" dxfId="0" priority="2" stopIfTrue="1" operator="equal">
      <formula>"$G$4=0:00"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jéjé-alex</dc:creator>
  <cp:lastModifiedBy>Jean-Luc Courtin</cp:lastModifiedBy>
  <dcterms:created xsi:type="dcterms:W3CDTF">2017-12-19T15:53:09Z</dcterms:created>
  <dcterms:modified xsi:type="dcterms:W3CDTF">2017-12-23T17:36:40Z</dcterms:modified>
</cp:coreProperties>
</file>