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0" windowWidth="20115" windowHeight="7590" tabRatio="931" firstSheet="2" activeTab="17"/>
  </bookViews>
  <sheets>
    <sheet name="PSX" sheetId="1" r:id="rId1"/>
    <sheet name="PS2" sheetId="2" r:id="rId2"/>
    <sheet name="PS3" sheetId="3" r:id="rId3"/>
    <sheet name="PSP" sheetId="32" r:id="rId4"/>
    <sheet name="WII" sheetId="4" r:id="rId5"/>
    <sheet name="PC" sheetId="7" r:id="rId6"/>
    <sheet name="Sega Megadrive" sheetId="12" r:id="rId7"/>
    <sheet name="Sega Saturn" sheetId="14" r:id="rId8"/>
    <sheet name="dreamcast" sheetId="15" r:id="rId9"/>
    <sheet name="N64" sheetId="16" r:id="rId10"/>
    <sheet name="Game Cube" sheetId="17" r:id="rId11"/>
    <sheet name="SNES" sheetId="18" r:id="rId12"/>
    <sheet name="NES" sheetId="23" r:id="rId13"/>
    <sheet name="DS-3DS" sheetId="25" r:id="rId14"/>
    <sheet name="XBOX-XBOX 360" sheetId="28" r:id="rId15"/>
    <sheet name="Guides Officiels" sheetId="9" r:id="rId16"/>
    <sheet name="MAGASINES" sheetId="31" r:id="rId17"/>
    <sheet name="COLLECTIONS" sheetId="26" r:id="rId18"/>
    <sheet name="SAGA" sheetId="27" r:id="rId19"/>
    <sheet name="Dépenses" sheetId="13" r:id="rId20"/>
    <sheet name="Accessoires et consoles" sheetId="5" r:id="rId21"/>
    <sheet name="Cote JP" sheetId="29" r:id="rId22"/>
    <sheet name="Cote JC" sheetId="30" r:id="rId23"/>
    <sheet name="PS4" sheetId="33" r:id="rId24"/>
    <sheet name="VIDE GRENIER" sheetId="34" r:id="rId25"/>
  </sheets>
  <calcPr calcId="145621"/>
</workbook>
</file>

<file path=xl/calcChain.xml><?xml version="1.0" encoding="utf-8"?>
<calcChain xmlns="http://schemas.openxmlformats.org/spreadsheetml/2006/main">
  <c r="I281" i="13" l="1"/>
  <c r="I251" i="13" l="1"/>
  <c r="I252" i="13" l="1"/>
  <c r="I250" i="13"/>
  <c r="I276" i="13"/>
  <c r="I277" i="13"/>
  <c r="A17" i="17" l="1"/>
  <c r="B17" i="17"/>
  <c r="C17" i="17"/>
  <c r="D17" i="17"/>
  <c r="A9" i="16"/>
  <c r="B9" i="16"/>
  <c r="C9" i="16"/>
  <c r="D9" i="16"/>
  <c r="A14" i="4" l="1"/>
  <c r="B14" i="4"/>
  <c r="C14" i="4"/>
  <c r="D14" i="4"/>
  <c r="F56" i="5" l="1"/>
  <c r="F54" i="5"/>
  <c r="F53" i="5"/>
  <c r="F52" i="5"/>
  <c r="F50" i="5"/>
  <c r="F57" i="5" l="1"/>
  <c r="A18" i="9"/>
  <c r="B18" i="9"/>
  <c r="C18" i="9"/>
  <c r="D18" i="9"/>
  <c r="A17" i="9"/>
  <c r="B17" i="9"/>
  <c r="C17" i="9"/>
  <c r="D17" i="9"/>
  <c r="A16" i="9"/>
  <c r="B16" i="9"/>
  <c r="C16" i="9"/>
  <c r="D16" i="9"/>
  <c r="I198" i="13"/>
  <c r="I194" i="13"/>
  <c r="I193" i="13"/>
  <c r="I186" i="13"/>
  <c r="I184" i="13"/>
  <c r="I183" i="13"/>
  <c r="I110" i="13"/>
  <c r="I112" i="13" s="1"/>
  <c r="I105" i="13"/>
  <c r="I103" i="13"/>
  <c r="I101" i="13"/>
  <c r="I100" i="13"/>
  <c r="I77" i="13"/>
  <c r="I21" i="13"/>
  <c r="I16" i="13"/>
  <c r="I11" i="13"/>
  <c r="I10" i="13"/>
  <c r="I8" i="13"/>
  <c r="I7" i="13"/>
  <c r="I6" i="13"/>
  <c r="I278" i="13" l="1"/>
  <c r="I5" i="13"/>
  <c r="I182" i="13"/>
  <c r="I195" i="13"/>
  <c r="I99" i="13"/>
  <c r="I249" i="13"/>
  <c r="A17" i="14" l="1"/>
  <c r="B17" i="14"/>
  <c r="C17" i="14"/>
  <c r="D17" i="14"/>
  <c r="A15" i="14"/>
  <c r="B15" i="14"/>
  <c r="C15" i="14"/>
  <c r="D15" i="14"/>
  <c r="A20" i="14"/>
  <c r="B20" i="14"/>
  <c r="C20" i="14"/>
  <c r="D20" i="14"/>
  <c r="A30" i="12"/>
  <c r="B30" i="12"/>
  <c r="C30" i="12"/>
  <c r="D30" i="12"/>
  <c r="A18" i="12"/>
  <c r="B18" i="12"/>
  <c r="C18" i="12"/>
  <c r="D18" i="12"/>
  <c r="A22" i="12"/>
  <c r="B22" i="12"/>
  <c r="C22" i="12"/>
  <c r="D22" i="12"/>
  <c r="A29" i="12"/>
  <c r="B29" i="12"/>
  <c r="C29" i="12"/>
  <c r="D29" i="12"/>
  <c r="A32" i="12"/>
  <c r="B32" i="12"/>
  <c r="C32" i="12"/>
  <c r="D32" i="12"/>
  <c r="A33" i="12"/>
  <c r="B33" i="12"/>
  <c r="C33" i="12"/>
  <c r="D33" i="12"/>
  <c r="A35" i="12"/>
  <c r="B35" i="12"/>
  <c r="C35" i="12"/>
  <c r="D35" i="12"/>
  <c r="A11" i="4"/>
  <c r="B11" i="4"/>
  <c r="C11" i="4"/>
  <c r="D11" i="4"/>
  <c r="A16" i="4"/>
  <c r="B16" i="4"/>
  <c r="C16" i="4"/>
  <c r="D16" i="4"/>
  <c r="A15" i="4"/>
  <c r="B15" i="4"/>
  <c r="C15" i="4"/>
  <c r="D15" i="4"/>
  <c r="A71" i="2"/>
  <c r="B71" i="2"/>
  <c r="C71" i="2"/>
  <c r="D71" i="2"/>
  <c r="A137" i="1" l="1"/>
  <c r="B137" i="1"/>
  <c r="C137" i="1"/>
  <c r="D137" i="1"/>
  <c r="A136" i="1"/>
  <c r="B136" i="1"/>
  <c r="C136" i="1"/>
  <c r="D136" i="1"/>
  <c r="A4" i="2" l="1"/>
  <c r="B4" i="2"/>
  <c r="C4" i="2"/>
  <c r="D4" i="2"/>
  <c r="A5" i="2"/>
  <c r="B5" i="2"/>
  <c r="C5" i="2"/>
  <c r="D5" i="2"/>
  <c r="A6" i="2"/>
  <c r="B6" i="2"/>
  <c r="C6" i="2"/>
  <c r="D6" i="2"/>
  <c r="A7" i="2"/>
  <c r="B7" i="2"/>
  <c r="C7" i="2"/>
  <c r="D7" i="2"/>
  <c r="A8" i="2"/>
  <c r="B8" i="2"/>
  <c r="C8" i="2"/>
  <c r="D8" i="2"/>
  <c r="A9" i="2"/>
  <c r="B9" i="2"/>
  <c r="C9" i="2"/>
  <c r="D9" i="2"/>
  <c r="A10" i="2"/>
  <c r="B10" i="2"/>
  <c r="C10" i="2"/>
  <c r="D10" i="2"/>
  <c r="A11" i="2"/>
  <c r="B11" i="2"/>
  <c r="C11" i="2"/>
  <c r="D11" i="2"/>
  <c r="A12" i="2"/>
  <c r="B12" i="2"/>
  <c r="C12" i="2"/>
  <c r="D12" i="2"/>
  <c r="A13" i="2"/>
  <c r="B13" i="2"/>
  <c r="C13" i="2"/>
  <c r="D13" i="2"/>
  <c r="A14" i="2"/>
  <c r="B14" i="2"/>
  <c r="C14" i="2"/>
  <c r="D14" i="2"/>
  <c r="A15" i="2"/>
  <c r="B15" i="2"/>
  <c r="C15" i="2"/>
  <c r="D15" i="2"/>
  <c r="A16" i="2"/>
  <c r="B16" i="2"/>
  <c r="C16" i="2"/>
  <c r="D16" i="2"/>
  <c r="A17" i="2"/>
  <c r="B17" i="2"/>
  <c r="C17" i="2"/>
  <c r="D17" i="2"/>
  <c r="A18" i="2"/>
  <c r="B18" i="2"/>
  <c r="C18" i="2"/>
  <c r="D18" i="2"/>
  <c r="A19" i="2"/>
  <c r="B19" i="2"/>
  <c r="C19" i="2"/>
  <c r="D19" i="2"/>
  <c r="A20" i="2"/>
  <c r="B20" i="2"/>
  <c r="C20" i="2"/>
  <c r="D20" i="2"/>
  <c r="A21" i="2"/>
  <c r="B21" i="2"/>
  <c r="C21" i="2"/>
  <c r="D21" i="2"/>
  <c r="A22" i="2"/>
  <c r="B22" i="2"/>
  <c r="C22" i="2"/>
  <c r="D22" i="2"/>
  <c r="A23" i="2"/>
  <c r="B23" i="2"/>
  <c r="C23" i="2"/>
  <c r="D23" i="2"/>
  <c r="A24" i="2"/>
  <c r="B24" i="2"/>
  <c r="C24" i="2"/>
  <c r="D24" i="2"/>
  <c r="A25" i="2"/>
  <c r="B25" i="2"/>
  <c r="C25" i="2"/>
  <c r="D25" i="2"/>
  <c r="A26" i="2"/>
  <c r="B26" i="2"/>
  <c r="C26" i="2"/>
  <c r="D26" i="2"/>
  <c r="A27" i="2"/>
  <c r="B27" i="2"/>
  <c r="C27" i="2"/>
  <c r="D27" i="2"/>
  <c r="A28" i="2"/>
  <c r="B28" i="2"/>
  <c r="C28" i="2"/>
  <c r="D28" i="2"/>
  <c r="A29" i="2"/>
  <c r="B29" i="2"/>
  <c r="C29" i="2"/>
  <c r="D29" i="2"/>
  <c r="A30" i="2"/>
  <c r="B30" i="2"/>
  <c r="C30" i="2"/>
  <c r="D30" i="2"/>
  <c r="A31" i="2"/>
  <c r="B31" i="2"/>
  <c r="C31" i="2"/>
  <c r="D31" i="2"/>
  <c r="A32" i="2"/>
  <c r="B32" i="2"/>
  <c r="C32" i="2"/>
  <c r="D32" i="2"/>
  <c r="A33" i="2"/>
  <c r="B33" i="2"/>
  <c r="C33" i="2"/>
  <c r="D33" i="2"/>
  <c r="A34" i="2"/>
  <c r="B34" i="2"/>
  <c r="C34" i="2"/>
  <c r="D34" i="2"/>
  <c r="A35" i="2"/>
  <c r="B35" i="2"/>
  <c r="C35" i="2"/>
  <c r="D35" i="2"/>
  <c r="A36" i="2"/>
  <c r="B36" i="2"/>
  <c r="C36" i="2"/>
  <c r="D36" i="2"/>
  <c r="A37" i="2"/>
  <c r="B37" i="2"/>
  <c r="C37" i="2"/>
  <c r="D37" i="2"/>
  <c r="A38" i="2"/>
  <c r="B38" i="2"/>
  <c r="C38" i="2"/>
  <c r="D38" i="2"/>
  <c r="A39" i="2"/>
  <c r="B39" i="2"/>
  <c r="C39" i="2"/>
  <c r="D39" i="2"/>
  <c r="A40" i="2"/>
  <c r="B40" i="2"/>
  <c r="C40" i="2"/>
  <c r="D40" i="2"/>
  <c r="A41" i="2"/>
  <c r="B41" i="2"/>
  <c r="C41" i="2"/>
  <c r="D41" i="2"/>
  <c r="A42" i="2"/>
  <c r="B42" i="2"/>
  <c r="C42" i="2"/>
  <c r="D42" i="2"/>
  <c r="A43" i="2"/>
  <c r="B43" i="2"/>
  <c r="C43" i="2"/>
  <c r="D43" i="2"/>
  <c r="A44" i="2"/>
  <c r="B44" i="2"/>
  <c r="C44" i="2"/>
  <c r="D44" i="2"/>
  <c r="A45" i="2"/>
  <c r="B45" i="2"/>
  <c r="C45" i="2"/>
  <c r="D45" i="2"/>
  <c r="A46" i="2"/>
  <c r="B46" i="2"/>
  <c r="C46" i="2"/>
  <c r="D46" i="2"/>
  <c r="A47" i="2"/>
  <c r="B47" i="2"/>
  <c r="C47" i="2"/>
  <c r="D47" i="2"/>
  <c r="A48" i="2"/>
  <c r="B48" i="2"/>
  <c r="C48" i="2"/>
  <c r="D48" i="2"/>
  <c r="A49" i="2"/>
  <c r="B49" i="2"/>
  <c r="C49" i="2"/>
  <c r="D49" i="2"/>
  <c r="A50" i="2"/>
  <c r="B50" i="2"/>
  <c r="C50" i="2"/>
  <c r="D50" i="2"/>
  <c r="A51" i="2"/>
  <c r="B51" i="2"/>
  <c r="C51" i="2"/>
  <c r="D51" i="2"/>
  <c r="A52" i="2"/>
  <c r="B52" i="2"/>
  <c r="C52" i="2"/>
  <c r="D52" i="2"/>
  <c r="A53" i="2"/>
  <c r="B53" i="2"/>
  <c r="C53" i="2"/>
  <c r="D53" i="2"/>
  <c r="A54" i="2"/>
  <c r="B54" i="2"/>
  <c r="C54" i="2"/>
  <c r="D54" i="2"/>
  <c r="A55" i="2"/>
  <c r="B55" i="2"/>
  <c r="C55" i="2"/>
  <c r="D55" i="2"/>
  <c r="A56" i="2"/>
  <c r="B56" i="2"/>
  <c r="C56" i="2"/>
  <c r="D56" i="2"/>
  <c r="A57" i="2"/>
  <c r="B57" i="2"/>
  <c r="C57" i="2"/>
  <c r="D57" i="2"/>
  <c r="A58" i="2"/>
  <c r="B58" i="2"/>
  <c r="C58" i="2"/>
  <c r="D58" i="2"/>
  <c r="A59" i="2"/>
  <c r="B59" i="2"/>
  <c r="C59" i="2"/>
  <c r="D59" i="2"/>
  <c r="A60" i="2"/>
  <c r="B60" i="2"/>
  <c r="C60" i="2"/>
  <c r="D60" i="2"/>
  <c r="A61" i="2"/>
  <c r="B61" i="2"/>
  <c r="C61" i="2"/>
  <c r="D61" i="2"/>
  <c r="A62" i="2"/>
  <c r="B62" i="2"/>
  <c r="C62" i="2"/>
  <c r="D62" i="2"/>
  <c r="A63" i="2"/>
  <c r="B63" i="2"/>
  <c r="C63" i="2"/>
  <c r="D63" i="2"/>
  <c r="A64" i="2"/>
  <c r="B64" i="2"/>
  <c r="C64" i="2"/>
  <c r="D64" i="2"/>
  <c r="A65" i="2"/>
  <c r="B65" i="2"/>
  <c r="C65" i="2"/>
  <c r="D65" i="2"/>
  <c r="A66" i="2"/>
  <c r="B66" i="2"/>
  <c r="C66" i="2"/>
  <c r="D66" i="2"/>
  <c r="A67" i="2"/>
  <c r="B67" i="2"/>
  <c r="C67" i="2"/>
  <c r="D67" i="2"/>
  <c r="A68" i="2"/>
  <c r="B68" i="2"/>
  <c r="C68" i="2"/>
  <c r="D68" i="2"/>
  <c r="A69" i="2"/>
  <c r="B69" i="2"/>
  <c r="C69" i="2"/>
  <c r="D69" i="2"/>
  <c r="A70" i="2"/>
  <c r="B70" i="2"/>
  <c r="C70" i="2"/>
  <c r="D70" i="2"/>
  <c r="A72" i="2"/>
  <c r="B72" i="2"/>
  <c r="C72" i="2"/>
  <c r="D72" i="2"/>
  <c r="A73" i="2"/>
  <c r="B73" i="2"/>
  <c r="C73" i="2"/>
  <c r="D73" i="2"/>
  <c r="A74" i="2"/>
  <c r="B74" i="2"/>
  <c r="C74" i="2"/>
  <c r="D74" i="2"/>
  <c r="A75" i="2"/>
  <c r="B75" i="2"/>
  <c r="C75" i="2"/>
  <c r="D75" i="2"/>
  <c r="A76" i="2"/>
  <c r="B76" i="2"/>
  <c r="C76" i="2"/>
  <c r="D76" i="2"/>
  <c r="A77" i="2"/>
  <c r="B77" i="2"/>
  <c r="C77" i="2"/>
  <c r="D77" i="2"/>
  <c r="A78" i="2"/>
  <c r="B78" i="2"/>
  <c r="C78" i="2"/>
  <c r="D78" i="2"/>
  <c r="A79" i="2"/>
  <c r="B79" i="2"/>
  <c r="C79" i="2"/>
  <c r="D79" i="2"/>
  <c r="A80" i="2"/>
  <c r="B80" i="2"/>
  <c r="C80" i="2"/>
  <c r="D80" i="2"/>
  <c r="A81" i="2"/>
  <c r="B81" i="2"/>
  <c r="C81" i="2"/>
  <c r="D81" i="2"/>
  <c r="A82" i="2"/>
  <c r="B82" i="2"/>
  <c r="C82" i="2"/>
  <c r="D82" i="2"/>
  <c r="A83" i="2"/>
  <c r="B83" i="2"/>
  <c r="C83" i="2"/>
  <c r="D83" i="2"/>
  <c r="A84" i="2"/>
  <c r="B84" i="2"/>
  <c r="C84" i="2"/>
  <c r="D84" i="2"/>
  <c r="A85" i="2"/>
  <c r="B85" i="2"/>
  <c r="C85" i="2"/>
  <c r="D85" i="2"/>
  <c r="A86" i="2"/>
  <c r="B86" i="2"/>
  <c r="C86" i="2"/>
  <c r="D86" i="2"/>
  <c r="A87" i="2"/>
  <c r="B87" i="2"/>
  <c r="C87" i="2"/>
  <c r="D87" i="2"/>
  <c r="A88" i="2"/>
  <c r="B88" i="2"/>
  <c r="C88" i="2"/>
  <c r="D88" i="2"/>
  <c r="A89" i="2"/>
  <c r="B89" i="2"/>
  <c r="C89" i="2"/>
  <c r="D89" i="2"/>
  <c r="A90" i="2"/>
  <c r="B90" i="2"/>
  <c r="C90" i="2"/>
  <c r="D90" i="2"/>
  <c r="A91" i="2"/>
  <c r="B91" i="2"/>
  <c r="C91" i="2"/>
  <c r="D91" i="2"/>
  <c r="A92" i="2"/>
  <c r="B92" i="2"/>
  <c r="C92" i="2"/>
  <c r="D92" i="2"/>
  <c r="A93" i="2"/>
  <c r="B93" i="2"/>
  <c r="C93" i="2"/>
  <c r="D93" i="2"/>
  <c r="A94" i="2"/>
  <c r="B94" i="2"/>
  <c r="C94" i="2"/>
  <c r="D94" i="2"/>
  <c r="A95" i="2"/>
  <c r="B95" i="2"/>
  <c r="C95" i="2"/>
  <c r="D95" i="2"/>
  <c r="A96" i="2"/>
  <c r="B96" i="2"/>
  <c r="C96" i="2"/>
  <c r="D96" i="2"/>
  <c r="A97" i="2"/>
  <c r="B97" i="2"/>
  <c r="C97" i="2"/>
  <c r="D97" i="2"/>
  <c r="A98" i="2"/>
  <c r="B98" i="2"/>
  <c r="C98" i="2"/>
  <c r="D98" i="2"/>
  <c r="A99" i="2"/>
  <c r="B99" i="2"/>
  <c r="C99" i="2"/>
  <c r="D99" i="2"/>
  <c r="A100" i="2"/>
  <c r="B100" i="2"/>
  <c r="C100" i="2"/>
  <c r="D100" i="2"/>
  <c r="A101" i="2"/>
  <c r="B101" i="2"/>
  <c r="C101" i="2"/>
  <c r="D101" i="2"/>
  <c r="A102" i="2"/>
  <c r="B102" i="2"/>
  <c r="C102" i="2"/>
  <c r="D102" i="2"/>
  <c r="A103" i="2"/>
  <c r="B103" i="2"/>
  <c r="C103" i="2"/>
  <c r="D103" i="2"/>
  <c r="A104" i="2"/>
  <c r="B104" i="2"/>
  <c r="C104" i="2"/>
  <c r="D104" i="2"/>
  <c r="A105" i="2"/>
  <c r="B105" i="2"/>
  <c r="C105" i="2"/>
  <c r="D105" i="2"/>
  <c r="A106" i="2"/>
  <c r="B106" i="2"/>
  <c r="C106" i="2"/>
  <c r="D106" i="2"/>
  <c r="A107" i="2"/>
  <c r="B107" i="2"/>
  <c r="C107" i="2"/>
  <c r="D107" i="2"/>
  <c r="A108" i="2"/>
  <c r="B108" i="2"/>
  <c r="C108" i="2"/>
  <c r="D108" i="2"/>
  <c r="A109" i="2"/>
  <c r="B109" i="2"/>
  <c r="C109" i="2"/>
  <c r="D109" i="2"/>
  <c r="A110" i="2"/>
  <c r="B110" i="2"/>
  <c r="C110" i="2"/>
  <c r="D110" i="2"/>
  <c r="A111" i="2"/>
  <c r="B111" i="2"/>
  <c r="C111" i="2"/>
  <c r="D111" i="2"/>
  <c r="A112" i="2"/>
  <c r="B112" i="2"/>
  <c r="C112" i="2"/>
  <c r="D112" i="2"/>
  <c r="A113" i="2"/>
  <c r="B113" i="2"/>
  <c r="C113" i="2"/>
  <c r="D113" i="2"/>
  <c r="A114" i="2"/>
  <c r="B114" i="2"/>
  <c r="C114" i="2"/>
  <c r="D114" i="2"/>
  <c r="A115" i="2"/>
  <c r="B115" i="2"/>
  <c r="C115" i="2"/>
  <c r="D115" i="2"/>
  <c r="A116" i="2"/>
  <c r="B116" i="2"/>
  <c r="C116" i="2"/>
  <c r="D116" i="2"/>
  <c r="A117" i="2"/>
  <c r="B117" i="2"/>
  <c r="C117" i="2"/>
  <c r="D117" i="2"/>
  <c r="A118" i="2"/>
  <c r="B118" i="2"/>
  <c r="C118" i="2"/>
  <c r="D118" i="2"/>
  <c r="A119" i="2"/>
  <c r="B119" i="2"/>
  <c r="C119" i="2"/>
  <c r="D119" i="2"/>
  <c r="A120" i="2"/>
  <c r="B120" i="2"/>
  <c r="C120" i="2"/>
  <c r="D120" i="2"/>
  <c r="A121" i="2"/>
  <c r="B121" i="2"/>
  <c r="C121" i="2"/>
  <c r="D121" i="2"/>
  <c r="A122" i="2"/>
  <c r="B122" i="2"/>
  <c r="C122" i="2"/>
  <c r="D122" i="2"/>
  <c r="A123" i="2"/>
  <c r="B123" i="2"/>
  <c r="C123" i="2"/>
  <c r="D123" i="2"/>
  <c r="A124" i="2"/>
  <c r="B124" i="2"/>
  <c r="C124" i="2"/>
  <c r="D124" i="2"/>
  <c r="A125" i="2"/>
  <c r="B125" i="2"/>
  <c r="C125" i="2"/>
  <c r="D125" i="2"/>
  <c r="A126" i="2"/>
  <c r="B126" i="2"/>
  <c r="C126" i="2"/>
  <c r="D126" i="2"/>
  <c r="A127" i="2"/>
  <c r="B127" i="2"/>
  <c r="C127" i="2"/>
  <c r="D127" i="2"/>
  <c r="A128" i="2"/>
  <c r="B128" i="2"/>
  <c r="C128" i="2"/>
  <c r="D128" i="2"/>
  <c r="A129" i="2"/>
  <c r="B129" i="2"/>
  <c r="C129" i="2"/>
  <c r="D129" i="2"/>
  <c r="A130" i="2"/>
  <c r="B130" i="2"/>
  <c r="C130" i="2"/>
  <c r="D130" i="2"/>
  <c r="A131" i="2"/>
  <c r="B131" i="2"/>
  <c r="C131" i="2"/>
  <c r="D131" i="2"/>
  <c r="A132" i="2"/>
  <c r="B132" i="2"/>
  <c r="C132" i="2"/>
  <c r="D132" i="2"/>
  <c r="A133" i="2"/>
  <c r="B133" i="2"/>
  <c r="C133" i="2"/>
  <c r="D133" i="2"/>
  <c r="A134" i="2"/>
  <c r="B134" i="2"/>
  <c r="C134" i="2"/>
  <c r="D134" i="2"/>
  <c r="A135" i="2"/>
  <c r="B135" i="2"/>
  <c r="C135" i="2"/>
  <c r="D135" i="2"/>
  <c r="A136" i="2"/>
  <c r="B136" i="2"/>
  <c r="C136" i="2"/>
  <c r="D136" i="2"/>
  <c r="A137" i="2"/>
  <c r="B137" i="2"/>
  <c r="C137" i="2"/>
  <c r="D137" i="2"/>
  <c r="A138" i="2"/>
  <c r="B138" i="2"/>
  <c r="C138" i="2"/>
  <c r="D138" i="2"/>
  <c r="A139" i="2"/>
  <c r="B139" i="2"/>
  <c r="C139" i="2"/>
  <c r="D139" i="2"/>
  <c r="A140" i="2"/>
  <c r="B140" i="2"/>
  <c r="C140" i="2"/>
  <c r="D140" i="2"/>
  <c r="A141" i="2"/>
  <c r="B141" i="2"/>
  <c r="C141" i="2"/>
  <c r="D141" i="2"/>
  <c r="A142" i="2"/>
  <c r="B142" i="2"/>
  <c r="C142" i="2"/>
  <c r="D142" i="2"/>
  <c r="A143" i="2"/>
  <c r="B143" i="2"/>
  <c r="C143" i="2"/>
  <c r="D143" i="2"/>
  <c r="A144" i="2"/>
  <c r="B144" i="2"/>
  <c r="C144" i="2"/>
  <c r="D144" i="2"/>
  <c r="A145" i="2"/>
  <c r="B145" i="2"/>
  <c r="C145" i="2"/>
  <c r="D145" i="2"/>
  <c r="A146" i="2"/>
  <c r="B146" i="2"/>
  <c r="C146" i="2"/>
  <c r="D146" i="2"/>
  <c r="A147" i="2"/>
  <c r="B147" i="2"/>
  <c r="C147" i="2"/>
  <c r="D147" i="2"/>
  <c r="A148" i="2"/>
  <c r="B148" i="2"/>
  <c r="C148" i="2"/>
  <c r="D148" i="2"/>
  <c r="A149" i="2"/>
  <c r="B149" i="2"/>
  <c r="C149" i="2"/>
  <c r="D149" i="2"/>
  <c r="A150" i="2"/>
  <c r="B150" i="2"/>
  <c r="C150" i="2"/>
  <c r="D150" i="2"/>
  <c r="A151" i="2"/>
  <c r="B151" i="2"/>
  <c r="C151" i="2"/>
  <c r="D151" i="2"/>
  <c r="A152" i="2"/>
  <c r="B152" i="2"/>
  <c r="C152" i="2"/>
  <c r="D152" i="2"/>
  <c r="A153" i="2"/>
  <c r="B153" i="2"/>
  <c r="C153" i="2"/>
  <c r="D153" i="2"/>
  <c r="A154" i="2"/>
  <c r="B154" i="2"/>
  <c r="C154" i="2"/>
  <c r="D154" i="2"/>
  <c r="A155" i="2"/>
  <c r="B155" i="2"/>
  <c r="C155" i="2"/>
  <c r="D155" i="2"/>
  <c r="A156" i="2"/>
  <c r="B156" i="2"/>
  <c r="C156" i="2"/>
  <c r="D156" i="2"/>
  <c r="A157" i="2"/>
  <c r="B157" i="2"/>
  <c r="C157" i="2"/>
  <c r="D157" i="2"/>
  <c r="A158" i="2"/>
  <c r="B158" i="2"/>
  <c r="C158" i="2"/>
  <c r="D158" i="2"/>
  <c r="A159" i="2"/>
  <c r="B159" i="2"/>
  <c r="C159" i="2"/>
  <c r="D159" i="2"/>
  <c r="A160" i="2"/>
  <c r="B160" i="2"/>
  <c r="C160" i="2"/>
  <c r="D160" i="2"/>
  <c r="A161" i="2"/>
  <c r="B161" i="2"/>
  <c r="C161" i="2"/>
  <c r="D161" i="2"/>
  <c r="A162" i="2"/>
  <c r="B162" i="2"/>
  <c r="C162" i="2"/>
  <c r="D162" i="2"/>
  <c r="A163" i="2"/>
  <c r="B163" i="2"/>
  <c r="C163" i="2"/>
  <c r="D163" i="2"/>
  <c r="A164" i="2"/>
  <c r="B164" i="2"/>
  <c r="C164" i="2"/>
  <c r="D164" i="2"/>
  <c r="A165" i="2"/>
  <c r="B165" i="2"/>
  <c r="C165" i="2"/>
  <c r="D165" i="2"/>
  <c r="A166" i="2"/>
  <c r="B166" i="2"/>
  <c r="C166" i="2"/>
  <c r="D166" i="2"/>
  <c r="A167" i="2"/>
  <c r="B167" i="2"/>
  <c r="C167" i="2"/>
  <c r="D167" i="2"/>
  <c r="A168" i="2"/>
  <c r="B168" i="2"/>
  <c r="C168" i="2"/>
  <c r="D168" i="2"/>
  <c r="A169" i="2"/>
  <c r="B169" i="2"/>
  <c r="C169" i="2"/>
  <c r="D169" i="2"/>
  <c r="A170" i="2"/>
  <c r="B170" i="2"/>
  <c r="C170" i="2"/>
  <c r="D170" i="2"/>
  <c r="A171" i="2"/>
  <c r="B171" i="2"/>
  <c r="C171" i="2"/>
  <c r="D171" i="2"/>
  <c r="A172" i="2"/>
  <c r="B172" i="2"/>
  <c r="C172" i="2"/>
  <c r="D172" i="2"/>
  <c r="A173" i="2"/>
  <c r="B173" i="2"/>
  <c r="C173" i="2"/>
  <c r="D173" i="2"/>
  <c r="A174" i="2"/>
  <c r="B174" i="2"/>
  <c r="C174" i="2"/>
  <c r="D174" i="2"/>
  <c r="A175" i="2"/>
  <c r="B175" i="2"/>
  <c r="C175" i="2"/>
  <c r="D175" i="2"/>
  <c r="A176" i="2"/>
  <c r="B176" i="2"/>
  <c r="C176" i="2"/>
  <c r="D176" i="2"/>
  <c r="A177" i="2"/>
  <c r="B177" i="2"/>
  <c r="C177" i="2"/>
  <c r="D177" i="2"/>
  <c r="A178" i="2"/>
  <c r="B178" i="2"/>
  <c r="C178" i="2"/>
  <c r="D178" i="2"/>
  <c r="A179" i="2"/>
  <c r="B179" i="2"/>
  <c r="C179" i="2"/>
  <c r="D179" i="2"/>
  <c r="A180" i="2"/>
  <c r="B180" i="2"/>
  <c r="C180" i="2"/>
  <c r="D180" i="2"/>
  <c r="A181" i="2"/>
  <c r="B181" i="2"/>
  <c r="C181" i="2"/>
  <c r="D181" i="2"/>
  <c r="A182" i="2"/>
  <c r="B182" i="2"/>
  <c r="C182" i="2"/>
  <c r="D182" i="2"/>
  <c r="A83" i="1" l="1"/>
  <c r="B83" i="1"/>
  <c r="C83" i="1"/>
  <c r="D83" i="1"/>
  <c r="A84" i="1"/>
  <c r="B84" i="1"/>
  <c r="C84" i="1"/>
  <c r="D84" i="1"/>
  <c r="A87" i="1"/>
  <c r="B87" i="1"/>
  <c r="C87" i="1"/>
  <c r="D87" i="1"/>
  <c r="A88" i="1"/>
  <c r="B88" i="1"/>
  <c r="C88" i="1"/>
  <c r="D88" i="1"/>
  <c r="A89" i="1"/>
  <c r="B89" i="1"/>
  <c r="C89" i="1"/>
  <c r="D89" i="1"/>
  <c r="A21" i="14" l="1"/>
  <c r="B21" i="14"/>
  <c r="C21" i="14"/>
  <c r="D21" i="14"/>
  <c r="A19" i="14"/>
  <c r="B19" i="14"/>
  <c r="C19" i="14"/>
  <c r="D19" i="14"/>
  <c r="A29" i="1" l="1"/>
  <c r="B29" i="1"/>
  <c r="C29" i="1"/>
  <c r="D29" i="1"/>
  <c r="A54" i="1" l="1"/>
  <c r="B54" i="1"/>
  <c r="C54" i="1"/>
  <c r="D54" i="1"/>
  <c r="A5" i="17" l="1"/>
  <c r="B5" i="17"/>
  <c r="C5" i="17"/>
  <c r="D5" i="17"/>
  <c r="A20" i="17"/>
  <c r="B20" i="17"/>
  <c r="C20" i="17"/>
  <c r="D20" i="17"/>
  <c r="A47" i="12"/>
  <c r="B47" i="12"/>
  <c r="C47" i="12"/>
  <c r="D47" i="12"/>
  <c r="A18" i="4"/>
  <c r="B18" i="4"/>
  <c r="C18" i="4"/>
  <c r="D18" i="4"/>
  <c r="A5" i="4"/>
  <c r="B5" i="4"/>
  <c r="C5" i="4"/>
  <c r="D5" i="4"/>
  <c r="A6" i="4"/>
  <c r="B6" i="4"/>
  <c r="C6" i="4"/>
  <c r="D6" i="4"/>
  <c r="A7" i="4"/>
  <c r="B7" i="4"/>
  <c r="C7" i="4"/>
  <c r="D7" i="4"/>
  <c r="A8" i="4"/>
  <c r="B8" i="4"/>
  <c r="C8" i="4"/>
  <c r="D8" i="4"/>
  <c r="A9" i="4"/>
  <c r="B9" i="4"/>
  <c r="C9" i="4"/>
  <c r="D9" i="4"/>
  <c r="A10" i="4"/>
  <c r="B10" i="4"/>
  <c r="C10" i="4"/>
  <c r="D10" i="4"/>
  <c r="A12" i="4"/>
  <c r="B12" i="4"/>
  <c r="C12" i="4"/>
  <c r="D12" i="4"/>
  <c r="A13" i="4"/>
  <c r="B13" i="4"/>
  <c r="C13" i="4"/>
  <c r="D13" i="4"/>
  <c r="A17" i="4"/>
  <c r="B17" i="4"/>
  <c r="C17" i="4"/>
  <c r="D17" i="4"/>
  <c r="A19" i="4"/>
  <c r="B19" i="4"/>
  <c r="C19" i="4"/>
  <c r="D19" i="4"/>
  <c r="A120" i="1"/>
  <c r="B120" i="1"/>
  <c r="C120" i="1"/>
  <c r="D120" i="1"/>
  <c r="A119" i="1"/>
  <c r="B119" i="1"/>
  <c r="C119" i="1"/>
  <c r="A70" i="1"/>
  <c r="B70" i="1"/>
  <c r="C70" i="1"/>
  <c r="D70" i="1"/>
  <c r="A72" i="1"/>
  <c r="B72" i="1"/>
  <c r="C72" i="1"/>
  <c r="D72" i="1"/>
  <c r="A66" i="1"/>
  <c r="B66" i="1"/>
  <c r="C66" i="1"/>
  <c r="D66" i="1"/>
  <c r="A18" i="1"/>
  <c r="B18" i="1"/>
  <c r="C18" i="1"/>
  <c r="D18" i="1"/>
  <c r="A19" i="1"/>
  <c r="B19" i="1"/>
  <c r="C19" i="1"/>
  <c r="D19" i="1"/>
  <c r="A4" i="1"/>
  <c r="B4" i="1"/>
  <c r="C4" i="1"/>
  <c r="D4" i="1"/>
  <c r="A5" i="1"/>
  <c r="B5" i="1"/>
  <c r="C5" i="1"/>
  <c r="D5" i="1"/>
  <c r="A6" i="1"/>
  <c r="B6" i="1"/>
  <c r="C6" i="1"/>
  <c r="D6" i="1"/>
  <c r="A7" i="1"/>
  <c r="B7" i="1"/>
  <c r="C7" i="1"/>
  <c r="D7" i="1"/>
  <c r="A8" i="1"/>
  <c r="B8" i="1"/>
  <c r="C8" i="1"/>
  <c r="D8" i="1"/>
  <c r="A9" i="1"/>
  <c r="B9" i="1"/>
  <c r="C9" i="1"/>
  <c r="D9" i="1"/>
  <c r="A10" i="1"/>
  <c r="B10" i="1"/>
  <c r="C10" i="1"/>
  <c r="D10" i="1"/>
  <c r="A11" i="1"/>
  <c r="B11" i="1"/>
  <c r="C11" i="1"/>
  <c r="D11" i="1"/>
  <c r="A12" i="1"/>
  <c r="B12" i="1"/>
  <c r="C12" i="1"/>
  <c r="D12" i="1"/>
  <c r="A13" i="1"/>
  <c r="B13" i="1"/>
  <c r="C13" i="1"/>
  <c r="D13" i="1"/>
  <c r="A14" i="1"/>
  <c r="B14" i="1"/>
  <c r="C14" i="1"/>
  <c r="D14" i="1"/>
  <c r="A15" i="1"/>
  <c r="B15" i="1"/>
  <c r="C15" i="1"/>
  <c r="D15" i="1"/>
  <c r="A16" i="1"/>
  <c r="B16" i="1"/>
  <c r="C16" i="1"/>
  <c r="D16" i="1"/>
  <c r="A17" i="1"/>
  <c r="B17" i="1"/>
  <c r="C17" i="1"/>
  <c r="D17" i="1"/>
  <c r="A20" i="1"/>
  <c r="B20" i="1"/>
  <c r="C20" i="1"/>
  <c r="D20" i="1"/>
  <c r="A21" i="1"/>
  <c r="B21" i="1"/>
  <c r="C21" i="1"/>
  <c r="D21" i="1"/>
  <c r="A22" i="1"/>
  <c r="B22" i="1"/>
  <c r="C22" i="1"/>
  <c r="D22" i="1"/>
  <c r="A23" i="1"/>
  <c r="B23" i="1"/>
  <c r="C23" i="1"/>
  <c r="D23" i="1"/>
  <c r="A24" i="1"/>
  <c r="B24" i="1"/>
  <c r="C24" i="1"/>
  <c r="D24" i="1"/>
  <c r="A25" i="1"/>
  <c r="B25" i="1"/>
  <c r="C25" i="1"/>
  <c r="D25" i="1"/>
  <c r="A26" i="1"/>
  <c r="B26" i="1"/>
  <c r="C26" i="1"/>
  <c r="D26" i="1"/>
  <c r="A27" i="1"/>
  <c r="B27" i="1"/>
  <c r="C27" i="1"/>
  <c r="D27" i="1"/>
  <c r="A28" i="1"/>
  <c r="B28" i="1"/>
  <c r="C28" i="1"/>
  <c r="D28" i="1"/>
  <c r="A30" i="1"/>
  <c r="B30" i="1"/>
  <c r="C30" i="1"/>
  <c r="D30" i="1"/>
  <c r="A31" i="1"/>
  <c r="B31" i="1"/>
  <c r="C31" i="1"/>
  <c r="D31" i="1"/>
  <c r="A32" i="1"/>
  <c r="B32" i="1"/>
  <c r="C32" i="1"/>
  <c r="D32" i="1"/>
  <c r="A33" i="1"/>
  <c r="B33" i="1"/>
  <c r="C33" i="1"/>
  <c r="D33" i="1"/>
  <c r="A34" i="1"/>
  <c r="B34" i="1"/>
  <c r="C34" i="1"/>
  <c r="D34" i="1"/>
  <c r="A35" i="1"/>
  <c r="B35" i="1"/>
  <c r="C35" i="1"/>
  <c r="D35" i="1"/>
  <c r="A36" i="1"/>
  <c r="B36" i="1"/>
  <c r="C36" i="1"/>
  <c r="D36" i="1"/>
  <c r="A37" i="1"/>
  <c r="B37" i="1"/>
  <c r="C37" i="1"/>
  <c r="D37" i="1"/>
  <c r="A38" i="1"/>
  <c r="B38" i="1"/>
  <c r="C38" i="1"/>
  <c r="D38" i="1"/>
  <c r="A39" i="1"/>
  <c r="B39" i="1"/>
  <c r="C39" i="1"/>
  <c r="D39" i="1"/>
  <c r="A41" i="1"/>
  <c r="B41" i="1"/>
  <c r="C41" i="1"/>
  <c r="D41" i="1"/>
  <c r="A42" i="1"/>
  <c r="B42" i="1"/>
  <c r="C42" i="1"/>
  <c r="D42" i="1"/>
  <c r="A43" i="1"/>
  <c r="B43" i="1"/>
  <c r="C43" i="1"/>
  <c r="D43" i="1"/>
  <c r="A44" i="1"/>
  <c r="B44" i="1"/>
  <c r="C44" i="1"/>
  <c r="D44" i="1"/>
  <c r="A45" i="1"/>
  <c r="B45" i="1"/>
  <c r="C45" i="1"/>
  <c r="D45" i="1"/>
  <c r="A46" i="1"/>
  <c r="B46" i="1"/>
  <c r="C46" i="1"/>
  <c r="D46" i="1"/>
  <c r="A47" i="1"/>
  <c r="B47" i="1"/>
  <c r="C47" i="1"/>
  <c r="D47" i="1"/>
  <c r="A48" i="1"/>
  <c r="B48" i="1"/>
  <c r="C48" i="1"/>
  <c r="D48" i="1"/>
  <c r="A49" i="1"/>
  <c r="B49" i="1"/>
  <c r="C49" i="1"/>
  <c r="D49" i="1"/>
  <c r="A50" i="1"/>
  <c r="B50" i="1"/>
  <c r="C50" i="1"/>
  <c r="D50" i="1"/>
  <c r="A51" i="1"/>
  <c r="B51" i="1"/>
  <c r="C51" i="1"/>
  <c r="D51" i="1"/>
  <c r="A52" i="1"/>
  <c r="B52" i="1"/>
  <c r="C52" i="1"/>
  <c r="D52" i="1"/>
  <c r="A53" i="1"/>
  <c r="B53" i="1"/>
  <c r="C53" i="1"/>
  <c r="D53" i="1"/>
  <c r="A55" i="1"/>
  <c r="B55" i="1"/>
  <c r="C55" i="1"/>
  <c r="D55" i="1"/>
  <c r="A56" i="1"/>
  <c r="B56" i="1"/>
  <c r="C56" i="1"/>
  <c r="D56" i="1"/>
  <c r="A57" i="1"/>
  <c r="B57" i="1"/>
  <c r="C57" i="1"/>
  <c r="D57" i="1"/>
  <c r="A58" i="1"/>
  <c r="B58" i="1"/>
  <c r="C58" i="1"/>
  <c r="D58" i="1"/>
  <c r="A59" i="1"/>
  <c r="B59" i="1"/>
  <c r="C59" i="1"/>
  <c r="D59" i="1"/>
  <c r="A61" i="1"/>
  <c r="B61" i="1"/>
  <c r="C61" i="1"/>
  <c r="D61" i="1"/>
  <c r="A62" i="1"/>
  <c r="B62" i="1"/>
  <c r="C62" i="1"/>
  <c r="D62" i="1"/>
  <c r="A63" i="1"/>
  <c r="B63" i="1"/>
  <c r="C63" i="1"/>
  <c r="D63" i="1"/>
  <c r="A64" i="1"/>
  <c r="B64" i="1"/>
  <c r="C64" i="1"/>
  <c r="D64" i="1"/>
  <c r="A65" i="1"/>
  <c r="B65" i="1"/>
  <c r="C65" i="1"/>
  <c r="D65" i="1"/>
  <c r="A67" i="1"/>
  <c r="B67" i="1"/>
  <c r="C67" i="1"/>
  <c r="D67" i="1"/>
  <c r="A68" i="1"/>
  <c r="B68" i="1"/>
  <c r="C68" i="1"/>
  <c r="D68" i="1"/>
  <c r="A69" i="1"/>
  <c r="B69" i="1"/>
  <c r="C69" i="1"/>
  <c r="D69" i="1"/>
  <c r="A73" i="1"/>
  <c r="B73" i="1"/>
  <c r="C73" i="1"/>
  <c r="D73" i="1"/>
  <c r="A74" i="1"/>
  <c r="B74" i="1"/>
  <c r="C74" i="1"/>
  <c r="D74" i="1"/>
  <c r="A75" i="1"/>
  <c r="B75" i="1"/>
  <c r="C75" i="1"/>
  <c r="D75" i="1"/>
  <c r="A76" i="1"/>
  <c r="B76" i="1"/>
  <c r="C76" i="1"/>
  <c r="D76" i="1"/>
  <c r="A77" i="1"/>
  <c r="B77" i="1"/>
  <c r="C77" i="1"/>
  <c r="D77" i="1"/>
  <c r="A78" i="1"/>
  <c r="B78" i="1"/>
  <c r="C78" i="1"/>
  <c r="D78" i="1"/>
  <c r="A79" i="1"/>
  <c r="B79" i="1"/>
  <c r="C79" i="1"/>
  <c r="D79" i="1"/>
  <c r="A80" i="1"/>
  <c r="B80" i="1"/>
  <c r="C80" i="1"/>
  <c r="D80" i="1"/>
  <c r="A81" i="1"/>
  <c r="B81" i="1"/>
  <c r="C81" i="1"/>
  <c r="D81" i="1"/>
  <c r="A82" i="1"/>
  <c r="B82" i="1"/>
  <c r="C82" i="1"/>
  <c r="D82" i="1"/>
  <c r="A85" i="1"/>
  <c r="B85" i="1"/>
  <c r="C85" i="1"/>
  <c r="D85" i="1"/>
  <c r="A86" i="1"/>
  <c r="B86" i="1"/>
  <c r="C86" i="1"/>
  <c r="D86" i="1"/>
  <c r="A90" i="1"/>
  <c r="B90" i="1"/>
  <c r="C90" i="1"/>
  <c r="D90" i="1"/>
  <c r="A91" i="1"/>
  <c r="B91" i="1"/>
  <c r="C91" i="1"/>
  <c r="D91" i="1"/>
  <c r="A92" i="1"/>
  <c r="B92" i="1"/>
  <c r="C92" i="1"/>
  <c r="D92" i="1"/>
  <c r="A93" i="1"/>
  <c r="B93" i="1"/>
  <c r="C93" i="1"/>
  <c r="D93" i="1"/>
  <c r="A94" i="1"/>
  <c r="B94" i="1"/>
  <c r="C94" i="1"/>
  <c r="D94" i="1"/>
  <c r="A95" i="1"/>
  <c r="B95" i="1"/>
  <c r="C95" i="1"/>
  <c r="D95" i="1"/>
  <c r="A96" i="1"/>
  <c r="B96" i="1"/>
  <c r="C96" i="1"/>
  <c r="D96" i="1"/>
  <c r="A97" i="1"/>
  <c r="B97" i="1"/>
  <c r="C97" i="1"/>
  <c r="D97" i="1"/>
  <c r="A98" i="1"/>
  <c r="B98" i="1"/>
  <c r="C98" i="1"/>
  <c r="D98" i="1"/>
  <c r="A99" i="1"/>
  <c r="B99" i="1"/>
  <c r="C99" i="1"/>
  <c r="D99" i="1"/>
  <c r="A100" i="1"/>
  <c r="B100" i="1"/>
  <c r="C100" i="1"/>
  <c r="D100" i="1"/>
  <c r="A101" i="1"/>
  <c r="B101" i="1"/>
  <c r="C101" i="1"/>
  <c r="D101" i="1"/>
  <c r="A102" i="1"/>
  <c r="B102" i="1"/>
  <c r="C102" i="1"/>
  <c r="D102" i="1"/>
  <c r="A103" i="1"/>
  <c r="B103" i="1"/>
  <c r="C103" i="1"/>
  <c r="D103" i="1"/>
  <c r="A104" i="1"/>
  <c r="B104" i="1"/>
  <c r="C104" i="1"/>
  <c r="D104" i="1"/>
  <c r="A105" i="1"/>
  <c r="B105" i="1"/>
  <c r="C105" i="1"/>
  <c r="D105" i="1"/>
  <c r="A106" i="1"/>
  <c r="B106" i="1"/>
  <c r="C106" i="1"/>
  <c r="D106" i="1"/>
  <c r="A107" i="1"/>
  <c r="B107" i="1"/>
  <c r="C107" i="1"/>
  <c r="D107" i="1"/>
  <c r="A108" i="1"/>
  <c r="B108" i="1"/>
  <c r="C108" i="1"/>
  <c r="D108" i="1"/>
  <c r="A109" i="1"/>
  <c r="B109" i="1"/>
  <c r="C109" i="1"/>
  <c r="D109" i="1"/>
  <c r="A110" i="1"/>
  <c r="B110" i="1"/>
  <c r="C110" i="1"/>
  <c r="D110" i="1"/>
  <c r="A111" i="1"/>
  <c r="B111" i="1"/>
  <c r="C111" i="1"/>
  <c r="D111" i="1"/>
  <c r="A112" i="1"/>
  <c r="B112" i="1"/>
  <c r="C112" i="1"/>
  <c r="D112" i="1"/>
  <c r="A113" i="1"/>
  <c r="B113" i="1"/>
  <c r="C113" i="1"/>
  <c r="D113" i="1"/>
  <c r="A114" i="1"/>
  <c r="B114" i="1"/>
  <c r="C114" i="1"/>
  <c r="D114" i="1"/>
  <c r="A115" i="1"/>
  <c r="B115" i="1"/>
  <c r="C115" i="1"/>
  <c r="D115" i="1"/>
  <c r="A116" i="1"/>
  <c r="B116" i="1"/>
  <c r="C116" i="1"/>
  <c r="D116" i="1"/>
  <c r="A117" i="1"/>
  <c r="B117" i="1"/>
  <c r="C117" i="1"/>
  <c r="D117" i="1"/>
  <c r="A118" i="1"/>
  <c r="B118" i="1"/>
  <c r="C118" i="1"/>
  <c r="D118" i="1"/>
  <c r="D119" i="1"/>
  <c r="A121" i="1"/>
  <c r="B121" i="1"/>
  <c r="C121" i="1"/>
  <c r="D121" i="1"/>
  <c r="A122" i="1"/>
  <c r="B122" i="1"/>
  <c r="C122" i="1"/>
  <c r="D122" i="1"/>
  <c r="A123" i="1"/>
  <c r="B123" i="1"/>
  <c r="C123" i="1"/>
  <c r="D123" i="1"/>
  <c r="A124" i="1"/>
  <c r="B124" i="1"/>
  <c r="C124" i="1"/>
  <c r="D124" i="1"/>
  <c r="A125" i="1"/>
  <c r="B125" i="1"/>
  <c r="C125" i="1"/>
  <c r="D125" i="1"/>
  <c r="A126" i="1"/>
  <c r="B126" i="1"/>
  <c r="C126" i="1"/>
  <c r="D126" i="1"/>
  <c r="A127" i="1"/>
  <c r="B127" i="1"/>
  <c r="C127" i="1"/>
  <c r="D127" i="1"/>
  <c r="A128" i="1"/>
  <c r="B128" i="1"/>
  <c r="C128" i="1"/>
  <c r="D128" i="1"/>
  <c r="A129" i="1"/>
  <c r="B129" i="1"/>
  <c r="C129" i="1"/>
  <c r="D129" i="1"/>
  <c r="A130" i="1"/>
  <c r="B130" i="1"/>
  <c r="C130" i="1"/>
  <c r="D130" i="1"/>
  <c r="A131" i="1"/>
  <c r="B131" i="1"/>
  <c r="C131" i="1"/>
  <c r="D131" i="1"/>
  <c r="A132" i="1"/>
  <c r="B132" i="1"/>
  <c r="C132" i="1"/>
  <c r="D132" i="1"/>
  <c r="A133" i="1"/>
  <c r="B133" i="1"/>
  <c r="C133" i="1"/>
  <c r="D133" i="1"/>
  <c r="A134" i="1"/>
  <c r="B134" i="1"/>
  <c r="C134" i="1"/>
  <c r="D134" i="1"/>
  <c r="A135" i="1"/>
  <c r="B135" i="1"/>
  <c r="C135" i="1"/>
  <c r="D135" i="1"/>
  <c r="A138" i="1"/>
  <c r="B138" i="1"/>
  <c r="C138" i="1"/>
  <c r="D138" i="1"/>
  <c r="A142" i="1"/>
  <c r="B142" i="1"/>
  <c r="C142" i="1"/>
  <c r="D142" i="1"/>
  <c r="A143" i="1"/>
  <c r="B143" i="1"/>
  <c r="C143" i="1"/>
  <c r="D143" i="1"/>
  <c r="A144" i="1"/>
  <c r="B144" i="1"/>
  <c r="C144" i="1"/>
  <c r="D144" i="1"/>
  <c r="A145" i="1"/>
  <c r="B145" i="1"/>
  <c r="C145" i="1"/>
  <c r="D145" i="1"/>
  <c r="A146" i="1"/>
  <c r="B146" i="1"/>
  <c r="C146" i="1"/>
  <c r="D146" i="1"/>
  <c r="A147" i="1"/>
  <c r="B147" i="1"/>
  <c r="C147" i="1"/>
  <c r="D147" i="1"/>
  <c r="A148" i="1"/>
  <c r="B148" i="1"/>
  <c r="C148" i="1"/>
  <c r="D148" i="1"/>
  <c r="A149" i="1"/>
  <c r="B149" i="1"/>
  <c r="C149" i="1"/>
  <c r="D149" i="1"/>
  <c r="A150" i="1"/>
  <c r="B150" i="1"/>
  <c r="C150" i="1"/>
  <c r="D150" i="1"/>
  <c r="A151" i="1"/>
  <c r="B151" i="1"/>
  <c r="C151" i="1"/>
  <c r="D151" i="1"/>
  <c r="A152" i="1"/>
  <c r="B152" i="1"/>
  <c r="C152" i="1"/>
  <c r="D152" i="1"/>
  <c r="A153" i="1"/>
  <c r="B153" i="1"/>
  <c r="C153" i="1"/>
  <c r="D153" i="1"/>
  <c r="A154" i="1"/>
  <c r="B154" i="1"/>
  <c r="C154" i="1"/>
  <c r="D154" i="1"/>
  <c r="A155" i="1"/>
  <c r="B155" i="1"/>
  <c r="C155" i="1"/>
  <c r="D155" i="1"/>
  <c r="A156" i="1"/>
  <c r="B156" i="1"/>
  <c r="C156" i="1"/>
  <c r="D156" i="1"/>
  <c r="A157" i="1"/>
  <c r="B157" i="1"/>
  <c r="C157" i="1"/>
  <c r="D157" i="1"/>
  <c r="A158" i="1"/>
  <c r="B158" i="1"/>
  <c r="C158" i="1"/>
  <c r="D158" i="1"/>
  <c r="A159" i="1"/>
  <c r="B159" i="1"/>
  <c r="C159" i="1"/>
  <c r="D159" i="1"/>
  <c r="A160" i="1"/>
  <c r="B160" i="1"/>
  <c r="C160" i="1"/>
  <c r="D160" i="1"/>
  <c r="A161" i="1"/>
  <c r="B161" i="1"/>
  <c r="C161" i="1"/>
  <c r="D161" i="1"/>
  <c r="A162" i="1"/>
  <c r="B162" i="1"/>
  <c r="C162" i="1"/>
  <c r="D162" i="1"/>
  <c r="A42" i="12" l="1"/>
  <c r="B42" i="12"/>
  <c r="C42" i="12"/>
  <c r="D42" i="12"/>
  <c r="A6" i="17" l="1"/>
  <c r="B6" i="17"/>
  <c r="C6" i="17"/>
  <c r="D6" i="17"/>
  <c r="A7" i="17"/>
  <c r="B7" i="17"/>
  <c r="C7" i="17"/>
  <c r="D7" i="17"/>
  <c r="A8" i="17"/>
  <c r="B8" i="17"/>
  <c r="C8" i="17"/>
  <c r="D8" i="17"/>
  <c r="A9" i="17"/>
  <c r="B9" i="17"/>
  <c r="C9" i="17"/>
  <c r="D9" i="17"/>
  <c r="A10" i="17"/>
  <c r="B10" i="17"/>
  <c r="C10" i="17"/>
  <c r="D10" i="17"/>
  <c r="A11" i="17"/>
  <c r="B11" i="17"/>
  <c r="C11" i="17"/>
  <c r="D11" i="17"/>
  <c r="A12" i="17"/>
  <c r="B12" i="17"/>
  <c r="C12" i="17"/>
  <c r="D12" i="17"/>
  <c r="A13" i="17"/>
  <c r="B13" i="17"/>
  <c r="C13" i="17"/>
  <c r="D13" i="17"/>
  <c r="A14" i="17"/>
  <c r="B14" i="17"/>
  <c r="C14" i="17"/>
  <c r="D14" i="17"/>
  <c r="A15" i="17"/>
  <c r="B15" i="17"/>
  <c r="C15" i="17"/>
  <c r="D15" i="17"/>
  <c r="A16" i="17"/>
  <c r="B16" i="17"/>
  <c r="C16" i="17"/>
  <c r="D16" i="17"/>
  <c r="A18" i="17"/>
  <c r="B18" i="17"/>
  <c r="C18" i="17"/>
  <c r="D18" i="17"/>
  <c r="A19" i="17"/>
  <c r="B19" i="17"/>
  <c r="C19" i="17"/>
  <c r="D19" i="17"/>
  <c r="A21" i="17"/>
  <c r="B21" i="17"/>
  <c r="C21" i="17"/>
  <c r="D21" i="17"/>
  <c r="A5" i="16"/>
  <c r="B5" i="16"/>
  <c r="C5" i="16"/>
  <c r="D5" i="16"/>
  <c r="A6" i="16"/>
  <c r="B6" i="16"/>
  <c r="C6" i="16"/>
  <c r="D6" i="16"/>
  <c r="A7" i="16"/>
  <c r="B7" i="16"/>
  <c r="C7" i="16"/>
  <c r="D7" i="16"/>
  <c r="A8" i="16"/>
  <c r="B8" i="16"/>
  <c r="C8" i="16"/>
  <c r="D8" i="16"/>
  <c r="A10" i="16"/>
  <c r="B10" i="16"/>
  <c r="C10" i="16"/>
  <c r="D10" i="16"/>
  <c r="A11" i="16"/>
  <c r="B11" i="16"/>
  <c r="C11" i="16"/>
  <c r="D11" i="16"/>
  <c r="A12" i="16"/>
  <c r="B12" i="16"/>
  <c r="C12" i="16"/>
  <c r="D12" i="16"/>
  <c r="A13" i="16"/>
  <c r="B13" i="16"/>
  <c r="C13" i="16"/>
  <c r="D13" i="16"/>
  <c r="A14" i="16"/>
  <c r="B14" i="16"/>
  <c r="C14" i="16"/>
  <c r="D14" i="16"/>
  <c r="A15" i="16"/>
  <c r="B15" i="16"/>
  <c r="C15" i="16"/>
  <c r="D15" i="16"/>
  <c r="A16" i="16"/>
  <c r="B16" i="16"/>
  <c r="C16" i="16"/>
  <c r="D16" i="16"/>
  <c r="A17" i="16"/>
  <c r="B17" i="16"/>
  <c r="C17" i="16"/>
  <c r="D17" i="16"/>
  <c r="A18" i="16"/>
  <c r="B18" i="16"/>
  <c r="C18" i="16"/>
  <c r="D18" i="16"/>
  <c r="A19" i="16"/>
  <c r="B19" i="16"/>
  <c r="C19" i="16"/>
  <c r="D19" i="16"/>
  <c r="A20" i="16"/>
  <c r="B20" i="16"/>
  <c r="C20" i="16"/>
  <c r="D20" i="16"/>
  <c r="A21" i="16"/>
  <c r="B21" i="16"/>
  <c r="C21" i="16"/>
  <c r="D21" i="16"/>
  <c r="A7" i="14"/>
  <c r="B7" i="14"/>
  <c r="C7" i="14"/>
  <c r="D7" i="14"/>
  <c r="A13" i="14"/>
  <c r="B13" i="14"/>
  <c r="C13" i="14"/>
  <c r="D13" i="14"/>
  <c r="A14" i="14"/>
  <c r="B14" i="14"/>
  <c r="C14" i="14"/>
  <c r="D14" i="14"/>
  <c r="A16" i="14"/>
  <c r="B16" i="14"/>
  <c r="C16" i="14"/>
  <c r="D16" i="14"/>
  <c r="A4" i="12"/>
  <c r="B4" i="12"/>
  <c r="C4" i="12"/>
  <c r="D4" i="12"/>
  <c r="A7" i="12"/>
  <c r="B7" i="12"/>
  <c r="C7" i="12"/>
  <c r="D7" i="12"/>
  <c r="A8" i="12"/>
  <c r="B8" i="12"/>
  <c r="C8" i="12"/>
  <c r="D8" i="12"/>
  <c r="A10" i="12"/>
  <c r="B10" i="12"/>
  <c r="C10" i="12"/>
  <c r="D10" i="12"/>
  <c r="A11" i="12"/>
  <c r="B11" i="12"/>
  <c r="C11" i="12"/>
  <c r="D11" i="12"/>
  <c r="A12" i="12"/>
  <c r="B12" i="12"/>
  <c r="C12" i="12"/>
  <c r="D12" i="12"/>
  <c r="A13" i="12"/>
  <c r="B13" i="12"/>
  <c r="C13" i="12"/>
  <c r="D13" i="12"/>
  <c r="A14" i="12"/>
  <c r="B14" i="12"/>
  <c r="C14" i="12"/>
  <c r="D14" i="12"/>
  <c r="A15" i="12"/>
  <c r="B15" i="12"/>
  <c r="C15" i="12"/>
  <c r="D15" i="12"/>
  <c r="A16" i="12"/>
  <c r="B16" i="12"/>
  <c r="C16" i="12"/>
  <c r="D16" i="12"/>
  <c r="A17" i="12"/>
  <c r="B17" i="12"/>
  <c r="C17" i="12"/>
  <c r="D17" i="12"/>
  <c r="A19" i="12"/>
  <c r="B19" i="12"/>
  <c r="C19" i="12"/>
  <c r="D19" i="12"/>
  <c r="A20" i="12"/>
  <c r="B20" i="12"/>
  <c r="C20" i="12"/>
  <c r="D20" i="12"/>
  <c r="A21" i="12"/>
  <c r="B21" i="12"/>
  <c r="C21" i="12"/>
  <c r="D21" i="12"/>
  <c r="A23" i="12"/>
  <c r="B23" i="12"/>
  <c r="C23" i="12"/>
  <c r="D23" i="12"/>
  <c r="A24" i="12"/>
  <c r="B24" i="12"/>
  <c r="C24" i="12"/>
  <c r="D24" i="12"/>
  <c r="A25" i="12"/>
  <c r="B25" i="12"/>
  <c r="C25" i="12"/>
  <c r="D25" i="12"/>
  <c r="A26" i="12"/>
  <c r="B26" i="12"/>
  <c r="C26" i="12"/>
  <c r="D26" i="12"/>
  <c r="A27" i="12"/>
  <c r="B27" i="12"/>
  <c r="C27" i="12"/>
  <c r="D27" i="12"/>
  <c r="A28" i="12"/>
  <c r="B28" i="12"/>
  <c r="C28" i="12"/>
  <c r="D28" i="12"/>
  <c r="A31" i="12"/>
  <c r="B31" i="12"/>
  <c r="C31" i="12"/>
  <c r="D31" i="12"/>
  <c r="A36" i="12"/>
  <c r="B36" i="12"/>
  <c r="C36" i="12"/>
  <c r="D36" i="12"/>
  <c r="A37" i="12"/>
  <c r="B37" i="12"/>
  <c r="C37" i="12"/>
  <c r="D37" i="12"/>
  <c r="A38" i="12"/>
  <c r="B38" i="12"/>
  <c r="C38" i="12"/>
  <c r="D38" i="12"/>
  <c r="A39" i="12"/>
  <c r="B39" i="12"/>
  <c r="C39" i="12"/>
  <c r="D39" i="12"/>
  <c r="A40" i="12"/>
  <c r="B40" i="12"/>
  <c r="C40" i="12"/>
  <c r="D40" i="12"/>
  <c r="A41" i="12"/>
  <c r="B41" i="12"/>
  <c r="C41" i="12"/>
  <c r="D41" i="12"/>
  <c r="A43" i="12"/>
  <c r="B43" i="12"/>
  <c r="C43" i="12"/>
  <c r="D43" i="12"/>
  <c r="A44" i="12"/>
  <c r="B44" i="12"/>
  <c r="C44" i="12"/>
  <c r="D44" i="12"/>
  <c r="A45" i="12"/>
  <c r="B45" i="12"/>
  <c r="C45" i="12"/>
  <c r="D45" i="12"/>
  <c r="A46" i="12"/>
  <c r="B46" i="12"/>
  <c r="C46" i="12"/>
  <c r="D46" i="12"/>
  <c r="A48" i="12"/>
  <c r="B48" i="12"/>
  <c r="C48" i="12"/>
  <c r="D48" i="12"/>
  <c r="A4" i="3" l="1"/>
  <c r="B4" i="3"/>
  <c r="C4" i="3"/>
  <c r="D4" i="3"/>
  <c r="A6" i="3"/>
  <c r="B6" i="3"/>
  <c r="C6" i="3"/>
  <c r="D6" i="3"/>
  <c r="A7" i="3"/>
  <c r="B7" i="3"/>
  <c r="C7" i="3"/>
  <c r="D7" i="3"/>
  <c r="A8" i="3"/>
  <c r="B8" i="3"/>
  <c r="C8" i="3"/>
  <c r="D8" i="3"/>
  <c r="A9" i="3"/>
  <c r="B9" i="3"/>
  <c r="C9" i="3"/>
  <c r="D9" i="3"/>
  <c r="A10" i="3"/>
  <c r="B10" i="3"/>
  <c r="C10" i="3"/>
  <c r="D10" i="3"/>
  <c r="A11" i="3"/>
  <c r="B11" i="3"/>
  <c r="C11" i="3"/>
  <c r="D11" i="3"/>
  <c r="A12" i="3"/>
  <c r="B12" i="3"/>
  <c r="C12" i="3"/>
  <c r="D12" i="3"/>
  <c r="A13" i="3"/>
  <c r="B13" i="3"/>
  <c r="C13" i="3"/>
  <c r="D13" i="3"/>
  <c r="A14" i="3"/>
  <c r="B14" i="3"/>
  <c r="C14" i="3"/>
  <c r="D14" i="3"/>
  <c r="A15" i="3"/>
  <c r="B15" i="3"/>
  <c r="C15" i="3"/>
  <c r="D15" i="3"/>
  <c r="A16" i="3"/>
  <c r="B16" i="3"/>
  <c r="C16" i="3"/>
  <c r="D16" i="3"/>
  <c r="A17" i="3"/>
  <c r="B17" i="3"/>
  <c r="C17" i="3"/>
  <c r="D17" i="3"/>
  <c r="A18" i="3"/>
  <c r="B18" i="3"/>
  <c r="C18" i="3"/>
  <c r="D18" i="3"/>
  <c r="A19" i="3"/>
  <c r="B19" i="3"/>
  <c r="C19" i="3"/>
  <c r="D19" i="3"/>
  <c r="A20" i="3"/>
  <c r="B20" i="3"/>
  <c r="C20" i="3"/>
  <c r="D20" i="3"/>
  <c r="A21" i="3"/>
  <c r="B21" i="3"/>
  <c r="C21" i="3"/>
  <c r="D21" i="3"/>
  <c r="A22" i="3"/>
  <c r="B22" i="3"/>
  <c r="C22" i="3"/>
  <c r="D22" i="3"/>
  <c r="A23" i="3"/>
  <c r="B23" i="3"/>
  <c r="C23" i="3"/>
  <c r="D23" i="3"/>
  <c r="A24" i="3"/>
  <c r="B24" i="3"/>
  <c r="C24" i="3"/>
  <c r="D24" i="3"/>
  <c r="A25" i="3"/>
  <c r="B25" i="3"/>
  <c r="C25" i="3"/>
  <c r="D25" i="3"/>
  <c r="A26" i="3"/>
  <c r="B26" i="3"/>
  <c r="C26" i="3"/>
  <c r="D26" i="3"/>
  <c r="A27" i="3"/>
  <c r="B27" i="3"/>
  <c r="C27" i="3"/>
  <c r="D27" i="3"/>
  <c r="A28" i="3"/>
  <c r="B28" i="3"/>
  <c r="C28" i="3"/>
  <c r="D28" i="3"/>
  <c r="A29" i="3"/>
  <c r="B29" i="3"/>
  <c r="C29" i="3"/>
  <c r="D29" i="3"/>
  <c r="A30" i="3"/>
  <c r="B30" i="3"/>
  <c r="C30" i="3"/>
  <c r="D30" i="3"/>
  <c r="A31" i="3"/>
  <c r="B31" i="3"/>
  <c r="C31" i="3"/>
  <c r="D31" i="3"/>
  <c r="A32" i="3"/>
  <c r="B32" i="3"/>
  <c r="C32" i="3"/>
  <c r="D32" i="3"/>
  <c r="A33" i="3"/>
  <c r="B33" i="3"/>
  <c r="C33" i="3"/>
  <c r="D33" i="3"/>
  <c r="A34" i="3"/>
  <c r="B34" i="3"/>
  <c r="C34" i="3"/>
  <c r="D34" i="3"/>
  <c r="A35" i="3"/>
  <c r="B35" i="3"/>
  <c r="C35" i="3"/>
  <c r="D35" i="3"/>
  <c r="A36" i="3"/>
  <c r="B36" i="3"/>
  <c r="C36" i="3"/>
  <c r="D36" i="3"/>
  <c r="A37" i="3"/>
  <c r="B37" i="3"/>
  <c r="C37" i="3"/>
  <c r="D37" i="3"/>
  <c r="A38" i="3"/>
  <c r="B38" i="3"/>
  <c r="C38" i="3"/>
  <c r="D38" i="3"/>
  <c r="A39" i="3"/>
  <c r="B39" i="3"/>
  <c r="C39" i="3"/>
  <c r="D39" i="3"/>
  <c r="A40" i="3"/>
  <c r="B40" i="3"/>
  <c r="C40" i="3"/>
  <c r="D40" i="3"/>
  <c r="A41" i="3"/>
  <c r="B41" i="3"/>
  <c r="C41" i="3"/>
  <c r="D41" i="3"/>
  <c r="A42" i="3"/>
  <c r="B42" i="3"/>
  <c r="C42" i="3"/>
  <c r="D42" i="3"/>
  <c r="A43" i="3"/>
  <c r="B43" i="3"/>
  <c r="C43" i="3"/>
  <c r="D43" i="3"/>
  <c r="A44" i="3"/>
  <c r="B44" i="3"/>
  <c r="C44" i="3"/>
  <c r="D44" i="3"/>
  <c r="A45" i="3"/>
  <c r="B45" i="3"/>
  <c r="C45" i="3"/>
  <c r="D45" i="3"/>
  <c r="A46" i="3"/>
  <c r="B46" i="3"/>
  <c r="C46" i="3"/>
  <c r="D46" i="3"/>
  <c r="A47" i="3"/>
  <c r="B47" i="3"/>
  <c r="C47" i="3"/>
  <c r="D47" i="3"/>
  <c r="A48" i="3"/>
  <c r="B48" i="3"/>
  <c r="C48" i="3"/>
  <c r="D48" i="3"/>
  <c r="A49" i="3"/>
  <c r="B49" i="3"/>
  <c r="C49" i="3"/>
  <c r="D49" i="3"/>
  <c r="A50" i="3"/>
  <c r="B50" i="3"/>
  <c r="C50" i="3"/>
  <c r="D50" i="3"/>
  <c r="A51" i="3"/>
  <c r="B51" i="3"/>
  <c r="C51" i="3"/>
  <c r="D51" i="3"/>
  <c r="A52" i="3"/>
  <c r="B52" i="3"/>
  <c r="C52" i="3"/>
  <c r="D52" i="3"/>
  <c r="A53" i="3"/>
  <c r="B53" i="3"/>
  <c r="C53" i="3"/>
  <c r="D53" i="3"/>
  <c r="A54" i="3"/>
  <c r="B54" i="3"/>
  <c r="C54" i="3"/>
  <c r="D54" i="3"/>
  <c r="A55" i="3"/>
  <c r="B55" i="3"/>
  <c r="C55" i="3"/>
  <c r="D55" i="3"/>
  <c r="A56" i="3"/>
  <c r="B56" i="3"/>
  <c r="C56" i="3"/>
  <c r="D56" i="3"/>
  <c r="A57" i="3"/>
  <c r="B57" i="3"/>
  <c r="C57" i="3"/>
  <c r="D57" i="3"/>
  <c r="A58" i="3"/>
  <c r="B58" i="3"/>
  <c r="C58" i="3"/>
  <c r="D58" i="3"/>
  <c r="A59" i="3"/>
  <c r="B59" i="3"/>
  <c r="C59" i="3"/>
  <c r="D59" i="3"/>
  <c r="A60" i="3"/>
  <c r="B60" i="3"/>
  <c r="C60" i="3"/>
  <c r="D60" i="3"/>
  <c r="A61" i="3"/>
  <c r="B61" i="3"/>
  <c r="C61" i="3"/>
  <c r="D61" i="3"/>
  <c r="A62" i="3"/>
  <c r="B62" i="3"/>
  <c r="C62" i="3"/>
  <c r="D62" i="3"/>
  <c r="A63" i="3"/>
  <c r="B63" i="3"/>
  <c r="C63" i="3"/>
  <c r="D63" i="3"/>
  <c r="A64" i="3"/>
  <c r="B64" i="3"/>
  <c r="C64" i="3"/>
  <c r="D64" i="3"/>
  <c r="A65" i="3"/>
  <c r="B65" i="3"/>
  <c r="C65" i="3"/>
  <c r="D65" i="3"/>
  <c r="A66" i="3"/>
  <c r="B66" i="3"/>
  <c r="C66" i="3"/>
  <c r="D66" i="3"/>
  <c r="A67" i="3"/>
  <c r="B67" i="3"/>
  <c r="C67" i="3"/>
  <c r="D67" i="3"/>
  <c r="A68" i="3"/>
  <c r="B68" i="3"/>
  <c r="C68" i="3"/>
  <c r="D68" i="3"/>
  <c r="A69" i="3"/>
  <c r="B69" i="3"/>
  <c r="C69" i="3"/>
  <c r="D69" i="3"/>
  <c r="A70" i="3"/>
  <c r="B70" i="3"/>
  <c r="C70" i="3"/>
  <c r="D70" i="3"/>
  <c r="A71" i="3"/>
  <c r="B71" i="3"/>
  <c r="C71" i="3"/>
  <c r="D71" i="3"/>
  <c r="A72" i="3"/>
  <c r="B72" i="3"/>
  <c r="C72" i="3"/>
  <c r="D72" i="3"/>
  <c r="A73" i="3"/>
  <c r="B73" i="3"/>
  <c r="C73" i="3"/>
  <c r="D73" i="3"/>
  <c r="A74" i="3"/>
  <c r="B74" i="3"/>
  <c r="C74" i="3"/>
  <c r="D74" i="3"/>
  <c r="A75" i="3"/>
  <c r="B75" i="3"/>
  <c r="C75" i="3"/>
  <c r="D75" i="3"/>
  <c r="A76" i="3"/>
  <c r="B76" i="3"/>
  <c r="C76" i="3"/>
  <c r="D76" i="3"/>
  <c r="D7" i="23"/>
  <c r="C7" i="23"/>
  <c r="B7" i="23"/>
  <c r="A7" i="23"/>
  <c r="D6" i="23"/>
  <c r="C6" i="23"/>
  <c r="B6" i="23"/>
  <c r="A6" i="23"/>
  <c r="D5" i="23"/>
  <c r="C5" i="23"/>
  <c r="B5" i="23"/>
  <c r="A5" i="23"/>
  <c r="D4" i="23"/>
  <c r="C4" i="23"/>
  <c r="B4" i="23"/>
  <c r="A4" i="23"/>
  <c r="D4" i="17"/>
  <c r="C4" i="17"/>
  <c r="B4" i="17"/>
  <c r="A4" i="17"/>
  <c r="D4" i="16"/>
  <c r="C4" i="16"/>
  <c r="B4" i="16"/>
  <c r="A4" i="16"/>
  <c r="A77" i="3" l="1"/>
  <c r="B77" i="3"/>
  <c r="C77" i="3"/>
  <c r="D77" i="3"/>
  <c r="A78" i="3"/>
  <c r="B78" i="3"/>
  <c r="C78" i="3"/>
  <c r="D78" i="3"/>
  <c r="A79" i="3"/>
  <c r="B79" i="3"/>
  <c r="C79" i="3"/>
  <c r="D79" i="3"/>
  <c r="A80" i="3"/>
  <c r="B80" i="3"/>
  <c r="C80" i="3"/>
  <c r="D80" i="3"/>
  <c r="A81" i="3"/>
  <c r="B81" i="3"/>
  <c r="C81" i="3"/>
  <c r="D81" i="3"/>
  <c r="A82" i="3"/>
  <c r="B82" i="3"/>
  <c r="C82" i="3"/>
  <c r="D82" i="3"/>
  <c r="A83" i="3"/>
  <c r="B83" i="3"/>
  <c r="C83" i="3"/>
  <c r="D83" i="3"/>
  <c r="A84" i="3"/>
  <c r="B84" i="3"/>
  <c r="C84" i="3"/>
  <c r="D84" i="3"/>
  <c r="A85" i="3"/>
  <c r="B85" i="3"/>
  <c r="C85" i="3"/>
  <c r="D85" i="3"/>
  <c r="A86" i="3"/>
  <c r="B86" i="3"/>
  <c r="C86" i="3"/>
  <c r="D86" i="3"/>
  <c r="A87" i="3"/>
  <c r="B87" i="3"/>
  <c r="C87" i="3"/>
  <c r="D87" i="3"/>
  <c r="A88" i="3"/>
  <c r="B88" i="3"/>
  <c r="C88" i="3"/>
  <c r="D88" i="3"/>
  <c r="A89" i="3"/>
  <c r="B89" i="3"/>
  <c r="C89" i="3"/>
  <c r="D89" i="3"/>
  <c r="A90" i="3"/>
  <c r="B90" i="3"/>
  <c r="C90" i="3"/>
  <c r="D90" i="3"/>
  <c r="A91" i="3"/>
  <c r="B91" i="3"/>
  <c r="C91" i="3"/>
  <c r="D91" i="3"/>
  <c r="A92" i="3"/>
  <c r="B92" i="3"/>
  <c r="C92" i="3"/>
  <c r="D92" i="3"/>
  <c r="A93" i="3"/>
  <c r="B93" i="3"/>
  <c r="C93" i="3"/>
  <c r="D93" i="3"/>
  <c r="A94" i="3"/>
  <c r="B94" i="3"/>
  <c r="C94" i="3"/>
  <c r="D94" i="3"/>
  <c r="A95" i="3"/>
  <c r="B95" i="3"/>
  <c r="C95" i="3"/>
  <c r="D95" i="3"/>
  <c r="A96" i="3"/>
  <c r="B96" i="3"/>
  <c r="C96" i="3"/>
  <c r="D96" i="3"/>
  <c r="A97" i="3"/>
  <c r="B97" i="3"/>
  <c r="C97" i="3"/>
  <c r="D97" i="3"/>
  <c r="A98" i="3"/>
  <c r="B98" i="3"/>
  <c r="C98" i="3"/>
  <c r="D98" i="3"/>
  <c r="A99" i="3"/>
  <c r="B99" i="3"/>
  <c r="C99" i="3"/>
  <c r="D99" i="3"/>
  <c r="A100" i="3"/>
  <c r="B100" i="3"/>
  <c r="C100" i="3"/>
  <c r="D100" i="3"/>
  <c r="A101" i="3"/>
  <c r="B101" i="3"/>
  <c r="C101" i="3"/>
  <c r="D101" i="3"/>
  <c r="A102" i="3"/>
  <c r="B102" i="3"/>
  <c r="C102" i="3"/>
  <c r="D102" i="3"/>
  <c r="A103" i="3"/>
  <c r="B103" i="3"/>
  <c r="C103" i="3"/>
  <c r="D103" i="3"/>
  <c r="A104" i="3"/>
  <c r="B104" i="3"/>
  <c r="C104" i="3"/>
  <c r="D104" i="3"/>
  <c r="A105" i="3"/>
  <c r="B105" i="3"/>
  <c r="C105" i="3"/>
  <c r="D105" i="3"/>
  <c r="A106" i="3"/>
  <c r="B106" i="3"/>
  <c r="C106" i="3"/>
  <c r="D106" i="3"/>
  <c r="A107" i="3"/>
  <c r="B107" i="3"/>
  <c r="C107" i="3"/>
  <c r="D107" i="3"/>
  <c r="A108" i="3"/>
  <c r="B108" i="3"/>
  <c r="C108" i="3"/>
  <c r="D108" i="3"/>
  <c r="A109" i="3"/>
  <c r="B109" i="3"/>
  <c r="C109" i="3"/>
  <c r="D109" i="3"/>
  <c r="A110" i="3"/>
  <c r="B110" i="3"/>
  <c r="C110" i="3"/>
  <c r="D110" i="3"/>
  <c r="A111" i="3"/>
  <c r="B111" i="3"/>
  <c r="C111" i="3"/>
  <c r="D111" i="3"/>
  <c r="A112" i="3"/>
  <c r="B112" i="3"/>
  <c r="C112" i="3"/>
  <c r="D112" i="3"/>
  <c r="A113" i="3"/>
  <c r="B113" i="3"/>
  <c r="C113" i="3"/>
  <c r="D113" i="3"/>
  <c r="A114" i="3"/>
  <c r="B114" i="3"/>
  <c r="C114" i="3"/>
  <c r="D114" i="3"/>
  <c r="A115" i="3"/>
  <c r="B115" i="3"/>
  <c r="C115" i="3"/>
  <c r="D115" i="3"/>
  <c r="A116" i="3"/>
  <c r="B116" i="3"/>
  <c r="C116" i="3"/>
  <c r="D116" i="3"/>
  <c r="A117" i="3"/>
  <c r="B117" i="3"/>
  <c r="C117" i="3"/>
  <c r="D117" i="3"/>
  <c r="A118" i="3"/>
  <c r="B118" i="3"/>
  <c r="C118" i="3"/>
  <c r="D118" i="3"/>
  <c r="A119" i="3"/>
  <c r="B119" i="3"/>
  <c r="C119" i="3"/>
  <c r="D119" i="3"/>
  <c r="A120" i="3"/>
  <c r="B120" i="3"/>
  <c r="C120" i="3"/>
  <c r="D120" i="3"/>
  <c r="A121" i="3"/>
  <c r="B121" i="3"/>
  <c r="C121" i="3"/>
  <c r="D121" i="3"/>
  <c r="A122" i="3"/>
  <c r="B122" i="3"/>
  <c r="C122" i="3"/>
  <c r="D122" i="3"/>
  <c r="A123" i="3"/>
  <c r="B123" i="3"/>
  <c r="C123" i="3"/>
  <c r="D123" i="3"/>
  <c r="A124" i="3"/>
  <c r="B124" i="3"/>
  <c r="C124" i="3"/>
  <c r="D124" i="3"/>
  <c r="A125" i="3"/>
  <c r="B125" i="3"/>
  <c r="C125" i="3"/>
  <c r="D125" i="3"/>
  <c r="A126" i="3"/>
  <c r="B126" i="3"/>
  <c r="C126" i="3"/>
  <c r="D126" i="3"/>
  <c r="A127" i="3"/>
  <c r="B127" i="3"/>
  <c r="C127" i="3"/>
  <c r="D127" i="3"/>
  <c r="A128" i="3"/>
  <c r="B128" i="3"/>
  <c r="C128" i="3"/>
  <c r="D128" i="3"/>
  <c r="A129" i="3"/>
  <c r="B129" i="3"/>
  <c r="C129" i="3"/>
  <c r="D129" i="3"/>
  <c r="A130" i="3"/>
  <c r="B130" i="3"/>
  <c r="C130" i="3"/>
  <c r="D130" i="3"/>
  <c r="A131" i="3"/>
  <c r="B131" i="3"/>
  <c r="C131" i="3"/>
  <c r="D131" i="3"/>
  <c r="A132" i="3"/>
  <c r="B132" i="3"/>
  <c r="C132" i="3"/>
  <c r="D132" i="3"/>
  <c r="A133" i="3"/>
  <c r="B133" i="3"/>
  <c r="C133" i="3"/>
  <c r="D133" i="3"/>
  <c r="A134" i="3"/>
  <c r="B134" i="3"/>
  <c r="C134" i="3"/>
  <c r="D134" i="3"/>
  <c r="A135" i="3"/>
  <c r="B135" i="3"/>
  <c r="C135" i="3"/>
  <c r="D135" i="3"/>
  <c r="A136" i="3"/>
  <c r="B136" i="3"/>
  <c r="C136" i="3"/>
  <c r="D136" i="3"/>
  <c r="A137" i="3"/>
  <c r="B137" i="3"/>
  <c r="C137" i="3"/>
  <c r="D137" i="3"/>
  <c r="A138" i="3"/>
  <c r="B138" i="3"/>
  <c r="C138" i="3"/>
  <c r="D138" i="3"/>
  <c r="A139" i="3"/>
  <c r="B139" i="3"/>
  <c r="C139" i="3"/>
  <c r="D139" i="3"/>
  <c r="A140" i="3"/>
  <c r="B140" i="3"/>
  <c r="C140" i="3"/>
  <c r="D140" i="3"/>
  <c r="A141" i="3"/>
  <c r="B141" i="3"/>
  <c r="C141" i="3"/>
  <c r="D141" i="3"/>
  <c r="A142" i="3"/>
  <c r="B142" i="3"/>
  <c r="C142" i="3"/>
  <c r="D142" i="3"/>
  <c r="A143" i="3"/>
  <c r="B143" i="3"/>
  <c r="C143" i="3"/>
  <c r="D143" i="3"/>
  <c r="A144" i="3"/>
  <c r="B144" i="3"/>
  <c r="C144" i="3"/>
  <c r="D144" i="3"/>
  <c r="A145" i="3"/>
  <c r="B145" i="3"/>
  <c r="C145" i="3"/>
  <c r="D145" i="3"/>
  <c r="A146" i="3"/>
  <c r="B146" i="3"/>
  <c r="C146" i="3"/>
  <c r="D146" i="3"/>
  <c r="A147" i="3"/>
  <c r="B147" i="3"/>
  <c r="C147" i="3"/>
  <c r="D147" i="3"/>
  <c r="A148" i="3"/>
  <c r="B148" i="3"/>
  <c r="C148" i="3"/>
  <c r="D148" i="3"/>
  <c r="A149" i="3"/>
  <c r="B149" i="3"/>
  <c r="C149" i="3"/>
  <c r="D149" i="3"/>
  <c r="A150" i="3"/>
  <c r="B150" i="3"/>
  <c r="C150" i="3"/>
  <c r="D150" i="3"/>
  <c r="A151" i="3"/>
  <c r="B151" i="3"/>
  <c r="C151" i="3"/>
  <c r="D151" i="3"/>
  <c r="A152" i="3"/>
  <c r="B152" i="3"/>
  <c r="C152" i="3"/>
  <c r="D152" i="3"/>
  <c r="A153" i="3"/>
  <c r="B153" i="3"/>
  <c r="C153" i="3"/>
  <c r="D153" i="3"/>
  <c r="A154" i="3"/>
  <c r="B154" i="3"/>
  <c r="C154" i="3"/>
  <c r="D154" i="3"/>
  <c r="A155" i="3"/>
  <c r="B155" i="3"/>
  <c r="C155" i="3"/>
  <c r="D155" i="3"/>
  <c r="A156" i="3"/>
  <c r="B156" i="3"/>
  <c r="C156" i="3"/>
  <c r="D156" i="3"/>
  <c r="A157" i="3"/>
  <c r="B157" i="3"/>
  <c r="C157" i="3"/>
  <c r="D157" i="3"/>
  <c r="A158" i="3"/>
  <c r="B158" i="3"/>
  <c r="C158" i="3"/>
  <c r="D158" i="3"/>
  <c r="A159" i="3"/>
  <c r="B159" i="3"/>
  <c r="C159" i="3"/>
  <c r="D159" i="3"/>
  <c r="A160" i="3"/>
  <c r="B160" i="3"/>
  <c r="C160" i="3"/>
  <c r="D160" i="3"/>
  <c r="A161" i="3"/>
  <c r="B161" i="3"/>
  <c r="C161" i="3"/>
  <c r="D161" i="3"/>
  <c r="A162" i="3"/>
  <c r="B162" i="3"/>
  <c r="C162" i="3"/>
  <c r="D162" i="3"/>
  <c r="A163" i="3"/>
  <c r="B163" i="3"/>
  <c r="C163" i="3"/>
  <c r="D163" i="3"/>
  <c r="A164" i="3"/>
  <c r="B164" i="3"/>
  <c r="C164" i="3"/>
  <c r="D164" i="3"/>
  <c r="A165" i="3"/>
  <c r="B165" i="3"/>
  <c r="C165" i="3"/>
  <c r="D165" i="3"/>
  <c r="A166" i="3"/>
  <c r="B166" i="3"/>
  <c r="C166" i="3"/>
  <c r="D166" i="3"/>
  <c r="A167" i="3"/>
  <c r="B167" i="3"/>
  <c r="C167" i="3"/>
  <c r="D167" i="3"/>
  <c r="A168" i="3"/>
  <c r="B168" i="3"/>
  <c r="C168" i="3"/>
  <c r="D168" i="3"/>
  <c r="A169" i="3"/>
  <c r="B169" i="3"/>
  <c r="C169" i="3"/>
  <c r="D169" i="3"/>
  <c r="A170" i="3"/>
  <c r="B170" i="3"/>
  <c r="C170" i="3"/>
  <c r="D170" i="3"/>
  <c r="A171" i="3"/>
  <c r="B171" i="3"/>
  <c r="C171" i="3"/>
  <c r="D171" i="3"/>
  <c r="A172" i="3"/>
  <c r="B172" i="3"/>
  <c r="C172" i="3"/>
  <c r="D172" i="3"/>
  <c r="A173" i="3"/>
  <c r="B173" i="3"/>
  <c r="C173" i="3"/>
  <c r="D173" i="3"/>
  <c r="A174" i="3"/>
  <c r="B174" i="3"/>
  <c r="C174" i="3"/>
  <c r="D174" i="3"/>
  <c r="A175" i="3"/>
  <c r="B175" i="3"/>
  <c r="C175" i="3"/>
  <c r="D175" i="3"/>
  <c r="A176" i="3"/>
  <c r="B176" i="3"/>
  <c r="C176" i="3"/>
  <c r="D176" i="3"/>
  <c r="A177" i="3"/>
  <c r="B177" i="3"/>
  <c r="C177" i="3"/>
  <c r="D177" i="3"/>
  <c r="A178" i="3"/>
  <c r="B178" i="3"/>
  <c r="C178" i="3"/>
  <c r="D178" i="3"/>
  <c r="A179" i="3"/>
  <c r="B179" i="3"/>
  <c r="C179" i="3"/>
  <c r="D179" i="3"/>
  <c r="A180" i="3"/>
  <c r="B180" i="3"/>
  <c r="C180" i="3"/>
  <c r="D180" i="3"/>
  <c r="A181" i="3"/>
  <c r="B181" i="3"/>
  <c r="C181" i="3"/>
  <c r="D181" i="3"/>
  <c r="A182" i="3"/>
  <c r="B182" i="3"/>
  <c r="C182" i="3"/>
  <c r="D182" i="3"/>
  <c r="A183" i="3"/>
  <c r="B183" i="3"/>
  <c r="C183" i="3"/>
  <c r="D183" i="3"/>
  <c r="A184" i="3"/>
  <c r="B184" i="3"/>
  <c r="C184" i="3"/>
  <c r="D184" i="3"/>
  <c r="A185" i="3"/>
  <c r="B185" i="3"/>
  <c r="C185" i="3"/>
  <c r="D185" i="3"/>
  <c r="A186" i="3"/>
  <c r="B186" i="3"/>
  <c r="C186" i="3"/>
  <c r="D186" i="3"/>
  <c r="A187" i="3"/>
  <c r="B187" i="3"/>
  <c r="C187" i="3"/>
  <c r="D187" i="3"/>
  <c r="A188" i="3"/>
  <c r="B188" i="3"/>
  <c r="C188" i="3"/>
  <c r="D188" i="3"/>
  <c r="A189" i="3"/>
  <c r="B189" i="3"/>
  <c r="C189" i="3"/>
  <c r="D189" i="3"/>
  <c r="A190" i="3"/>
  <c r="B190" i="3"/>
  <c r="C190" i="3"/>
  <c r="D190" i="3"/>
  <c r="A191" i="3"/>
  <c r="B191" i="3"/>
  <c r="C191" i="3"/>
  <c r="D191" i="3"/>
  <c r="A192" i="3"/>
  <c r="B192" i="3"/>
  <c r="C192" i="3"/>
  <c r="D192" i="3"/>
  <c r="A193" i="3"/>
  <c r="B193" i="3"/>
  <c r="C193" i="3"/>
  <c r="D193" i="3"/>
  <c r="A183" i="2"/>
  <c r="B183" i="2"/>
  <c r="C183" i="2"/>
  <c r="D183" i="2"/>
  <c r="A184" i="2"/>
  <c r="B184" i="2"/>
  <c r="C184" i="2"/>
  <c r="D184" i="2"/>
  <c r="A185" i="2"/>
  <c r="B185" i="2"/>
  <c r="C185" i="2"/>
  <c r="D185" i="2"/>
  <c r="A186" i="2"/>
  <c r="B186" i="2"/>
  <c r="C186" i="2"/>
  <c r="D186" i="2"/>
  <c r="A187" i="2"/>
  <c r="B187" i="2"/>
  <c r="C187" i="2"/>
  <c r="D187" i="2"/>
  <c r="A188" i="2"/>
  <c r="B188" i="2"/>
  <c r="C188" i="2"/>
  <c r="D188" i="2"/>
  <c r="A189" i="2"/>
  <c r="B189" i="2"/>
  <c r="C189" i="2"/>
  <c r="D189" i="2"/>
  <c r="A190" i="2"/>
  <c r="B190" i="2"/>
  <c r="C190" i="2"/>
  <c r="D190" i="2"/>
  <c r="A191" i="2"/>
  <c r="B191" i="2"/>
  <c r="C191" i="2"/>
  <c r="D191" i="2"/>
  <c r="A192" i="2"/>
  <c r="B192" i="2"/>
  <c r="C192" i="2"/>
  <c r="D192" i="2"/>
  <c r="A193" i="2"/>
  <c r="B193" i="2"/>
  <c r="C193" i="2"/>
  <c r="D193" i="2"/>
  <c r="A194" i="2"/>
  <c r="B194" i="2"/>
  <c r="C194" i="2"/>
  <c r="D194" i="2"/>
  <c r="A195" i="2"/>
  <c r="B195" i="2"/>
  <c r="C195" i="2"/>
  <c r="D195" i="2"/>
  <c r="A196" i="2"/>
  <c r="B196" i="2"/>
  <c r="C196" i="2"/>
  <c r="D196" i="2"/>
  <c r="A197" i="2"/>
  <c r="B197" i="2"/>
  <c r="C197" i="2"/>
  <c r="D197" i="2"/>
  <c r="A198" i="2"/>
  <c r="B198" i="2"/>
  <c r="C198" i="2"/>
  <c r="D198" i="2"/>
  <c r="A199" i="2"/>
  <c r="B199" i="2"/>
  <c r="C199" i="2"/>
  <c r="D199" i="2"/>
  <c r="A200" i="2"/>
  <c r="B200" i="2"/>
  <c r="C200" i="2"/>
  <c r="D200" i="2"/>
  <c r="A201" i="2"/>
  <c r="B201" i="2"/>
  <c r="C201" i="2"/>
  <c r="D201" i="2"/>
  <c r="A202" i="2"/>
  <c r="B202" i="2"/>
  <c r="C202" i="2"/>
  <c r="D202" i="2"/>
  <c r="A203" i="2"/>
  <c r="B203" i="2"/>
  <c r="C203" i="2"/>
  <c r="D203" i="2"/>
  <c r="A204" i="2"/>
  <c r="B204" i="2"/>
  <c r="C204" i="2"/>
  <c r="D204" i="2"/>
  <c r="A205" i="2"/>
  <c r="B205" i="2"/>
  <c r="C205" i="2"/>
  <c r="D205" i="2"/>
  <c r="A206" i="2"/>
  <c r="B206" i="2"/>
  <c r="C206" i="2"/>
  <c r="D206" i="2"/>
  <c r="A163" i="1"/>
  <c r="B163" i="1"/>
  <c r="C163" i="1"/>
  <c r="D163" i="1"/>
  <c r="A164" i="1"/>
  <c r="B164" i="1"/>
  <c r="C164" i="1"/>
  <c r="D164" i="1"/>
  <c r="A165" i="1"/>
  <c r="B165" i="1"/>
  <c r="C165" i="1"/>
  <c r="D165" i="1"/>
  <c r="A166" i="1"/>
  <c r="B166" i="1"/>
  <c r="C166" i="1"/>
  <c r="D166" i="1"/>
  <c r="A167" i="1"/>
  <c r="B167" i="1"/>
  <c r="C167" i="1"/>
  <c r="D167" i="1"/>
  <c r="A168" i="1"/>
  <c r="B168" i="1"/>
  <c r="C168" i="1"/>
  <c r="D168" i="1"/>
  <c r="A169" i="1"/>
  <c r="B169" i="1"/>
  <c r="C169" i="1"/>
  <c r="D169" i="1"/>
  <c r="A170" i="1"/>
  <c r="B170" i="1"/>
  <c r="C170" i="1"/>
  <c r="D170" i="1"/>
  <c r="A171" i="1"/>
  <c r="B171" i="1"/>
  <c r="C171" i="1"/>
  <c r="D171" i="1"/>
  <c r="A172" i="1"/>
  <c r="B172" i="1"/>
  <c r="C172" i="1"/>
  <c r="D172" i="1"/>
  <c r="A173" i="1"/>
  <c r="B173" i="1"/>
  <c r="C173" i="1"/>
  <c r="D173" i="1"/>
  <c r="A174" i="1"/>
  <c r="B174" i="1"/>
  <c r="C174" i="1"/>
  <c r="D174" i="1"/>
  <c r="A175" i="1"/>
  <c r="B175" i="1"/>
  <c r="C175" i="1"/>
  <c r="D175" i="1"/>
  <c r="A176" i="1"/>
  <c r="B176" i="1"/>
  <c r="C176" i="1"/>
  <c r="D176" i="1"/>
  <c r="A177" i="1"/>
  <c r="B177" i="1"/>
  <c r="C177" i="1"/>
  <c r="D177" i="1"/>
  <c r="A178" i="1"/>
  <c r="B178" i="1"/>
  <c r="C178" i="1"/>
  <c r="D178" i="1"/>
  <c r="A179" i="1"/>
  <c r="B179" i="1"/>
  <c r="C179" i="1"/>
  <c r="D179" i="1"/>
  <c r="A180" i="1"/>
  <c r="B180" i="1"/>
  <c r="C180" i="1"/>
  <c r="D180" i="1"/>
  <c r="A181" i="1"/>
  <c r="B181" i="1"/>
  <c r="C181" i="1"/>
  <c r="D181" i="1"/>
  <c r="A182" i="1"/>
  <c r="B182" i="1"/>
  <c r="C182" i="1"/>
  <c r="D182" i="1"/>
  <c r="A183" i="1"/>
  <c r="B183" i="1"/>
  <c r="C183" i="1"/>
  <c r="D183" i="1"/>
  <c r="A184" i="1"/>
  <c r="B184" i="1"/>
  <c r="C184" i="1"/>
  <c r="D184" i="1"/>
  <c r="A185" i="1"/>
  <c r="B185" i="1"/>
  <c r="C185" i="1"/>
  <c r="D185" i="1"/>
  <c r="A186" i="1"/>
  <c r="B186" i="1"/>
  <c r="C186" i="1"/>
  <c r="D186" i="1"/>
  <c r="A187" i="1"/>
  <c r="B187" i="1"/>
  <c r="C187" i="1"/>
  <c r="D187" i="1"/>
  <c r="A188" i="1"/>
  <c r="B188" i="1"/>
  <c r="C188" i="1"/>
  <c r="D188" i="1"/>
  <c r="A189" i="1"/>
  <c r="B189" i="1"/>
  <c r="C189" i="1"/>
  <c r="D189" i="1"/>
  <c r="A190" i="1"/>
  <c r="B190" i="1"/>
  <c r="C190" i="1"/>
  <c r="D190" i="1"/>
  <c r="A191" i="1"/>
  <c r="B191" i="1"/>
  <c r="C191" i="1"/>
  <c r="D191" i="1"/>
  <c r="G38" i="5" l="1"/>
  <c r="G37" i="5"/>
  <c r="G35" i="5"/>
  <c r="G34" i="5"/>
  <c r="G33" i="5"/>
  <c r="G32" i="5"/>
  <c r="G29" i="5" l="1"/>
  <c r="G28" i="5"/>
  <c r="G27" i="5"/>
  <c r="G26" i="5"/>
  <c r="G25" i="5"/>
  <c r="G24" i="5"/>
  <c r="G23" i="5"/>
  <c r="G22" i="5"/>
  <c r="G21" i="5"/>
  <c r="G20" i="5"/>
  <c r="F46" i="5" l="1"/>
  <c r="A12" i="9" l="1"/>
  <c r="B12" i="9"/>
  <c r="C12" i="9"/>
  <c r="D12" i="9"/>
  <c r="D15" i="9" l="1"/>
  <c r="C15" i="9"/>
  <c r="B15" i="9"/>
  <c r="A15" i="9"/>
  <c r="D14" i="9"/>
  <c r="C14" i="9"/>
  <c r="B14" i="9"/>
  <c r="A14" i="9"/>
  <c r="D13" i="9"/>
  <c r="C13" i="9"/>
  <c r="B13" i="9"/>
  <c r="A13" i="9"/>
  <c r="D11" i="9"/>
  <c r="C11" i="9"/>
  <c r="B11" i="9"/>
  <c r="A11" i="9"/>
  <c r="D10" i="9"/>
  <c r="C10" i="9"/>
  <c r="B10" i="9"/>
  <c r="A10" i="9"/>
  <c r="D207" i="4" l="1"/>
  <c r="C207" i="4"/>
  <c r="B207" i="4"/>
  <c r="A207" i="4"/>
  <c r="D206" i="4"/>
  <c r="C206" i="4"/>
  <c r="B206" i="4"/>
  <c r="A206" i="4"/>
  <c r="D205" i="4"/>
  <c r="C205" i="4"/>
  <c r="B205" i="4"/>
  <c r="A205" i="4"/>
  <c r="D204" i="4"/>
  <c r="C204" i="4"/>
  <c r="B204" i="4"/>
  <c r="A204" i="4"/>
  <c r="D203" i="4"/>
  <c r="C203" i="4"/>
  <c r="B203" i="4"/>
  <c r="A203" i="4"/>
  <c r="D202" i="4"/>
  <c r="C202" i="4"/>
  <c r="B202" i="4"/>
  <c r="A202" i="4"/>
  <c r="D201" i="4"/>
  <c r="C201" i="4"/>
  <c r="B201" i="4"/>
  <c r="A201" i="4"/>
  <c r="D200" i="4"/>
  <c r="C200" i="4"/>
  <c r="B200" i="4"/>
  <c r="A200" i="4"/>
  <c r="D199" i="4"/>
  <c r="C199" i="4"/>
  <c r="B199" i="4"/>
  <c r="A199" i="4"/>
  <c r="D198" i="4"/>
  <c r="C198" i="4"/>
  <c r="B198" i="4"/>
  <c r="A198" i="4"/>
  <c r="D197" i="4"/>
  <c r="C197" i="4"/>
  <c r="B197" i="4"/>
  <c r="A197" i="4"/>
  <c r="D196" i="4"/>
  <c r="C196" i="4"/>
  <c r="B196" i="4"/>
  <c r="A196" i="4"/>
  <c r="D195" i="4"/>
  <c r="C195" i="4"/>
  <c r="B195" i="4"/>
  <c r="A195" i="4"/>
  <c r="D194" i="4"/>
  <c r="C194" i="4"/>
  <c r="B194" i="4"/>
  <c r="A194" i="4"/>
  <c r="D193" i="4"/>
  <c r="C193" i="4"/>
  <c r="B193" i="4"/>
  <c r="A193" i="4"/>
  <c r="D192" i="4"/>
  <c r="C192" i="4"/>
  <c r="B192" i="4"/>
  <c r="A192" i="4"/>
  <c r="D191" i="4"/>
  <c r="C191" i="4"/>
  <c r="B191" i="4"/>
  <c r="A191" i="4"/>
  <c r="D190" i="4"/>
  <c r="C190" i="4"/>
  <c r="B190" i="4"/>
  <c r="A190" i="4"/>
  <c r="D189" i="4"/>
  <c r="C189" i="4"/>
  <c r="B189" i="4"/>
  <c r="A189" i="4"/>
  <c r="D188" i="4"/>
  <c r="C188" i="4"/>
  <c r="B188" i="4"/>
  <c r="A188" i="4"/>
  <c r="D187" i="4"/>
  <c r="C187" i="4"/>
  <c r="B187" i="4"/>
  <c r="A187" i="4"/>
  <c r="D186" i="4"/>
  <c r="C186" i="4"/>
  <c r="B186" i="4"/>
  <c r="A186" i="4"/>
  <c r="D185" i="4"/>
  <c r="C185" i="4"/>
  <c r="B185" i="4"/>
  <c r="A185" i="4"/>
  <c r="D184" i="4"/>
  <c r="C184" i="4"/>
  <c r="B184" i="4"/>
  <c r="A184" i="4"/>
  <c r="D183" i="4"/>
  <c r="C183" i="4"/>
  <c r="B183" i="4"/>
  <c r="A183" i="4"/>
  <c r="D182" i="4"/>
  <c r="C182" i="4"/>
  <c r="B182" i="4"/>
  <c r="A182" i="4"/>
  <c r="D181" i="4"/>
  <c r="C181" i="4"/>
  <c r="B181" i="4"/>
  <c r="A181" i="4"/>
  <c r="D180" i="4"/>
  <c r="C180" i="4"/>
  <c r="B180" i="4"/>
  <c r="A180" i="4"/>
  <c r="D179" i="4"/>
  <c r="C179" i="4"/>
  <c r="B179" i="4"/>
  <c r="A179" i="4"/>
  <c r="D178" i="4"/>
  <c r="C178" i="4"/>
  <c r="B178" i="4"/>
  <c r="A178" i="4"/>
  <c r="D177" i="4"/>
  <c r="C177" i="4"/>
  <c r="B177" i="4"/>
  <c r="A177" i="4"/>
  <c r="D176" i="4"/>
  <c r="C176" i="4"/>
  <c r="B176" i="4"/>
  <c r="A176" i="4"/>
  <c r="D175" i="4"/>
  <c r="C175" i="4"/>
  <c r="B175" i="4"/>
  <c r="A175" i="4"/>
  <c r="D174" i="4"/>
  <c r="C174" i="4"/>
  <c r="B174" i="4"/>
  <c r="A174" i="4"/>
  <c r="D173" i="4"/>
  <c r="C173" i="4"/>
  <c r="B173" i="4"/>
  <c r="A173" i="4"/>
  <c r="D172" i="4"/>
  <c r="C172" i="4"/>
  <c r="B172" i="4"/>
  <c r="A172" i="4"/>
  <c r="D171" i="4"/>
  <c r="C171" i="4"/>
  <c r="B171" i="4"/>
  <c r="A171" i="4"/>
  <c r="D170" i="4"/>
  <c r="C170" i="4"/>
  <c r="B170" i="4"/>
  <c r="A170" i="4"/>
  <c r="D169" i="4"/>
  <c r="C169" i="4"/>
  <c r="B169" i="4"/>
  <c r="A169" i="4"/>
  <c r="D168" i="4"/>
  <c r="C168" i="4"/>
  <c r="B168" i="4"/>
  <c r="A168" i="4"/>
  <c r="D167" i="4"/>
  <c r="C167" i="4"/>
  <c r="B167" i="4"/>
  <c r="A167" i="4"/>
  <c r="D166" i="4"/>
  <c r="C166" i="4"/>
  <c r="B166" i="4"/>
  <c r="A166" i="4"/>
  <c r="D165" i="4"/>
  <c r="C165" i="4"/>
  <c r="B165" i="4"/>
  <c r="A165" i="4"/>
  <c r="D164" i="4"/>
  <c r="C164" i="4"/>
  <c r="B164" i="4"/>
  <c r="A164" i="4"/>
  <c r="D163" i="4"/>
  <c r="C163" i="4"/>
  <c r="B163" i="4"/>
  <c r="A163" i="4"/>
  <c r="D162" i="4"/>
  <c r="C162" i="4"/>
  <c r="B162" i="4"/>
  <c r="A162" i="4"/>
  <c r="D161" i="4"/>
  <c r="C161" i="4"/>
  <c r="B161" i="4"/>
  <c r="A161" i="4"/>
  <c r="D160" i="4"/>
  <c r="C160" i="4"/>
  <c r="B160" i="4"/>
  <c r="A160" i="4"/>
  <c r="D159" i="4"/>
  <c r="C159" i="4"/>
  <c r="B159" i="4"/>
  <c r="A159" i="4"/>
  <c r="D158" i="4"/>
  <c r="C158" i="4"/>
  <c r="B158" i="4"/>
  <c r="A158" i="4"/>
  <c r="D157" i="4"/>
  <c r="C157" i="4"/>
  <c r="B157" i="4"/>
  <c r="A157" i="4"/>
  <c r="D156" i="4"/>
  <c r="C156" i="4"/>
  <c r="B156" i="4"/>
  <c r="A156" i="4"/>
  <c r="D155" i="4"/>
  <c r="C155" i="4"/>
  <c r="B155" i="4"/>
  <c r="A155" i="4"/>
  <c r="D154" i="4"/>
  <c r="C154" i="4"/>
  <c r="B154" i="4"/>
  <c r="A154" i="4"/>
  <c r="D153" i="4"/>
  <c r="C153" i="4"/>
  <c r="B153" i="4"/>
  <c r="A153" i="4"/>
  <c r="D152" i="4"/>
  <c r="C152" i="4"/>
  <c r="B152" i="4"/>
  <c r="A152" i="4"/>
  <c r="D151" i="4"/>
  <c r="C151" i="4"/>
  <c r="B151" i="4"/>
  <c r="A151" i="4"/>
  <c r="D150" i="4"/>
  <c r="C150" i="4"/>
  <c r="B150" i="4"/>
  <c r="A150" i="4"/>
  <c r="D149" i="4"/>
  <c r="C149" i="4"/>
  <c r="B149" i="4"/>
  <c r="A149" i="4"/>
  <c r="D148" i="4"/>
  <c r="C148" i="4"/>
  <c r="B148" i="4"/>
  <c r="A148" i="4"/>
  <c r="D147" i="4"/>
  <c r="C147" i="4"/>
  <c r="B147" i="4"/>
  <c r="A147" i="4"/>
  <c r="D146" i="4"/>
  <c r="C146" i="4"/>
  <c r="B146" i="4"/>
  <c r="A146" i="4"/>
  <c r="D145" i="4"/>
  <c r="C145" i="4"/>
  <c r="B145" i="4"/>
  <c r="A145" i="4"/>
  <c r="D144" i="4"/>
  <c r="C144" i="4"/>
  <c r="B144" i="4"/>
  <c r="A144" i="4"/>
  <c r="D143" i="4"/>
  <c r="C143" i="4"/>
  <c r="B143" i="4"/>
  <c r="A143" i="4"/>
  <c r="D142" i="4"/>
  <c r="C142" i="4"/>
  <c r="B142" i="4"/>
  <c r="A142" i="4"/>
  <c r="D141" i="4"/>
  <c r="C141" i="4"/>
  <c r="B141" i="4"/>
  <c r="A141" i="4"/>
  <c r="D140" i="4"/>
  <c r="C140" i="4"/>
  <c r="B140" i="4"/>
  <c r="A140" i="4"/>
  <c r="D139" i="4"/>
  <c r="C139" i="4"/>
  <c r="B139" i="4"/>
  <c r="A139" i="4"/>
  <c r="D138" i="4"/>
  <c r="C138" i="4"/>
  <c r="B138" i="4"/>
  <c r="A138" i="4"/>
  <c r="D137" i="4"/>
  <c r="C137" i="4"/>
  <c r="B137" i="4"/>
  <c r="A137" i="4"/>
  <c r="D136" i="4"/>
  <c r="C136" i="4"/>
  <c r="B136" i="4"/>
  <c r="A136" i="4"/>
  <c r="D135" i="4"/>
  <c r="C135" i="4"/>
  <c r="B135" i="4"/>
  <c r="A135" i="4"/>
  <c r="D134" i="4"/>
  <c r="C134" i="4"/>
  <c r="B134" i="4"/>
  <c r="A134" i="4"/>
  <c r="D133" i="4"/>
  <c r="C133" i="4"/>
  <c r="B133" i="4"/>
  <c r="A133" i="4"/>
  <c r="D132" i="4"/>
  <c r="C132" i="4"/>
  <c r="B132" i="4"/>
  <c r="A132" i="4"/>
  <c r="D131" i="4"/>
  <c r="C131" i="4"/>
  <c r="B131" i="4"/>
  <c r="A131" i="4"/>
  <c r="D130" i="4"/>
  <c r="C130" i="4"/>
  <c r="B130" i="4"/>
  <c r="A130" i="4"/>
  <c r="D129" i="4"/>
  <c r="C129" i="4"/>
  <c r="B129" i="4"/>
  <c r="A129" i="4"/>
  <c r="D128" i="4"/>
  <c r="C128" i="4"/>
  <c r="B128" i="4"/>
  <c r="A128" i="4"/>
  <c r="D127" i="4"/>
  <c r="C127" i="4"/>
  <c r="B127" i="4"/>
  <c r="A127" i="4"/>
  <c r="D126" i="4"/>
  <c r="C126" i="4"/>
  <c r="B126" i="4"/>
  <c r="A126" i="4"/>
  <c r="D125" i="4"/>
  <c r="C125" i="4"/>
  <c r="B125" i="4"/>
  <c r="A125" i="4"/>
  <c r="D124" i="4"/>
  <c r="C124" i="4"/>
  <c r="B124" i="4"/>
  <c r="A124" i="4"/>
  <c r="D123" i="4"/>
  <c r="C123" i="4"/>
  <c r="B123" i="4"/>
  <c r="A123" i="4"/>
  <c r="D122" i="4"/>
  <c r="C122" i="4"/>
  <c r="B122" i="4"/>
  <c r="A122" i="4"/>
  <c r="D121" i="4"/>
  <c r="C121" i="4"/>
  <c r="B121" i="4"/>
  <c r="A121" i="4"/>
  <c r="D120" i="4"/>
  <c r="C120" i="4"/>
  <c r="B120" i="4"/>
  <c r="A120" i="4"/>
  <c r="D119" i="4"/>
  <c r="C119" i="4"/>
  <c r="B119" i="4"/>
  <c r="A119" i="4"/>
  <c r="D118" i="4"/>
  <c r="C118" i="4"/>
  <c r="B118" i="4"/>
  <c r="A118" i="4"/>
  <c r="D117" i="4"/>
  <c r="C117" i="4"/>
  <c r="B117" i="4"/>
  <c r="A117" i="4"/>
  <c r="D116" i="4"/>
  <c r="C116" i="4"/>
  <c r="B116" i="4"/>
  <c r="A116" i="4"/>
  <c r="D115" i="4"/>
  <c r="C115" i="4"/>
  <c r="B115" i="4"/>
  <c r="A115" i="4"/>
  <c r="D114" i="4"/>
  <c r="C114" i="4"/>
  <c r="B114" i="4"/>
  <c r="A114" i="4"/>
  <c r="D113" i="4"/>
  <c r="C113" i="4"/>
  <c r="B113" i="4"/>
  <c r="A113" i="4"/>
  <c r="D112" i="4"/>
  <c r="C112" i="4"/>
  <c r="B112" i="4"/>
  <c r="A112" i="4"/>
  <c r="D111" i="4"/>
  <c r="C111" i="4"/>
  <c r="B111" i="4"/>
  <c r="A111" i="4"/>
  <c r="D110" i="4"/>
  <c r="C110" i="4"/>
  <c r="B110" i="4"/>
  <c r="A110" i="4"/>
  <c r="D109" i="4"/>
  <c r="C109" i="4"/>
  <c r="B109" i="4"/>
  <c r="A109" i="4"/>
  <c r="D108" i="4"/>
  <c r="C108" i="4"/>
  <c r="B108" i="4"/>
  <c r="A108" i="4"/>
  <c r="D107" i="4"/>
  <c r="C107" i="4"/>
  <c r="B107" i="4"/>
  <c r="A107" i="4"/>
  <c r="D106" i="4"/>
  <c r="C106" i="4"/>
  <c r="B106" i="4"/>
  <c r="A106" i="4"/>
  <c r="D105" i="4"/>
  <c r="C105" i="4"/>
  <c r="B105" i="4"/>
  <c r="A105" i="4"/>
  <c r="D104" i="4"/>
  <c r="C104" i="4"/>
  <c r="B104" i="4"/>
  <c r="A104" i="4"/>
  <c r="D103" i="4"/>
  <c r="C103" i="4"/>
  <c r="B103" i="4"/>
  <c r="A103" i="4"/>
  <c r="D102" i="4"/>
  <c r="C102" i="4"/>
  <c r="B102" i="4"/>
  <c r="A102" i="4"/>
  <c r="D101" i="4"/>
  <c r="C101" i="4"/>
  <c r="B101" i="4"/>
  <c r="A101" i="4"/>
  <c r="D100" i="4"/>
  <c r="C100" i="4"/>
  <c r="B100" i="4"/>
  <c r="A100" i="4"/>
  <c r="D99" i="4"/>
  <c r="C99" i="4"/>
  <c r="B99" i="4"/>
  <c r="A99" i="4"/>
  <c r="D98" i="4"/>
  <c r="C98" i="4"/>
  <c r="B98" i="4"/>
  <c r="A98" i="4"/>
  <c r="D97" i="4"/>
  <c r="C97" i="4"/>
  <c r="B97" i="4"/>
  <c r="A97" i="4"/>
  <c r="D96" i="4"/>
  <c r="C96" i="4"/>
  <c r="B96" i="4"/>
  <c r="A96" i="4"/>
  <c r="D95" i="4"/>
  <c r="C95" i="4"/>
  <c r="B95" i="4"/>
  <c r="A95" i="4"/>
  <c r="D94" i="4"/>
  <c r="C94" i="4"/>
  <c r="B94" i="4"/>
  <c r="A94" i="4"/>
  <c r="D93" i="4"/>
  <c r="C93" i="4"/>
  <c r="B93" i="4"/>
  <c r="A93" i="4"/>
  <c r="D92" i="4"/>
  <c r="C92" i="4"/>
  <c r="B92" i="4"/>
  <c r="A92" i="4"/>
  <c r="D91" i="4"/>
  <c r="C91" i="4"/>
  <c r="B91" i="4"/>
  <c r="A91" i="4"/>
  <c r="D90" i="4"/>
  <c r="C90" i="4"/>
  <c r="B90" i="4"/>
  <c r="A90" i="4"/>
  <c r="D89" i="4"/>
  <c r="C89" i="4"/>
  <c r="B89" i="4"/>
  <c r="A89" i="4"/>
  <c r="D88" i="4"/>
  <c r="C88" i="4"/>
  <c r="B88" i="4"/>
  <c r="A88" i="4"/>
  <c r="D87" i="4"/>
  <c r="C87" i="4"/>
  <c r="B87" i="4"/>
  <c r="A87" i="4"/>
  <c r="D86" i="4"/>
  <c r="C86" i="4"/>
  <c r="B86" i="4"/>
  <c r="A86" i="4"/>
  <c r="D85" i="4"/>
  <c r="C85" i="4"/>
  <c r="B85" i="4"/>
  <c r="A85" i="4"/>
  <c r="D84" i="4"/>
  <c r="C84" i="4"/>
  <c r="B84" i="4"/>
  <c r="A84" i="4"/>
  <c r="D83" i="4"/>
  <c r="C83" i="4"/>
  <c r="B83" i="4"/>
  <c r="A83" i="4"/>
  <c r="D82" i="4"/>
  <c r="C82" i="4"/>
  <c r="B82" i="4"/>
  <c r="A82" i="4"/>
  <c r="D81" i="4"/>
  <c r="C81" i="4"/>
  <c r="B81" i="4"/>
  <c r="A81" i="4"/>
  <c r="D80" i="4"/>
  <c r="C80" i="4"/>
  <c r="B80" i="4"/>
  <c r="A80" i="4"/>
  <c r="D79" i="4"/>
  <c r="C79" i="4"/>
  <c r="B79" i="4"/>
  <c r="A79" i="4"/>
  <c r="D78" i="4"/>
  <c r="C78" i="4"/>
  <c r="B78" i="4"/>
  <c r="A78" i="4"/>
  <c r="D77" i="4"/>
  <c r="C77" i="4"/>
  <c r="B77" i="4"/>
  <c r="A77" i="4"/>
  <c r="D76" i="4"/>
  <c r="C76" i="4"/>
  <c r="B76" i="4"/>
  <c r="A76" i="4"/>
  <c r="D75" i="4"/>
  <c r="C75" i="4"/>
  <c r="B75" i="4"/>
  <c r="A75" i="4"/>
  <c r="D74" i="4"/>
  <c r="C74" i="4"/>
  <c r="B74" i="4"/>
  <c r="A74" i="4"/>
  <c r="D73" i="4"/>
  <c r="C73" i="4"/>
  <c r="B73" i="4"/>
  <c r="A73" i="4"/>
  <c r="D72" i="4"/>
  <c r="C72" i="4"/>
  <c r="B72" i="4"/>
  <c r="A72" i="4"/>
  <c r="D71" i="4"/>
  <c r="C71" i="4"/>
  <c r="B71" i="4"/>
  <c r="A71" i="4"/>
  <c r="D70" i="4"/>
  <c r="C70" i="4"/>
  <c r="B70" i="4"/>
  <c r="A70" i="4"/>
  <c r="D69" i="4"/>
  <c r="C69" i="4"/>
  <c r="B69" i="4"/>
  <c r="A69" i="4"/>
  <c r="D68" i="4"/>
  <c r="C68" i="4"/>
  <c r="B68" i="4"/>
  <c r="A68" i="4"/>
  <c r="D67" i="4"/>
  <c r="C67" i="4"/>
  <c r="B67" i="4"/>
  <c r="A67" i="4"/>
  <c r="D66" i="4"/>
  <c r="C66" i="4"/>
  <c r="B66" i="4"/>
  <c r="A66" i="4"/>
  <c r="D65" i="4"/>
  <c r="C65" i="4"/>
  <c r="B65" i="4"/>
  <c r="A65" i="4"/>
  <c r="D64" i="4"/>
  <c r="C64" i="4"/>
  <c r="B64" i="4"/>
  <c r="A64" i="4"/>
  <c r="D63" i="4"/>
  <c r="C63" i="4"/>
  <c r="B63" i="4"/>
  <c r="A63" i="4"/>
  <c r="D62" i="4"/>
  <c r="C62" i="4"/>
  <c r="B62" i="4"/>
  <c r="A62" i="4"/>
  <c r="D61" i="4"/>
  <c r="C61" i="4"/>
  <c r="B61" i="4"/>
  <c r="A61" i="4"/>
  <c r="D60" i="4"/>
  <c r="C60" i="4"/>
  <c r="B60" i="4"/>
  <c r="A60" i="4"/>
  <c r="D59" i="4"/>
  <c r="C59" i="4"/>
  <c r="B59" i="4"/>
  <c r="A59" i="4"/>
  <c r="D58" i="4"/>
  <c r="C58" i="4"/>
  <c r="B58" i="4"/>
  <c r="A58" i="4"/>
  <c r="D57" i="4"/>
  <c r="C57" i="4"/>
  <c r="B57" i="4"/>
  <c r="A57" i="4"/>
  <c r="D56" i="4"/>
  <c r="C56" i="4"/>
  <c r="B56" i="4"/>
  <c r="A56" i="4"/>
  <c r="D55" i="4"/>
  <c r="C55" i="4"/>
  <c r="B55" i="4"/>
  <c r="A55" i="4"/>
  <c r="D54" i="4"/>
  <c r="C54" i="4"/>
  <c r="B54" i="4"/>
  <c r="A54" i="4"/>
  <c r="D53" i="4"/>
  <c r="C53" i="4"/>
  <c r="B53" i="4"/>
  <c r="A53" i="4"/>
  <c r="D52" i="4"/>
  <c r="C52" i="4"/>
  <c r="B52" i="4"/>
  <c r="A52" i="4"/>
  <c r="D51" i="4"/>
  <c r="C51" i="4"/>
  <c r="B51" i="4"/>
  <c r="A51" i="4"/>
  <c r="D50" i="4"/>
  <c r="C50" i="4"/>
  <c r="B50" i="4"/>
  <c r="A50" i="4"/>
  <c r="D49" i="4"/>
  <c r="C49" i="4"/>
  <c r="B49" i="4"/>
  <c r="A49" i="4"/>
  <c r="D48" i="4"/>
  <c r="C48" i="4"/>
  <c r="B48" i="4"/>
  <c r="A48" i="4"/>
  <c r="D47" i="4"/>
  <c r="C47" i="4"/>
  <c r="B47" i="4"/>
  <c r="A47" i="4"/>
  <c r="D46" i="4"/>
  <c r="C46" i="4"/>
  <c r="B46" i="4"/>
  <c r="A46" i="4"/>
  <c r="D45" i="4"/>
  <c r="C45" i="4"/>
  <c r="B45" i="4"/>
  <c r="A45" i="4"/>
  <c r="D44" i="4"/>
  <c r="C44" i="4"/>
  <c r="B44" i="4"/>
  <c r="A44" i="4"/>
  <c r="D43" i="4"/>
  <c r="C43" i="4"/>
  <c r="B43" i="4"/>
  <c r="A43" i="4"/>
  <c r="D42" i="4"/>
  <c r="C42" i="4"/>
  <c r="B42" i="4"/>
  <c r="A42" i="4"/>
  <c r="D41" i="4"/>
  <c r="C41" i="4"/>
  <c r="B41" i="4"/>
  <c r="A41" i="4"/>
  <c r="D40" i="4"/>
  <c r="C40" i="4"/>
  <c r="B40" i="4"/>
  <c r="A40" i="4"/>
  <c r="D39" i="4"/>
  <c r="C39" i="4"/>
  <c r="B39" i="4"/>
  <c r="A39" i="4"/>
  <c r="D38" i="4"/>
  <c r="C38" i="4"/>
  <c r="B38" i="4"/>
  <c r="A38" i="4"/>
  <c r="D37" i="4"/>
  <c r="C37" i="4"/>
  <c r="B37" i="4"/>
  <c r="A37" i="4"/>
  <c r="D36" i="4"/>
  <c r="C36" i="4"/>
  <c r="B36" i="4"/>
  <c r="A36" i="4"/>
  <c r="D35" i="4"/>
  <c r="C35" i="4"/>
  <c r="B35" i="4"/>
  <c r="A35" i="4"/>
  <c r="D34" i="4"/>
  <c r="C34" i="4"/>
  <c r="B34" i="4"/>
  <c r="A34" i="4"/>
  <c r="D33" i="4"/>
  <c r="C33" i="4"/>
  <c r="B33" i="4"/>
  <c r="A33" i="4"/>
  <c r="D32" i="4"/>
  <c r="C32" i="4"/>
  <c r="B32" i="4"/>
  <c r="A32" i="4"/>
  <c r="D31" i="4"/>
  <c r="C31" i="4"/>
  <c r="B31" i="4"/>
  <c r="A31" i="4"/>
  <c r="D30" i="4"/>
  <c r="C30" i="4"/>
  <c r="B30" i="4"/>
  <c r="A30" i="4"/>
  <c r="D29" i="4"/>
  <c r="C29" i="4"/>
  <c r="B29" i="4"/>
  <c r="A29" i="4"/>
  <c r="D28" i="4"/>
  <c r="C28" i="4"/>
  <c r="B28" i="4"/>
  <c r="A28" i="4"/>
  <c r="D27" i="4"/>
  <c r="C27" i="4"/>
  <c r="B27" i="4"/>
  <c r="A27" i="4"/>
  <c r="D26" i="4"/>
  <c r="C26" i="4"/>
  <c r="B26" i="4"/>
  <c r="A26" i="4"/>
  <c r="D25" i="4"/>
  <c r="C25" i="4"/>
  <c r="B25" i="4"/>
  <c r="A25" i="4"/>
  <c r="D24" i="4"/>
  <c r="C24" i="4"/>
  <c r="B24" i="4"/>
  <c r="A24" i="4"/>
  <c r="D23" i="4"/>
  <c r="C23" i="4"/>
  <c r="B23" i="4"/>
  <c r="A23" i="4"/>
  <c r="D22" i="4"/>
  <c r="C22" i="4"/>
  <c r="B22" i="4"/>
  <c r="A22" i="4"/>
  <c r="D21" i="4"/>
  <c r="C21" i="4"/>
  <c r="B21" i="4"/>
  <c r="A21" i="4"/>
  <c r="D20" i="4"/>
  <c r="C20" i="4"/>
  <c r="B20" i="4"/>
  <c r="A20" i="4"/>
  <c r="D4" i="4"/>
  <c r="C4" i="4"/>
  <c r="B4" i="4"/>
  <c r="A4" i="4"/>
  <c r="D197" i="3"/>
  <c r="C197" i="3"/>
  <c r="B197" i="3"/>
  <c r="A197" i="3"/>
  <c r="D196" i="3"/>
  <c r="C196" i="3"/>
  <c r="B196" i="3"/>
  <c r="A196" i="3"/>
  <c r="D195" i="3"/>
  <c r="C195" i="3"/>
  <c r="B195" i="3"/>
  <c r="A195" i="3"/>
  <c r="D194" i="3"/>
  <c r="C194" i="3"/>
  <c r="B194" i="3"/>
  <c r="A194" i="3"/>
  <c r="D259" i="1"/>
  <c r="C259" i="1"/>
  <c r="B259" i="1"/>
  <c r="A259" i="1"/>
  <c r="D258" i="1"/>
  <c r="C258" i="1"/>
  <c r="B258" i="1"/>
  <c r="A258" i="1"/>
  <c r="D257" i="1"/>
  <c r="C257" i="1"/>
  <c r="B257" i="1"/>
  <c r="A257" i="1"/>
  <c r="D256" i="1"/>
  <c r="C256" i="1"/>
  <c r="B256" i="1"/>
  <c r="A256" i="1"/>
  <c r="D255" i="1"/>
  <c r="C255" i="1"/>
  <c r="B255" i="1"/>
  <c r="A255" i="1"/>
  <c r="D254" i="1"/>
  <c r="C254" i="1"/>
  <c r="B254" i="1"/>
  <c r="A254" i="1"/>
  <c r="D253" i="1"/>
  <c r="C253" i="1"/>
  <c r="B253" i="1"/>
  <c r="A253" i="1"/>
  <c r="D252" i="1"/>
  <c r="C252" i="1"/>
  <c r="B252" i="1"/>
  <c r="A252" i="1"/>
  <c r="D251" i="1"/>
  <c r="C251" i="1"/>
  <c r="B251" i="1"/>
  <c r="A251" i="1"/>
  <c r="D250" i="1"/>
  <c r="C250" i="1"/>
  <c r="B250" i="1"/>
  <c r="A250" i="1"/>
  <c r="D249" i="1"/>
  <c r="C249" i="1"/>
  <c r="B249" i="1"/>
  <c r="A249" i="1"/>
  <c r="D248" i="1"/>
  <c r="C248" i="1"/>
  <c r="B248" i="1"/>
  <c r="A248" i="1"/>
  <c r="D247" i="1"/>
  <c r="C247" i="1"/>
  <c r="B247" i="1"/>
  <c r="A247" i="1"/>
  <c r="D246" i="1"/>
  <c r="C246" i="1"/>
  <c r="B246" i="1"/>
  <c r="A246" i="1"/>
  <c r="D245" i="1"/>
  <c r="C245" i="1"/>
  <c r="B245" i="1"/>
  <c r="A245" i="1"/>
  <c r="D244" i="1"/>
  <c r="C244" i="1"/>
  <c r="B244" i="1"/>
  <c r="A244" i="1"/>
  <c r="D243" i="1"/>
  <c r="C243" i="1"/>
  <c r="B243" i="1"/>
  <c r="A243" i="1"/>
  <c r="D242" i="1"/>
  <c r="C242" i="1"/>
  <c r="B242" i="1"/>
  <c r="A242" i="1"/>
  <c r="D241" i="1"/>
  <c r="C241" i="1"/>
  <c r="B241" i="1"/>
  <c r="A241" i="1"/>
  <c r="D240" i="1"/>
  <c r="C240" i="1"/>
  <c r="B240" i="1"/>
  <c r="A240" i="1"/>
  <c r="D239" i="1"/>
  <c r="C239" i="1"/>
  <c r="B239" i="1"/>
  <c r="A239" i="1"/>
  <c r="D238" i="1"/>
  <c r="C238" i="1"/>
  <c r="B238" i="1"/>
  <c r="A238" i="1"/>
  <c r="D237" i="1"/>
  <c r="C237" i="1"/>
  <c r="B237" i="1"/>
  <c r="A237" i="1"/>
  <c r="D236" i="1"/>
  <c r="C236" i="1"/>
  <c r="B236" i="1"/>
  <c r="A236" i="1"/>
  <c r="D235" i="1"/>
  <c r="C235" i="1"/>
  <c r="B235" i="1"/>
  <c r="A235" i="1"/>
  <c r="D234" i="1"/>
  <c r="C234" i="1"/>
  <c r="B234" i="1"/>
  <c r="A234" i="1"/>
  <c r="D233" i="1"/>
  <c r="C233" i="1"/>
  <c r="B233" i="1"/>
  <c r="A233" i="1"/>
  <c r="D232" i="1"/>
  <c r="C232" i="1"/>
  <c r="B232" i="1"/>
  <c r="A232" i="1"/>
  <c r="D231" i="1"/>
  <c r="C231" i="1"/>
  <c r="B231" i="1"/>
  <c r="A231" i="1"/>
  <c r="D230" i="1"/>
  <c r="C230" i="1"/>
  <c r="B230" i="1"/>
  <c r="A230" i="1"/>
  <c r="D229" i="1"/>
  <c r="C229" i="1"/>
  <c r="B229" i="1"/>
  <c r="A229" i="1"/>
  <c r="D228" i="1"/>
  <c r="C228" i="1"/>
  <c r="B228" i="1"/>
  <c r="A228" i="1"/>
  <c r="D227" i="1"/>
  <c r="C227" i="1"/>
  <c r="B227" i="1"/>
  <c r="A227" i="1"/>
  <c r="D226" i="1"/>
  <c r="C226" i="1"/>
  <c r="B226" i="1"/>
  <c r="A226" i="1"/>
  <c r="D225" i="1"/>
  <c r="C225" i="1"/>
  <c r="B225" i="1"/>
  <c r="A225" i="1"/>
  <c r="D224" i="1"/>
  <c r="C224" i="1"/>
  <c r="B224" i="1"/>
  <c r="A224" i="1"/>
  <c r="D223" i="1"/>
  <c r="C223" i="1"/>
  <c r="B223" i="1"/>
  <c r="A223" i="1"/>
  <c r="D222" i="1"/>
  <c r="C222" i="1"/>
  <c r="B222" i="1"/>
  <c r="A222" i="1"/>
  <c r="D221" i="1"/>
  <c r="C221" i="1"/>
  <c r="B221" i="1"/>
  <c r="A221" i="1"/>
  <c r="D220" i="1"/>
  <c r="C220" i="1"/>
  <c r="B220" i="1"/>
  <c r="A220" i="1"/>
  <c r="D219" i="1"/>
  <c r="C219" i="1"/>
  <c r="B219" i="1"/>
  <c r="A219" i="1"/>
  <c r="D218" i="1"/>
  <c r="C218" i="1"/>
  <c r="B218" i="1"/>
  <c r="A218" i="1"/>
  <c r="D217" i="1"/>
  <c r="C217" i="1"/>
  <c r="B217" i="1"/>
  <c r="A217" i="1"/>
  <c r="D216" i="1"/>
  <c r="C216" i="1"/>
  <c r="B216" i="1"/>
  <c r="A216" i="1"/>
  <c r="D215" i="1"/>
  <c r="C215" i="1"/>
  <c r="B215" i="1"/>
  <c r="A215" i="1"/>
  <c r="D214" i="1"/>
  <c r="C214" i="1"/>
  <c r="B214" i="1"/>
  <c r="A214" i="1"/>
  <c r="D213" i="1"/>
  <c r="C213" i="1"/>
  <c r="B213" i="1"/>
  <c r="A213" i="1"/>
  <c r="D212" i="1"/>
  <c r="C212" i="1"/>
  <c r="B212" i="1"/>
  <c r="A212" i="1"/>
  <c r="D211" i="1"/>
  <c r="C211" i="1"/>
  <c r="B211" i="1"/>
  <c r="A211" i="1"/>
  <c r="D210" i="1"/>
  <c r="C210" i="1"/>
  <c r="B210" i="1"/>
  <c r="A210" i="1"/>
  <c r="D209" i="1"/>
  <c r="C209" i="1"/>
  <c r="B209" i="1"/>
  <c r="A209" i="1"/>
  <c r="D208" i="1"/>
  <c r="C208" i="1"/>
  <c r="B208" i="1"/>
  <c r="A208" i="1"/>
  <c r="D207" i="1"/>
  <c r="C207" i="1"/>
  <c r="B207" i="1"/>
  <c r="A207" i="1"/>
  <c r="D206" i="1"/>
  <c r="C206" i="1"/>
  <c r="B206" i="1"/>
  <c r="A206" i="1"/>
  <c r="D205" i="1"/>
  <c r="C205" i="1"/>
  <c r="B205" i="1"/>
  <c r="A205" i="1"/>
  <c r="D204" i="1"/>
  <c r="C204" i="1"/>
  <c r="B204" i="1"/>
  <c r="A204" i="1"/>
  <c r="D203" i="1"/>
  <c r="C203" i="1"/>
  <c r="B203" i="1"/>
  <c r="A203" i="1"/>
  <c r="D202" i="1"/>
  <c r="C202" i="1"/>
  <c r="B202" i="1"/>
  <c r="A202" i="1"/>
  <c r="D201" i="1"/>
  <c r="C201" i="1"/>
  <c r="B201" i="1"/>
  <c r="A201" i="1"/>
  <c r="D200" i="1"/>
  <c r="C200" i="1"/>
  <c r="B200" i="1"/>
  <c r="A200" i="1"/>
  <c r="D199" i="1"/>
  <c r="C199" i="1"/>
  <c r="B199" i="1"/>
  <c r="A199" i="1"/>
  <c r="D198" i="1"/>
  <c r="C198" i="1"/>
  <c r="B198" i="1"/>
  <c r="A198" i="1"/>
  <c r="D197" i="1"/>
  <c r="C197" i="1"/>
  <c r="B197" i="1"/>
  <c r="A197" i="1"/>
  <c r="D196" i="1"/>
  <c r="C196" i="1"/>
  <c r="B196" i="1"/>
  <c r="A196" i="1"/>
  <c r="D195" i="1"/>
  <c r="C195" i="1"/>
  <c r="B195" i="1"/>
  <c r="A195" i="1"/>
  <c r="D194" i="1"/>
  <c r="C194" i="1"/>
  <c r="B194" i="1"/>
  <c r="A194" i="1"/>
  <c r="D193" i="1"/>
  <c r="C193" i="1"/>
  <c r="B193" i="1"/>
  <c r="A193" i="1"/>
  <c r="D192" i="1"/>
  <c r="C192" i="1"/>
  <c r="B192" i="1"/>
  <c r="A192" i="1"/>
  <c r="A207" i="2"/>
  <c r="B207" i="2"/>
  <c r="C207" i="2"/>
  <c r="D207" i="2"/>
  <c r="A208" i="2"/>
  <c r="B208" i="2"/>
  <c r="C208" i="2"/>
  <c r="D208" i="2"/>
  <c r="A209" i="2"/>
  <c r="B209" i="2"/>
  <c r="C209" i="2"/>
  <c r="D209" i="2"/>
  <c r="A210" i="2"/>
  <c r="B210" i="2"/>
  <c r="C210" i="2"/>
  <c r="D210" i="2"/>
  <c r="A211" i="2"/>
  <c r="B211" i="2"/>
  <c r="C211" i="2"/>
  <c r="D211" i="2"/>
  <c r="A212" i="2"/>
  <c r="B212" i="2"/>
  <c r="C212" i="2"/>
  <c r="D212" i="2"/>
  <c r="A213" i="2"/>
  <c r="B213" i="2"/>
  <c r="C213" i="2"/>
  <c r="D213" i="2"/>
  <c r="A214" i="2"/>
  <c r="B214" i="2"/>
  <c r="C214" i="2"/>
  <c r="D214" i="2"/>
  <c r="A215" i="2"/>
  <c r="B215" i="2"/>
  <c r="C215" i="2"/>
  <c r="D215" i="2"/>
  <c r="A216" i="2"/>
  <c r="B216" i="2"/>
  <c r="C216" i="2"/>
  <c r="D216" i="2"/>
  <c r="A217" i="2"/>
  <c r="B217" i="2"/>
  <c r="C217" i="2"/>
  <c r="D217" i="2"/>
  <c r="A218" i="2"/>
  <c r="B218" i="2"/>
  <c r="C218" i="2"/>
  <c r="D218" i="2"/>
  <c r="A219" i="2"/>
  <c r="B219" i="2"/>
  <c r="C219" i="2"/>
  <c r="D219" i="2"/>
  <c r="A220" i="2"/>
  <c r="B220" i="2"/>
  <c r="C220" i="2"/>
  <c r="D220" i="2"/>
</calcChain>
</file>

<file path=xl/sharedStrings.xml><?xml version="1.0" encoding="utf-8"?>
<sst xmlns="http://schemas.openxmlformats.org/spreadsheetml/2006/main" count="9858" uniqueCount="1738">
  <si>
    <t>SORTIE</t>
  </si>
  <si>
    <t>TITRE</t>
  </si>
  <si>
    <t xml:space="preserve">Editeur </t>
  </si>
  <si>
    <t>Développeur</t>
  </si>
  <si>
    <t>Notice</t>
  </si>
  <si>
    <t>Version</t>
  </si>
  <si>
    <t>Eidos</t>
  </si>
  <si>
    <t>Core design</t>
  </si>
  <si>
    <t>ok</t>
  </si>
  <si>
    <t>pal fr</t>
  </si>
  <si>
    <t>Tomb Raider II</t>
  </si>
  <si>
    <t>Tomb Raider</t>
  </si>
  <si>
    <t>Capcom</t>
  </si>
  <si>
    <t>Resident Evil</t>
  </si>
  <si>
    <t>Resident Evil II</t>
  </si>
  <si>
    <t>Konami</t>
  </si>
  <si>
    <t>Konami CE Tokyo</t>
  </si>
  <si>
    <t>Silent Hill</t>
  </si>
  <si>
    <t>Sony computer</t>
  </si>
  <si>
    <t>Import us</t>
  </si>
  <si>
    <t>Chrono Cross</t>
  </si>
  <si>
    <t>Square Co.</t>
  </si>
  <si>
    <t>Neuf</t>
  </si>
  <si>
    <t>Final Fantasy VII</t>
  </si>
  <si>
    <t>Final Fantasy VIII</t>
  </si>
  <si>
    <t>Final Fantasy IX</t>
  </si>
  <si>
    <t>Spyro, the year of the dragon</t>
  </si>
  <si>
    <t>Crash Bandicoot 2</t>
  </si>
  <si>
    <t>Crash Bandicoot 3</t>
  </si>
  <si>
    <t>pal fr / platinium</t>
  </si>
  <si>
    <t>The X-Files</t>
  </si>
  <si>
    <t>Tomb Raider : sur les traces de Lara Croft</t>
  </si>
  <si>
    <t>Duke Nukem : time to kill</t>
  </si>
  <si>
    <t>Duke Nukem : land of the babes</t>
  </si>
  <si>
    <t>GT Interactive</t>
  </si>
  <si>
    <t>Dino Crisis</t>
  </si>
  <si>
    <t>Oddworld : L'odysee d'Abe</t>
  </si>
  <si>
    <t>Oddworld : L'exode  d'Abe</t>
  </si>
  <si>
    <t>Sony / GT</t>
  </si>
  <si>
    <t>Sony</t>
  </si>
  <si>
    <t>MediEvil</t>
  </si>
  <si>
    <t>Sony Computer</t>
  </si>
  <si>
    <t>Croc : the legend of the gobbos</t>
  </si>
  <si>
    <t>Fox Interactive</t>
  </si>
  <si>
    <t>Fear Effect</t>
  </si>
  <si>
    <t>Alone in the dark</t>
  </si>
  <si>
    <t>Infogrames</t>
  </si>
  <si>
    <t>Galerians</t>
  </si>
  <si>
    <t>Grave Entertainement</t>
  </si>
  <si>
    <t>Myst</t>
  </si>
  <si>
    <t>Cryo Entertainement</t>
  </si>
  <si>
    <t>Tomb Raider IV : la révélation finale</t>
  </si>
  <si>
    <t>Resident Evil III : Nemesis</t>
  </si>
  <si>
    <t>Final Fantasy Tactics</t>
  </si>
  <si>
    <t>import us</t>
  </si>
  <si>
    <t>Final Fantasy VI</t>
  </si>
  <si>
    <t>Final Fantasy Anthology (FF IV et FF V)</t>
  </si>
  <si>
    <t>Final Fantasy Origins (FF I et FF II)</t>
  </si>
  <si>
    <t>Spyro, the dragon</t>
  </si>
  <si>
    <t>Crash Bandicoot</t>
  </si>
  <si>
    <t>Dino Crisis 2</t>
  </si>
  <si>
    <t>MediEvil 2</t>
  </si>
  <si>
    <t>Croc 2</t>
  </si>
  <si>
    <t>Fear Effect 2 : Retro helix</t>
  </si>
  <si>
    <t>Amerzone</t>
  </si>
  <si>
    <t>Microîds</t>
  </si>
  <si>
    <t>Tekken</t>
  </si>
  <si>
    <t>Tekken 2</t>
  </si>
  <si>
    <t>Tekken 3</t>
  </si>
  <si>
    <t>Namco</t>
  </si>
  <si>
    <t>Dead or Alive</t>
  </si>
  <si>
    <t>Tenchu : Stealth Assassin</t>
  </si>
  <si>
    <t>Tenchu 2 : Birth of the Stealth Assassin</t>
  </si>
  <si>
    <t>Activision</t>
  </si>
  <si>
    <t>Parasite eve</t>
  </si>
  <si>
    <t>Parasite eve 2</t>
  </si>
  <si>
    <t>Import jap</t>
  </si>
  <si>
    <t>Cardinal Syn</t>
  </si>
  <si>
    <t>Kronos Digital</t>
  </si>
  <si>
    <t>Valkyrie Profile</t>
  </si>
  <si>
    <t>Enix</t>
  </si>
  <si>
    <t>Castlevania : Symphony of the night</t>
  </si>
  <si>
    <t>Castlevania : Chronicles</t>
  </si>
  <si>
    <t>Dynasty Warrior</t>
  </si>
  <si>
    <t>Koei</t>
  </si>
  <si>
    <t>Altus</t>
  </si>
  <si>
    <t>import jap</t>
  </si>
  <si>
    <t>Legend of Mana</t>
  </si>
  <si>
    <t>Mortal Kombat IV</t>
  </si>
  <si>
    <t>Mortal Kombat mythologies sub zero</t>
  </si>
  <si>
    <t>Mortal Kombat Trilogy</t>
  </si>
  <si>
    <t>Acclaim Entertainement</t>
  </si>
  <si>
    <t>Midway</t>
  </si>
  <si>
    <t>Dune 2000</t>
  </si>
  <si>
    <t>Koudelka</t>
  </si>
  <si>
    <t>Final Doom</t>
  </si>
  <si>
    <t>D</t>
  </si>
  <si>
    <t>Import</t>
  </si>
  <si>
    <t>Atari</t>
  </si>
  <si>
    <t>Sega</t>
  </si>
  <si>
    <t>Devil may cry</t>
  </si>
  <si>
    <t>Devil may cry 2</t>
  </si>
  <si>
    <t>Crash Bandicoot : la veangeance de Cortex</t>
  </si>
  <si>
    <t>Vivendi</t>
  </si>
  <si>
    <t>Crash Bandicoot : twinsanity</t>
  </si>
  <si>
    <t>Traveller's Tales</t>
  </si>
  <si>
    <t>Crash of the titans</t>
  </si>
  <si>
    <t>Sierra</t>
  </si>
  <si>
    <t>Castlevania</t>
  </si>
  <si>
    <t>Castlevania : curse of Darkness</t>
  </si>
  <si>
    <t>Resident Evil : Dead Aim</t>
  </si>
  <si>
    <t>Resident Evil : outbreak</t>
  </si>
  <si>
    <t>Resident Evil : outbreak file 2</t>
  </si>
  <si>
    <t>Resident Evil 4</t>
  </si>
  <si>
    <t>Capcom prod Studio 4</t>
  </si>
  <si>
    <t>Capcom Studio 1</t>
  </si>
  <si>
    <t>Final Fantasy X</t>
  </si>
  <si>
    <t>Final Fantasy X - 2</t>
  </si>
  <si>
    <t>Final Fantasy XII</t>
  </si>
  <si>
    <t>Square Enix</t>
  </si>
  <si>
    <t>Square Co. / Ubisoft</t>
  </si>
  <si>
    <t>Silent Hill 2</t>
  </si>
  <si>
    <t>Silent Hill 3</t>
  </si>
  <si>
    <t>Silent Hill 4 : The Room</t>
  </si>
  <si>
    <t>Silent Hill : origins</t>
  </si>
  <si>
    <t>Silent Hill : Shattered Memories</t>
  </si>
  <si>
    <t>Soul Calibur III</t>
  </si>
  <si>
    <t>Soul Calibur II</t>
  </si>
  <si>
    <t>Tekken Tag Tournament</t>
  </si>
  <si>
    <t>Tekken IV</t>
  </si>
  <si>
    <t>Tekken V</t>
  </si>
  <si>
    <t>Tomb Raider : l'ange des ténèbres</t>
  </si>
  <si>
    <t>Tomb Raider legend</t>
  </si>
  <si>
    <t>Tomb Raider : Underworld</t>
  </si>
  <si>
    <t>Crystal Dynamics</t>
  </si>
  <si>
    <t>Core Design</t>
  </si>
  <si>
    <t>Project Zero</t>
  </si>
  <si>
    <t>Onimusha Warlods</t>
  </si>
  <si>
    <t>Capcom Studio 2</t>
  </si>
  <si>
    <t>Onimusha : Blade warriors</t>
  </si>
  <si>
    <t>Onimusha 2 : Samuraï's destiny</t>
  </si>
  <si>
    <t>Onimusha 3 : Demon siege</t>
  </si>
  <si>
    <t>Onimusha : Dawn of dreams</t>
  </si>
  <si>
    <t>Manhunt</t>
  </si>
  <si>
    <t>Take 2</t>
  </si>
  <si>
    <t>Rockstar north</t>
  </si>
  <si>
    <t>Manhunt 2</t>
  </si>
  <si>
    <t>Take 3</t>
  </si>
  <si>
    <t>Kingdom Hearts</t>
  </si>
  <si>
    <t>Kingdom Hearts 2</t>
  </si>
  <si>
    <t>Dino stalker</t>
  </si>
  <si>
    <t>Tenchu 3 : la colère divine</t>
  </si>
  <si>
    <t>Primal</t>
  </si>
  <si>
    <t>Kya : Dark lineage</t>
  </si>
  <si>
    <t>SCE Studio Cambridge</t>
  </si>
  <si>
    <t>Eden games</t>
  </si>
  <si>
    <t>Drakengard</t>
  </si>
  <si>
    <t>Drakengard 2</t>
  </si>
  <si>
    <t>Spyro : hero's tail</t>
  </si>
  <si>
    <t>Legend of Spyro : new begining</t>
  </si>
  <si>
    <t>Kromes Studios</t>
  </si>
  <si>
    <t>Legend of Spyro : Eternal night</t>
  </si>
  <si>
    <t>Jak and Daxter : the precursor legacy</t>
  </si>
  <si>
    <t>Jak II : hors la loi</t>
  </si>
  <si>
    <t>Jak 3</t>
  </si>
  <si>
    <t>Jak X</t>
  </si>
  <si>
    <t>Jak and Daxter : lost frontier</t>
  </si>
  <si>
    <t>Naugty dog</t>
  </si>
  <si>
    <t>Ratchet &amp; Clank</t>
  </si>
  <si>
    <t>Ratchet &amp; Clank 2</t>
  </si>
  <si>
    <t>Ratchet &amp; Clank 3</t>
  </si>
  <si>
    <t>Ratchet &amp; Clank : la taille, ça compte</t>
  </si>
  <si>
    <t>Secret agent Clank</t>
  </si>
  <si>
    <t>Insomniac Games</t>
  </si>
  <si>
    <t>Okami</t>
  </si>
  <si>
    <t>Forbidden Siren</t>
  </si>
  <si>
    <t>Forbidden Siren 2</t>
  </si>
  <si>
    <t>Obscure</t>
  </si>
  <si>
    <t>Obscure 2</t>
  </si>
  <si>
    <t>Bloodrayne</t>
  </si>
  <si>
    <t>Bloodrayne 2</t>
  </si>
  <si>
    <t>Prince of Persia : les Sables du temps</t>
  </si>
  <si>
    <t>Prince of Persia : l'âme du guerrier</t>
  </si>
  <si>
    <t>Hydravision</t>
  </si>
  <si>
    <t>Playlogic Internationnal</t>
  </si>
  <si>
    <t>Majesco Sales</t>
  </si>
  <si>
    <t>THQ</t>
  </si>
  <si>
    <t>Ubisoft</t>
  </si>
  <si>
    <t>Ubisoft Montréal</t>
  </si>
  <si>
    <t>Dirge of Cerberus : FF VII</t>
  </si>
  <si>
    <t>Hack//Infection</t>
  </si>
  <si>
    <t>Hack//Mutation</t>
  </si>
  <si>
    <t>Hack//Outbreak</t>
  </si>
  <si>
    <t>Hack//Quarantine</t>
  </si>
  <si>
    <t>Bandaï</t>
  </si>
  <si>
    <t>Syberia</t>
  </si>
  <si>
    <t>Microïds</t>
  </si>
  <si>
    <t>Syberia 2</t>
  </si>
  <si>
    <t>Virtua Fighter 4</t>
  </si>
  <si>
    <t>Fahrenheit</t>
  </si>
  <si>
    <t>Galerians : Ash</t>
  </si>
  <si>
    <t>Enterbrain</t>
  </si>
  <si>
    <t>Valkyrie profile 2 Silmeria</t>
  </si>
  <si>
    <t>Shadow hearts</t>
  </si>
  <si>
    <t>Rule of Rose</t>
  </si>
  <si>
    <t>Shadow of Memories</t>
  </si>
  <si>
    <t>Midway Games</t>
  </si>
  <si>
    <t>GENRE</t>
  </si>
  <si>
    <t>Mortal Kombat</t>
  </si>
  <si>
    <t>Warner</t>
  </si>
  <si>
    <t>Nether Realm Studios</t>
  </si>
  <si>
    <t>Silent Hill Homecoming</t>
  </si>
  <si>
    <t>Resident Evil 5</t>
  </si>
  <si>
    <t>Gold Edition</t>
  </si>
  <si>
    <t>ICO</t>
  </si>
  <si>
    <t>Shadow of the Colossus</t>
  </si>
  <si>
    <t>Survival Horror</t>
  </si>
  <si>
    <t>Double helix Games</t>
  </si>
  <si>
    <t>SCE japan Studio Team ICO</t>
  </si>
  <si>
    <t>Pack</t>
  </si>
  <si>
    <t>Devil may cry 4</t>
  </si>
  <si>
    <t>Castlevania : lord of shadow</t>
  </si>
  <si>
    <t>Soul Calibur IV</t>
  </si>
  <si>
    <t>Soul Calibur V</t>
  </si>
  <si>
    <t>Tekken 6</t>
  </si>
  <si>
    <t>Tekken Tag Tournament 2</t>
  </si>
  <si>
    <t>Jeux</t>
  </si>
  <si>
    <t>Namco Bandaï</t>
  </si>
  <si>
    <t>Silent Hill Downpour</t>
  </si>
  <si>
    <t>Resident Evil 6</t>
  </si>
  <si>
    <t>Resident Evil : opération Racoon City</t>
  </si>
  <si>
    <t>Final Fantasy X III</t>
  </si>
  <si>
    <t>Final Fantasy X III - 2</t>
  </si>
  <si>
    <t>Siren Blood Curse</t>
  </si>
  <si>
    <t>Dead Island</t>
  </si>
  <si>
    <t>Deep Silver</t>
  </si>
  <si>
    <t>Ratchet et Clank : opération Destruction</t>
  </si>
  <si>
    <t>Ratchet et Clank Quest for booty</t>
  </si>
  <si>
    <t>Ratchet et Clank : all 4 one</t>
  </si>
  <si>
    <t>Ratchet et Clank : Q force</t>
  </si>
  <si>
    <t>Heavenly sword</t>
  </si>
  <si>
    <t>Resident Evil : the umbrella chronicles</t>
  </si>
  <si>
    <t>Resident Evil : Darkside Chronicles</t>
  </si>
  <si>
    <t>Final Fantasy Crystal Chronicles : the crystal Bearers</t>
  </si>
  <si>
    <t>Castlevania : The Adventure Rebirth</t>
  </si>
  <si>
    <t>Castlevania : judgement</t>
  </si>
  <si>
    <t>Skylanders : spyro's Adventure</t>
  </si>
  <si>
    <t>Tenchu 4 : Shadow Assassins</t>
  </si>
  <si>
    <t>Software</t>
  </si>
  <si>
    <t>Secret Files : Tungunska</t>
  </si>
  <si>
    <t>Calling</t>
  </si>
  <si>
    <t>Fatal Frame IV : Mask of the lunar Eclipse</t>
  </si>
  <si>
    <t>Héroïc - Fantasy</t>
  </si>
  <si>
    <t>THEME</t>
  </si>
  <si>
    <t>Action-RPG</t>
  </si>
  <si>
    <t>Action - RPG</t>
  </si>
  <si>
    <t>Black &amp; White</t>
  </si>
  <si>
    <t>God Game</t>
  </si>
  <si>
    <t>Vagrant Story Online</t>
  </si>
  <si>
    <t>Plates-Formes</t>
  </si>
  <si>
    <t>Tactical - RPG</t>
  </si>
  <si>
    <t>Aventures</t>
  </si>
  <si>
    <t>Action</t>
  </si>
  <si>
    <t>Action - Aventures</t>
  </si>
  <si>
    <t>FPS</t>
  </si>
  <si>
    <t>Wargame</t>
  </si>
  <si>
    <t>TPS</t>
  </si>
  <si>
    <t>Beat'em all</t>
  </si>
  <si>
    <t>Point &amp; Click</t>
  </si>
  <si>
    <t>Compilation</t>
  </si>
  <si>
    <t>Infiltration</t>
  </si>
  <si>
    <t>Aquatique</t>
  </si>
  <si>
    <t>Beat'em up</t>
  </si>
  <si>
    <t>Survival Horror / Gun Shooting</t>
  </si>
  <si>
    <t>RPG</t>
  </si>
  <si>
    <t>Devil may cry 3 : l'evil de Dante</t>
  </si>
  <si>
    <t>HyperBole Studio</t>
  </si>
  <si>
    <t>Point &amp; Click / First Personn Adventure</t>
  </si>
  <si>
    <t>Survival Horror / TPS</t>
  </si>
  <si>
    <t>Aventure</t>
  </si>
  <si>
    <t>Action RPG</t>
  </si>
  <si>
    <t>Tactical-RPG / CTB</t>
  </si>
  <si>
    <t>Tactical - RPG / CTB</t>
  </si>
  <si>
    <t>Tactical RPG</t>
  </si>
  <si>
    <t>Tactical - RPG / ATB</t>
  </si>
  <si>
    <t>Legend of the dragoon</t>
  </si>
  <si>
    <t>Dystopie / Plates-Formes</t>
  </si>
  <si>
    <t>Action Aventures</t>
  </si>
  <si>
    <t>Action-Aventures</t>
  </si>
  <si>
    <t>Action -Aventures</t>
  </si>
  <si>
    <t>Action- Aventure</t>
  </si>
  <si>
    <t xml:space="preserve"> Boitier</t>
  </si>
  <si>
    <t>Boitier</t>
  </si>
  <si>
    <t>Virgin Interactive</t>
  </si>
  <si>
    <t>Cryo Interactive</t>
  </si>
  <si>
    <t>Quantic Dream</t>
  </si>
  <si>
    <t>Codemasters</t>
  </si>
  <si>
    <t>Softmax</t>
  </si>
  <si>
    <t>Lionhead</t>
  </si>
  <si>
    <t>Simulation / Stratégie</t>
  </si>
  <si>
    <t>EA Games</t>
  </si>
  <si>
    <t>WARP</t>
  </si>
  <si>
    <t>Fighting force</t>
  </si>
  <si>
    <t>Fighting force 2</t>
  </si>
  <si>
    <t>id Software</t>
  </si>
  <si>
    <t>Sacnoth</t>
  </si>
  <si>
    <t>RPG - Aventures</t>
  </si>
  <si>
    <t>Squaresoft</t>
  </si>
  <si>
    <t>Alone in the dark  : The New Nightmare</t>
  </si>
  <si>
    <t>Darkworks</t>
  </si>
  <si>
    <t>Alone in the dark 2  : Jack is back</t>
  </si>
  <si>
    <t>Atari (infogrames)</t>
  </si>
  <si>
    <t>Atari (Infogrames)</t>
  </si>
  <si>
    <t>Visual Impact</t>
  </si>
  <si>
    <t>Atlantis : Secret d'un monde oublié</t>
  </si>
  <si>
    <t>Point &amp; Click  / First Personn Adventure</t>
  </si>
  <si>
    <t>KCET</t>
  </si>
  <si>
    <t>8.8</t>
  </si>
  <si>
    <t>9.1</t>
  </si>
  <si>
    <t>Naughty Dog</t>
  </si>
  <si>
    <t>8.1</t>
  </si>
  <si>
    <t>7.9</t>
  </si>
  <si>
    <t>7.4</t>
  </si>
  <si>
    <t>Argonaut Games</t>
  </si>
  <si>
    <t>7.5</t>
  </si>
  <si>
    <t>n-Square</t>
  </si>
  <si>
    <t>3 D Realms</t>
  </si>
  <si>
    <t>Omega Force</t>
  </si>
  <si>
    <t>Westwood Studio</t>
  </si>
  <si>
    <t>4.8</t>
  </si>
  <si>
    <t>6.6</t>
  </si>
  <si>
    <t>5.2</t>
  </si>
  <si>
    <t>9.5</t>
  </si>
  <si>
    <t>8.3</t>
  </si>
  <si>
    <t>ASCII Entertainement</t>
  </si>
  <si>
    <t>Jade Cocoon : la légende de Tamamayu</t>
  </si>
  <si>
    <t>6.5</t>
  </si>
  <si>
    <t>Genki</t>
  </si>
  <si>
    <t>6.3</t>
  </si>
  <si>
    <t>Eurocom</t>
  </si>
  <si>
    <t>ø</t>
  </si>
  <si>
    <t>Avalanche Software</t>
  </si>
  <si>
    <t>Psygnosis</t>
  </si>
  <si>
    <t>Cyan worlds</t>
  </si>
  <si>
    <t>Oddworld Inhabitants</t>
  </si>
  <si>
    <t>8.7</t>
  </si>
  <si>
    <t>7.7</t>
  </si>
  <si>
    <t>Square Co./Electronics Art</t>
  </si>
  <si>
    <t>8.5</t>
  </si>
  <si>
    <t>9.3</t>
  </si>
  <si>
    <t>9.7</t>
  </si>
  <si>
    <t>7.3</t>
  </si>
  <si>
    <t>Spyro 2, Gateway to glimmer</t>
  </si>
  <si>
    <t>7.8</t>
  </si>
  <si>
    <t>Acquire</t>
  </si>
  <si>
    <t>8.4</t>
  </si>
  <si>
    <t>8.6</t>
  </si>
  <si>
    <t>Tri-ace</t>
  </si>
  <si>
    <t>Tactical RPG / Mythologies</t>
  </si>
  <si>
    <t>solo</t>
  </si>
  <si>
    <t>multi</t>
  </si>
  <si>
    <t>Terminal Reality</t>
  </si>
  <si>
    <t>7.1</t>
  </si>
  <si>
    <t>5.5</t>
  </si>
  <si>
    <t>Radical Entertainement</t>
  </si>
  <si>
    <t>Dead or alive 2 Hardcore</t>
  </si>
  <si>
    <t>Dragon Quest VII : l'odyssee du roi maudit</t>
  </si>
  <si>
    <t>Level-5</t>
  </si>
  <si>
    <t>Cavia</t>
  </si>
  <si>
    <t>Frank Herbert's Dune</t>
  </si>
  <si>
    <t>Wide Screen Games</t>
  </si>
  <si>
    <t>Ecco the dolphin : defender of the future</t>
  </si>
  <si>
    <t>Appaloosa Interactive</t>
  </si>
  <si>
    <t>Sammy</t>
  </si>
  <si>
    <t>Survival Horror / Futuriste</t>
  </si>
  <si>
    <t>Resident Evil Survivor 2 : Code veronica</t>
  </si>
  <si>
    <t>Cyber Connect2</t>
  </si>
  <si>
    <t>6.7</t>
  </si>
  <si>
    <t>Sierra Entertainement</t>
  </si>
  <si>
    <t>Haunting Ground</t>
  </si>
  <si>
    <t>High Impact Games</t>
  </si>
  <si>
    <t>Crave Entertainement</t>
  </si>
  <si>
    <t>SquareEnix</t>
  </si>
  <si>
    <t>5.8</t>
  </si>
  <si>
    <t>Magna Carta</t>
  </si>
  <si>
    <t>MC2 France</t>
  </si>
  <si>
    <t>Clover Studio</t>
  </si>
  <si>
    <t>Plates-Formes / Hérïc - Fantasy</t>
  </si>
  <si>
    <t>Eidos Interactive</t>
  </si>
  <si>
    <t>6.9</t>
  </si>
  <si>
    <t>Project Zero II Crimson Butterfly</t>
  </si>
  <si>
    <t>Project Zero III : The Tormented</t>
  </si>
  <si>
    <t>Take2 Interactive</t>
  </si>
  <si>
    <t>Ratchet et Clank : A crack in time</t>
  </si>
  <si>
    <t>Resident Evil : Code Veronica X</t>
  </si>
  <si>
    <t xml:space="preserve">Capcom </t>
  </si>
  <si>
    <t>5.9</t>
  </si>
  <si>
    <t>505 Games</t>
  </si>
  <si>
    <t>Punchline</t>
  </si>
  <si>
    <t>Shadow hearts : From the New World</t>
  </si>
  <si>
    <t>Ghostlight</t>
  </si>
  <si>
    <t>Nautilus</t>
  </si>
  <si>
    <t>Aruze</t>
  </si>
  <si>
    <t>Import Jap</t>
  </si>
  <si>
    <t>Vatra</t>
  </si>
  <si>
    <t>Slant Six Games</t>
  </si>
  <si>
    <t>Tenchu Fatal shadows</t>
  </si>
  <si>
    <t>K2</t>
  </si>
  <si>
    <t>From Software Inc</t>
  </si>
  <si>
    <t>K3</t>
  </si>
  <si>
    <t>Tri-Ace</t>
  </si>
  <si>
    <t>Buzz Monkey</t>
  </si>
  <si>
    <t>5.3</t>
  </si>
  <si>
    <t>Castlevania : Lord of Shadow 2</t>
  </si>
  <si>
    <t>Survival Horror / FPS</t>
  </si>
  <si>
    <t>Techland</t>
  </si>
  <si>
    <t>Ninja Theory</t>
  </si>
  <si>
    <t>Hudson soft</t>
  </si>
  <si>
    <t>5.1</t>
  </si>
  <si>
    <t>Téléchargement</t>
  </si>
  <si>
    <t>Keen Games</t>
  </si>
  <si>
    <t>Toys for Bob</t>
  </si>
  <si>
    <t>Solo</t>
  </si>
  <si>
    <t>Fr</t>
  </si>
  <si>
    <t xml:space="preserve"> CD</t>
  </si>
  <si>
    <t>CH</t>
  </si>
  <si>
    <t>R</t>
  </si>
  <si>
    <t>ABS</t>
  </si>
  <si>
    <t>Nbre de joueurs</t>
  </si>
  <si>
    <t>CD</t>
  </si>
  <si>
    <t>NEUF</t>
  </si>
  <si>
    <t>Komplete Edition</t>
  </si>
  <si>
    <t>Total</t>
  </si>
  <si>
    <t>JC</t>
  </si>
  <si>
    <t>JP</t>
  </si>
  <si>
    <t xml:space="preserve">Duke Nukem </t>
  </si>
  <si>
    <t>Crash  : génération Mutant</t>
  </si>
  <si>
    <t>Ratchet  : gladiator</t>
  </si>
  <si>
    <t>Riven</t>
  </si>
  <si>
    <t>Avenutres</t>
  </si>
  <si>
    <t>ISBN</t>
  </si>
  <si>
    <t>Tecmo</t>
  </si>
  <si>
    <t>Française</t>
  </si>
  <si>
    <t>Plateforme</t>
  </si>
  <si>
    <t>psx</t>
  </si>
  <si>
    <t>Multi</t>
  </si>
  <si>
    <t>Jaquettte</t>
  </si>
  <si>
    <t>SLES-02802</t>
  </si>
  <si>
    <t>OK</t>
  </si>
  <si>
    <t>SOLO</t>
  </si>
  <si>
    <t>PAL FR</t>
  </si>
  <si>
    <t>SLES-01602</t>
  </si>
  <si>
    <t>SCUS-01041</t>
  </si>
  <si>
    <t>SCES-01420</t>
  </si>
  <si>
    <t>SCES-00967</t>
  </si>
  <si>
    <t>SLES-00593</t>
  </si>
  <si>
    <t>SLES-03440</t>
  </si>
  <si>
    <t>SLES-016190</t>
  </si>
  <si>
    <t>SLES-02167</t>
  </si>
  <si>
    <t>SLES-02966</t>
  </si>
  <si>
    <t>SCES-00868</t>
  </si>
  <si>
    <t>SLES-02081</t>
  </si>
  <si>
    <t>SLES-02329</t>
  </si>
  <si>
    <t>SLES-02202</t>
  </si>
  <si>
    <t>SCUS-94491</t>
  </si>
  <si>
    <t>SCES-01492</t>
  </si>
  <si>
    <t>SLES-00218</t>
  </si>
  <si>
    <t>SLES-01502</t>
  </si>
  <si>
    <t>SLES-00838</t>
  </si>
  <si>
    <t>SLES-01682</t>
  </si>
  <si>
    <t>SLES-00719</t>
  </si>
  <si>
    <t>SLES-00485</t>
  </si>
  <si>
    <t>SLES-03333</t>
  </si>
  <si>
    <t>SCES-01566</t>
  </si>
  <si>
    <t>SCES-02835</t>
  </si>
  <si>
    <t>SCES-02104</t>
  </si>
  <si>
    <t>SLES-01514</t>
  </si>
  <si>
    <t>SLES00973</t>
  </si>
  <si>
    <t>SCES-00227</t>
  </si>
  <si>
    <t>SLES-02559</t>
  </si>
  <si>
    <t>Jaquette</t>
  </si>
  <si>
    <t>BCES-01097</t>
  </si>
  <si>
    <t>BLES-01508</t>
  </si>
  <si>
    <t>BLES-00816</t>
  </si>
  <si>
    <t>BLES-00307</t>
  </si>
  <si>
    <t>1 à 2</t>
  </si>
  <si>
    <t>1 à 4</t>
  </si>
  <si>
    <t>SLES-55207</t>
  </si>
  <si>
    <t>SLES-52568</t>
  </si>
  <si>
    <t>SLES-54841</t>
  </si>
  <si>
    <t>SLES-50358</t>
  </si>
  <si>
    <t>SLES-82012</t>
  </si>
  <si>
    <t>SLES-53038</t>
  </si>
  <si>
    <t>SLES-52322</t>
  </si>
  <si>
    <t>SLES-51816</t>
  </si>
  <si>
    <t>SLES-54355</t>
  </si>
  <si>
    <t>SLES-51343</t>
  </si>
  <si>
    <t>SCES-52460</t>
  </si>
  <si>
    <t>SCES-53286</t>
  </si>
  <si>
    <t>SLES-51473</t>
  </si>
  <si>
    <t>SLES-54359</t>
  </si>
  <si>
    <t>SLES-52023</t>
  </si>
  <si>
    <t>SLES-50247</t>
  </si>
  <si>
    <t>SLES-50978</t>
  </si>
  <si>
    <t>SLES-50914</t>
  </si>
  <si>
    <t>SCES-51135</t>
  </si>
  <si>
    <t>SLES-52822</t>
  </si>
  <si>
    <t>SLES-51918</t>
  </si>
  <si>
    <t>SLES-50821</t>
  </si>
  <si>
    <t>SCES-51607</t>
  </si>
  <si>
    <t>SLES-50306</t>
  </si>
  <si>
    <t>SLES-51589</t>
  </si>
  <si>
    <t>SLES-53702</t>
  </si>
  <si>
    <t>SLES-50382</t>
  </si>
  <si>
    <t>SLES-51434</t>
  </si>
  <si>
    <t>SLES-52445</t>
  </si>
  <si>
    <t>SLES-51799</t>
  </si>
  <si>
    <t>SCES-53312</t>
  </si>
  <si>
    <t>SLES-52569</t>
  </si>
  <si>
    <t>SCES-50878/P</t>
  </si>
  <si>
    <t>SCES-50001</t>
  </si>
  <si>
    <t>SCES-53202</t>
  </si>
  <si>
    <t>SLES-51227</t>
  </si>
  <si>
    <t>SLES-55442</t>
  </si>
  <si>
    <t>SLES-53908</t>
  </si>
  <si>
    <t>SLES-54645</t>
  </si>
  <si>
    <t>MOYEN</t>
  </si>
  <si>
    <t>Français</t>
  </si>
  <si>
    <t>japonais</t>
  </si>
  <si>
    <t>Prima Games</t>
  </si>
  <si>
    <t>Future Press</t>
  </si>
  <si>
    <t>Bradygames</t>
  </si>
  <si>
    <t>Piggyback</t>
  </si>
  <si>
    <r>
      <rPr>
        <b/>
        <sz val="11"/>
        <color theme="1"/>
        <rFont val="Calibri"/>
        <family val="2"/>
        <scheme val="minor"/>
      </rPr>
      <t>Resident Evil 5</t>
    </r>
    <r>
      <rPr>
        <sz val="11"/>
        <color theme="1"/>
        <rFont val="Calibri"/>
        <family val="2"/>
        <scheme val="minor"/>
      </rPr>
      <t xml:space="preserve"> Guide Officiel -Ed.Collector </t>
    </r>
  </si>
  <si>
    <r>
      <rPr>
        <b/>
        <sz val="11"/>
        <color theme="1"/>
        <rFont val="Calibri"/>
        <family val="2"/>
        <scheme val="minor"/>
      </rPr>
      <t xml:space="preserve"> Fatal Frame IV : Mask of the lunar Eclipse</t>
    </r>
    <r>
      <rPr>
        <sz val="11"/>
        <color theme="1"/>
        <rFont val="Calibri"/>
        <family val="2"/>
        <scheme val="minor"/>
      </rPr>
      <t xml:space="preserve"> Official Guide</t>
    </r>
  </si>
  <si>
    <r>
      <t xml:space="preserve">Parasite eve </t>
    </r>
    <r>
      <rPr>
        <sz val="11"/>
        <color theme="1"/>
        <rFont val="Calibri"/>
        <family val="2"/>
        <scheme val="minor"/>
      </rPr>
      <t>official guide</t>
    </r>
  </si>
  <si>
    <t>Consoles</t>
  </si>
  <si>
    <t>SCPH 500004</t>
  </si>
  <si>
    <t>Manettes</t>
  </si>
  <si>
    <t>Psx</t>
  </si>
  <si>
    <t>Ps2</t>
  </si>
  <si>
    <t>Cartes mémoires</t>
  </si>
  <si>
    <t>pucée</t>
  </si>
  <si>
    <t>15 blocs</t>
  </si>
  <si>
    <t>ps 2</t>
  </si>
  <si>
    <t>8 Mb</t>
  </si>
  <si>
    <t>G Con 45 by namco</t>
  </si>
  <si>
    <t>multitap SCPH 1070 EH</t>
  </si>
  <si>
    <r>
      <t> </t>
    </r>
    <r>
      <rPr>
        <sz val="11"/>
        <color theme="1"/>
        <rFont val="Calibri"/>
        <family val="2"/>
        <scheme val="minor"/>
      </rPr>
      <t>câble secteur x 1</t>
    </r>
  </si>
  <si>
    <t>ps2</t>
  </si>
  <si>
    <t>Prima games</t>
  </si>
  <si>
    <r>
      <t xml:space="preserve">Resident evil Director's cut Official </t>
    </r>
    <r>
      <rPr>
        <sz val="11"/>
        <color theme="1"/>
        <rFont val="Calibri"/>
        <family val="2"/>
        <scheme val="minor"/>
      </rPr>
      <t>Strategy Guide</t>
    </r>
  </si>
  <si>
    <r>
      <t xml:space="preserve"> Project Zero </t>
    </r>
    <r>
      <rPr>
        <b/>
        <i/>
        <sz val="11"/>
        <color theme="1"/>
        <rFont val="Calibri"/>
        <family val="2"/>
        <scheme val="minor"/>
      </rPr>
      <t xml:space="preserve">(Fatal Frame)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</si>
  <si>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 Project Zero III : The Tormented </t>
    </r>
    <r>
      <rPr>
        <b/>
        <i/>
        <sz val="11"/>
        <color theme="1"/>
        <rFont val="Calibri"/>
        <family val="2"/>
        <scheme val="minor"/>
      </rPr>
      <t xml:space="preserve">(Fatal Frame III)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</si>
  <si>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Parasite eve 2 </t>
    </r>
    <r>
      <rPr>
        <sz val="11"/>
        <color theme="1"/>
        <rFont val="Calibri"/>
        <family val="2"/>
        <scheme val="minor"/>
      </rPr>
      <t>Guide officiel</t>
    </r>
  </si>
  <si>
    <r>
      <t xml:space="preserve"> Resident Evil III : Nemesis </t>
    </r>
    <r>
      <rPr>
        <sz val="11"/>
        <color theme="1"/>
        <rFont val="Calibri"/>
        <family val="2"/>
        <scheme val="minor"/>
      </rPr>
      <t>Guide officiel</t>
    </r>
  </si>
  <si>
    <r>
      <t xml:space="preserve"> Resident Evil 5 </t>
    </r>
    <r>
      <rPr>
        <sz val="11"/>
        <color theme="1"/>
        <rFont val="Calibri"/>
        <family val="2"/>
        <scheme val="minor"/>
      </rPr>
      <t>Guide officiel</t>
    </r>
  </si>
  <si>
    <r>
      <t xml:space="preserve">Resident Evil : opération Racoon City </t>
    </r>
    <r>
      <rPr>
        <sz val="11"/>
        <color theme="1"/>
        <rFont val="Calibri"/>
        <family val="2"/>
        <scheme val="minor"/>
      </rPr>
      <t>Guide officiel</t>
    </r>
  </si>
  <si>
    <r>
      <t xml:space="preserve"> Resident Evil : the umbrella chronicles </t>
    </r>
    <r>
      <rPr>
        <sz val="11"/>
        <color theme="1"/>
        <rFont val="Calibri"/>
        <family val="2"/>
        <scheme val="minor"/>
      </rPr>
      <t>Guide officiel</t>
    </r>
  </si>
  <si>
    <r>
      <t xml:space="preserve">Silent Hill Downpour </t>
    </r>
    <r>
      <rPr>
        <sz val="11"/>
        <color theme="1"/>
        <rFont val="Calibri"/>
        <family val="2"/>
        <scheme val="minor"/>
      </rPr>
      <t>Guide officiel</t>
    </r>
  </si>
  <si>
    <r>
      <t xml:space="preserve">Silent Hill Homecoming </t>
    </r>
    <r>
      <rPr>
        <sz val="11"/>
        <color theme="1"/>
        <rFont val="Calibri"/>
        <family val="2"/>
        <scheme val="minor"/>
      </rPr>
      <t>Guide officiel</t>
    </r>
  </si>
  <si>
    <r>
      <t xml:space="preserve">Primal </t>
    </r>
    <r>
      <rPr>
        <sz val="11"/>
        <color theme="1"/>
        <rFont val="Calibri"/>
        <family val="2"/>
        <scheme val="minor"/>
      </rPr>
      <t>Official Strategy guide</t>
    </r>
  </si>
  <si>
    <t>SCPH 5502</t>
  </si>
  <si>
    <r>
      <t xml:space="preserve"> Resident Evil II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</si>
  <si>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Resident Evil : Code Veronica X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</si>
  <si>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 Resident Evil 4 </t>
    </r>
    <r>
      <rPr>
        <sz val="11"/>
        <color theme="1"/>
        <rFont val="Calibri"/>
        <family val="2"/>
        <scheme val="minor"/>
      </rPr>
      <t>Guide Officiel</t>
    </r>
  </si>
  <si>
    <r>
      <t xml:space="preserve"> Resident Evil Outbreak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</si>
  <si>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 Silent Hill </t>
    </r>
    <r>
      <rPr>
        <sz val="11"/>
        <color theme="1"/>
        <rFont val="Calibri"/>
        <family val="2"/>
        <scheme val="minor"/>
      </rPr>
      <t>Guide Officiel</t>
    </r>
  </si>
  <si>
    <r>
      <t xml:space="preserve">Silent Hill 2 </t>
    </r>
    <r>
      <rPr>
        <sz val="11"/>
        <color theme="1"/>
        <rFont val="Calibri"/>
        <family val="2"/>
        <scheme val="minor"/>
      </rPr>
      <t>Guide Officiel</t>
    </r>
  </si>
  <si>
    <r>
      <t xml:space="preserve">Silent Hill 4 : The Room </t>
    </r>
    <r>
      <rPr>
        <sz val="11"/>
        <color theme="1"/>
        <rFont val="Calibri"/>
        <family val="2"/>
        <scheme val="minor"/>
      </rPr>
      <t>Guide Officiel</t>
    </r>
  </si>
  <si>
    <r>
      <t xml:space="preserve">Silent Hill 3 </t>
    </r>
    <r>
      <rPr>
        <sz val="11"/>
        <color theme="1"/>
        <rFont val="Calibri"/>
        <family val="2"/>
        <scheme val="minor"/>
      </rPr>
      <t>Official Strategy Guide</t>
    </r>
  </si>
  <si>
    <t>ISBN-10 0744003199 / ISBN-13 978-0744003192</t>
  </si>
  <si>
    <t>2-913364-08-X</t>
  </si>
  <si>
    <t>1-903511-25-9</t>
  </si>
  <si>
    <t>1-903511-63-1</t>
  </si>
  <si>
    <t>1-903511-07-0</t>
  </si>
  <si>
    <t>978-1-906064-42-6</t>
  </si>
  <si>
    <t>978-1-906064-37-2</t>
  </si>
  <si>
    <t>3-937336-50-8</t>
  </si>
  <si>
    <t>Tomb Raider III</t>
  </si>
  <si>
    <r>
      <t xml:space="preserve">Resident Evil zero </t>
    </r>
    <r>
      <rPr>
        <sz val="11"/>
        <color theme="1"/>
        <rFont val="Calibri"/>
        <family val="2"/>
        <scheme val="minor"/>
      </rPr>
      <t>Official Strategy guide</t>
    </r>
  </si>
  <si>
    <t>Titre alternatif</t>
  </si>
  <si>
    <t>ZERO Shisei no Koe Fatal Frame III</t>
  </si>
  <si>
    <r>
      <t xml:space="preserve"> Silent Hill : origins  </t>
    </r>
    <r>
      <rPr>
        <sz val="11"/>
        <color theme="1"/>
        <rFont val="Calibri"/>
        <family val="2"/>
        <scheme val="minor"/>
      </rPr>
      <t>Official Strategy Guide</t>
    </r>
  </si>
  <si>
    <r>
      <t xml:space="preserve">Silent Hill : Shattered Memories  </t>
    </r>
    <r>
      <rPr>
        <sz val="11"/>
        <color theme="1"/>
        <rFont val="Calibri"/>
        <family val="2"/>
        <scheme val="minor"/>
      </rPr>
      <t>Official Strategy Guide</t>
    </r>
  </si>
  <si>
    <t>Soft Bank</t>
  </si>
  <si>
    <t>ISBN4797318724</t>
  </si>
  <si>
    <t>Shogakukan Production</t>
  </si>
  <si>
    <t>ISBN4091064280</t>
  </si>
  <si>
    <t>ISBN4757724985</t>
  </si>
  <si>
    <t>Product ID</t>
  </si>
  <si>
    <t>Fatal Frame ~zero~ Perfect Guide</t>
  </si>
  <si>
    <t>Silent Hill: Homecoming Signature Series Guide</t>
  </si>
  <si>
    <r>
      <t>ISBN-10:</t>
    </r>
    <r>
      <rPr>
        <sz val="11"/>
        <color theme="1"/>
        <rFont val="Calibri"/>
        <family val="2"/>
        <scheme val="minor"/>
      </rPr>
      <t xml:space="preserve"> 1566868246 ISBN-13: 978-1566868242</t>
    </r>
  </si>
  <si>
    <r>
      <t>ISBN-10:</t>
    </r>
    <r>
      <rPr>
        <sz val="11"/>
        <color theme="1"/>
        <rFont val="Calibri"/>
        <family val="2"/>
        <scheme val="minor"/>
      </rPr>
      <t xml:space="preserve"> 0761519181 ISBN-13: 978-0761519188</t>
    </r>
  </si>
  <si>
    <r>
      <t>ISBN-10:</t>
    </r>
    <r>
      <rPr>
        <sz val="11"/>
        <color theme="1"/>
        <rFont val="Calibri"/>
        <family val="2"/>
        <scheme val="minor"/>
      </rPr>
      <t xml:space="preserve"> 1566869587 ISBN-13: 978-1566869584</t>
    </r>
  </si>
  <si>
    <r>
      <t>ISBN-10:</t>
    </r>
    <r>
      <rPr>
        <sz val="11"/>
        <color theme="1"/>
        <rFont val="Calibri"/>
        <family val="2"/>
        <scheme val="minor"/>
      </rPr>
      <t xml:space="preserve"> 0761540326 ISBN-13: 978-0761540328</t>
    </r>
  </si>
  <si>
    <r>
      <t>ISBN-10: 0744003458 ISBN-13:</t>
    </r>
    <r>
      <rPr>
        <sz val="11"/>
        <color theme="1"/>
        <rFont val="Calibri"/>
        <family val="2"/>
        <scheme val="minor"/>
      </rPr>
      <t xml:space="preserve"> 978-0744003451</t>
    </r>
  </si>
  <si>
    <r>
      <t>ISBN-10:</t>
    </r>
    <r>
      <rPr>
        <sz val="11"/>
        <color theme="1"/>
        <rFont val="Calibri"/>
        <family val="2"/>
        <scheme val="minor"/>
      </rPr>
      <t xml:space="preserve"> 0744003091 ISBN-13: 978-0744003093</t>
    </r>
  </si>
  <si>
    <r>
      <rPr>
        <sz val="11"/>
        <color theme="1"/>
        <rFont val="Calibri"/>
        <family val="2"/>
        <scheme val="minor"/>
      </rPr>
      <t>ISBN-10: 0744009081 ISBN-13: 978-0744009088</t>
    </r>
  </si>
  <si>
    <r>
      <rPr>
        <sz val="11"/>
        <color theme="1"/>
        <rFont val="Calibri"/>
        <family val="2"/>
        <scheme val="minor"/>
      </rPr>
      <t>ISBN-10: 0744011787 ISBN-13: 978-0744011784</t>
    </r>
  </si>
  <si>
    <r>
      <t>ISBN-10:</t>
    </r>
    <r>
      <rPr>
        <sz val="11"/>
        <color theme="1"/>
        <rFont val="Calibri"/>
        <family val="2"/>
        <scheme val="minor"/>
      </rPr>
      <t xml:space="preserve"> 0744013550 ISBN-13: 978-0744013559</t>
    </r>
  </si>
  <si>
    <r>
      <t>ISBN-10:</t>
    </r>
    <r>
      <rPr>
        <sz val="11"/>
        <color theme="1"/>
        <rFont val="Calibri"/>
        <family val="2"/>
        <scheme val="minor"/>
      </rPr>
      <t xml:space="preserve"> 0307892328 ISBN-13: 978-0307892324</t>
    </r>
  </si>
  <si>
    <r>
      <t>ISBN-10:</t>
    </r>
    <r>
      <rPr>
        <sz val="11"/>
        <color theme="1"/>
        <rFont val="Calibri"/>
        <family val="2"/>
        <scheme val="minor"/>
      </rPr>
      <t xml:space="preserve"> 0744010438 ISBN-13: 978-0744010435</t>
    </r>
  </si>
  <si>
    <r>
      <t>ISBN-10:</t>
    </r>
    <r>
      <rPr>
        <sz val="11"/>
        <color theme="1"/>
        <rFont val="Calibri"/>
        <family val="2"/>
        <scheme val="minor"/>
      </rPr>
      <t xml:space="preserve"> 0744002141 ISBN-13: 978-0744002140</t>
    </r>
  </si>
  <si>
    <t>pages</t>
  </si>
  <si>
    <t>SCPH 102</t>
  </si>
  <si>
    <t>Resident Evil Director's cut</t>
  </si>
  <si>
    <t>SLPM 86379-80</t>
  </si>
  <si>
    <t>SCES-01237</t>
  </si>
  <si>
    <t>SLES-52384</t>
  </si>
  <si>
    <t>Dune</t>
  </si>
  <si>
    <t>Ico</t>
  </si>
  <si>
    <t>pal fr / 1iere Ed. Cartonnée</t>
  </si>
  <si>
    <t>Resident Evil Gun Survivor</t>
  </si>
  <si>
    <t>Ok</t>
  </si>
  <si>
    <t>SCPH 74000x</t>
  </si>
  <si>
    <t>SCES-00344</t>
  </si>
  <si>
    <t>SOES-02744</t>
  </si>
  <si>
    <t>SLES-02530</t>
  </si>
  <si>
    <t>SCES-00255</t>
  </si>
  <si>
    <t>SLES-55147</t>
  </si>
  <si>
    <t>SLES-52237</t>
  </si>
  <si>
    <t>SLES-00161</t>
  </si>
  <si>
    <t>SLES-50654</t>
  </si>
  <si>
    <t>SLES-02755</t>
  </si>
  <si>
    <t>SLES-02239</t>
  </si>
  <si>
    <t>SLES-00528</t>
  </si>
  <si>
    <t>SLES-52738</t>
  </si>
  <si>
    <t>SLES-54782</t>
  </si>
  <si>
    <t>SLES-54439</t>
  </si>
  <si>
    <t>MATOS</t>
  </si>
  <si>
    <t>SLES-51474</t>
  </si>
  <si>
    <t>SLES-53794</t>
  </si>
  <si>
    <t>SCES-50491</t>
  </si>
  <si>
    <t>SCES-52327</t>
  </si>
  <si>
    <t>SCES-53851</t>
  </si>
  <si>
    <t>SLES-20650</t>
  </si>
  <si>
    <t>SLES-54815</t>
  </si>
  <si>
    <t>SLES-51448</t>
  </si>
  <si>
    <t>SLES-53319</t>
  </si>
  <si>
    <t>Myst III - Exile</t>
  </si>
  <si>
    <t>SLES-50726</t>
  </si>
  <si>
    <t>Presto Studio</t>
  </si>
  <si>
    <t>Clock Tower 3</t>
  </si>
  <si>
    <t>SLES-51619</t>
  </si>
  <si>
    <t>SLES-51445</t>
  </si>
  <si>
    <t>Wanadoo</t>
  </si>
  <si>
    <t>Rygar "The legendary Adventure"</t>
  </si>
  <si>
    <t>SLES-82003</t>
  </si>
  <si>
    <t>Voltilon</t>
  </si>
  <si>
    <t>Silent hill 2 - Collector</t>
  </si>
  <si>
    <t>neuf</t>
  </si>
  <si>
    <t>Atlantis III</t>
  </si>
  <si>
    <t>SLES-02248</t>
  </si>
  <si>
    <t>SLES-00037</t>
  </si>
  <si>
    <t>SLES-50112</t>
  </si>
  <si>
    <t>SLES-53825</t>
  </si>
  <si>
    <t>Summoner</t>
  </si>
  <si>
    <t>Avalon Interactive</t>
  </si>
  <si>
    <t>Tomb Raider : Anniversary</t>
  </si>
  <si>
    <t>Odin Sphere</t>
  </si>
  <si>
    <t>Primal - Edition Collector</t>
  </si>
  <si>
    <t>Mortal Kombat : Deadly Alliance</t>
  </si>
  <si>
    <t>Mortal Kombat : Armaggedon</t>
  </si>
  <si>
    <t>Mega CD</t>
  </si>
  <si>
    <t>Megadrive</t>
  </si>
  <si>
    <t>Sega Megadrive</t>
  </si>
  <si>
    <t>Nintendo 64</t>
  </si>
  <si>
    <t>Sega Saturn</t>
  </si>
  <si>
    <t>Game Cube</t>
  </si>
  <si>
    <t>Dreamcast</t>
  </si>
  <si>
    <t>Nes / Famicom</t>
  </si>
  <si>
    <t>Sega Megadrive 2</t>
  </si>
  <si>
    <t>cartouche</t>
  </si>
  <si>
    <t>v 9 / CD</t>
  </si>
  <si>
    <t>Accessoires / câbles</t>
  </si>
  <si>
    <t>Année</t>
  </si>
  <si>
    <t>Craquée / pucée</t>
  </si>
  <si>
    <t>Prix</t>
  </si>
  <si>
    <t>MP</t>
  </si>
  <si>
    <t>MC</t>
  </si>
  <si>
    <t>Description</t>
  </si>
  <si>
    <t>Génération</t>
  </si>
  <si>
    <t>4 ieme</t>
  </si>
  <si>
    <t>5 ieme</t>
  </si>
  <si>
    <t>6 ieme</t>
  </si>
  <si>
    <t>3 ieme</t>
  </si>
  <si>
    <t>Cartouche</t>
  </si>
  <si>
    <t>N64</t>
  </si>
  <si>
    <t>Controler pad</t>
  </si>
  <si>
    <t>Vmu</t>
  </si>
  <si>
    <t>Gamecube</t>
  </si>
  <si>
    <t>251 blocs</t>
  </si>
  <si>
    <t>Sega megadrive</t>
  </si>
  <si>
    <t>SLES-01374</t>
  </si>
  <si>
    <t>SLES-50661</t>
  </si>
  <si>
    <t>SCES-00005</t>
  </si>
  <si>
    <t>Titre</t>
  </si>
  <si>
    <t>Statut</t>
  </si>
  <si>
    <t>Site</t>
  </si>
  <si>
    <t>Paiement</t>
  </si>
  <si>
    <t>Livraison</t>
  </si>
  <si>
    <t>ACHATS JEUX VIDEO JUILLET 2012</t>
  </si>
  <si>
    <t>DATES</t>
  </si>
  <si>
    <t>Parasite Eve jap psx</t>
  </si>
  <si>
    <t>Priceminister</t>
  </si>
  <si>
    <t>Tekken III</t>
  </si>
  <si>
    <t>Parasite Eve II</t>
  </si>
  <si>
    <t>Ecco the Dolphin</t>
  </si>
  <si>
    <t>Zelda majora's mask</t>
  </si>
  <si>
    <t xml:space="preserve">Psx pucée </t>
  </si>
  <si>
    <t>Rétrogames</t>
  </si>
  <si>
    <t>Total Priceminister</t>
  </si>
  <si>
    <t>Total Ebay Achat</t>
  </si>
  <si>
    <t>Total Autres</t>
  </si>
  <si>
    <t>Total Oldschool</t>
  </si>
  <si>
    <t>Total Ville</t>
  </si>
  <si>
    <t>Total Ebay Enchères en cours</t>
  </si>
  <si>
    <t>Staut Actuel de paiement</t>
  </si>
  <si>
    <t>Montant déjà prélevé</t>
  </si>
  <si>
    <t>Montant qui doit être prélevé</t>
  </si>
  <si>
    <t>Boitiers ps2 x 50 (chèque)</t>
  </si>
  <si>
    <t>Boitiers psx x 30 (chèque)</t>
  </si>
  <si>
    <t>Ebay</t>
  </si>
  <si>
    <t>Project Zero II</t>
  </si>
  <si>
    <t>Project Zero III</t>
  </si>
  <si>
    <t>Fatal Frame IV</t>
  </si>
  <si>
    <t>Okami (chèque)</t>
  </si>
  <si>
    <t>Tomb Raider 4 (chèque)</t>
  </si>
  <si>
    <t>Resident evil 3</t>
  </si>
  <si>
    <t>Resident Evil director's cut</t>
  </si>
  <si>
    <t>crash bandicoot</t>
  </si>
  <si>
    <t>Nos jeux vidéos marcus</t>
  </si>
  <si>
    <t>Shadow of memories</t>
  </si>
  <si>
    <t>Obscure 1 et 2</t>
  </si>
  <si>
    <t>Dune Frank Herbert's</t>
  </si>
  <si>
    <t>Vagrant story</t>
  </si>
  <si>
    <t>Mortal kombat Trilogy</t>
  </si>
  <si>
    <t>Aliens Trilogy</t>
  </si>
  <si>
    <t>Alone in the dark jack is back</t>
  </si>
  <si>
    <t>Tenchu stealth assassins</t>
  </si>
  <si>
    <t>Tenchu colère divine</t>
  </si>
  <si>
    <t>Atlantis 3</t>
  </si>
  <si>
    <t>Silent hill</t>
  </si>
  <si>
    <t>Call of duty jour de gloire</t>
  </si>
  <si>
    <t>Spyro le dragon (chèque)</t>
  </si>
  <si>
    <t>Final Fantasy Dirge of cerberus</t>
  </si>
  <si>
    <t>Plv Resident Evil outbreak</t>
  </si>
  <si>
    <t>Aladin Megadrive</t>
  </si>
  <si>
    <t>Donkey kong jungle + bongos</t>
  </si>
  <si>
    <t>Game cube + 1 manette pucée (chèque)</t>
  </si>
  <si>
    <t>Sega megadrive + 2 manettes + 8 jeux</t>
  </si>
  <si>
    <t>N64 + 1 manette + Zelda + Mario</t>
  </si>
  <si>
    <t>SprinterCell</t>
  </si>
  <si>
    <t>Primal Collector</t>
  </si>
  <si>
    <t>Medievil 2</t>
  </si>
  <si>
    <t>Ico et Shadow Collector</t>
  </si>
  <si>
    <t>OldSchool</t>
  </si>
  <si>
    <t>Révision + puce Ps2</t>
  </si>
  <si>
    <t>Comptoir du Rêve</t>
  </si>
  <si>
    <t>Maloup</t>
  </si>
  <si>
    <t xml:space="preserve">Game </t>
  </si>
  <si>
    <t>Cash Converters</t>
  </si>
  <si>
    <t>Monde meilleur</t>
  </si>
  <si>
    <t>SLES-02208</t>
  </si>
  <si>
    <t>SLES-02233</t>
  </si>
  <si>
    <t>SLES-02898</t>
  </si>
  <si>
    <t>SLES-00970</t>
  </si>
  <si>
    <t>SCES-03828</t>
  </si>
  <si>
    <t>SLES-01099</t>
  </si>
  <si>
    <t>Diablo</t>
  </si>
  <si>
    <t>SLES-01156</t>
  </si>
  <si>
    <t>Electronics Arts</t>
  </si>
  <si>
    <t>SCES-50759</t>
  </si>
  <si>
    <t>SCES-51608</t>
  </si>
  <si>
    <t>Baldur's gate dark alliance</t>
  </si>
  <si>
    <t>SLES-50672</t>
  </si>
  <si>
    <t>Sonic heroes</t>
  </si>
  <si>
    <t>SLES-51950</t>
  </si>
  <si>
    <t>SEGA</t>
  </si>
  <si>
    <t>Sonic team</t>
  </si>
  <si>
    <t>Resident Evil 4 Collector</t>
  </si>
  <si>
    <t>SLES-00731</t>
  </si>
  <si>
    <t>SLES-53767</t>
  </si>
  <si>
    <t>câble péritel + manette megadrive</t>
  </si>
  <si>
    <t>Lollipop Chainsaw</t>
  </si>
  <si>
    <t>Kadokawa Games</t>
  </si>
  <si>
    <t>TFS / Sexy</t>
  </si>
  <si>
    <t>ACHATS JEUX VIDEO AOUT / SEPT 2012</t>
  </si>
  <si>
    <t>Boite</t>
  </si>
  <si>
    <t>Crash Bash</t>
  </si>
  <si>
    <t>Alundra</t>
  </si>
  <si>
    <t>Alundra 2</t>
  </si>
  <si>
    <t>Doom</t>
  </si>
  <si>
    <t>Gex 3 D : enter the gecko</t>
  </si>
  <si>
    <t>Gex contre dr Rez</t>
  </si>
  <si>
    <t>Grandia</t>
  </si>
  <si>
    <t>Legacy of Kain : soul reaver</t>
  </si>
  <si>
    <t>Les Chevaliers de Baphomet</t>
  </si>
  <si>
    <t>Nightmare Creatures</t>
  </si>
  <si>
    <t>Nightmare Creatures 2</t>
  </si>
  <si>
    <t>Risk</t>
  </si>
  <si>
    <t>Vandal Hearts</t>
  </si>
  <si>
    <t>Vandal Hearts 2</t>
  </si>
  <si>
    <t>Time Crisis</t>
  </si>
  <si>
    <t>Saga Frontier II</t>
  </si>
  <si>
    <t>Star Ocean : The Second Story</t>
  </si>
  <si>
    <t>Street fighter Alpha the warriors Dream</t>
  </si>
  <si>
    <t>Street fighter Alpha 2</t>
  </si>
  <si>
    <t>Street fighter Alpha 3</t>
  </si>
  <si>
    <t>Street figther Collection</t>
  </si>
  <si>
    <t>Street figther Collection 2</t>
  </si>
  <si>
    <t>Street Fighter ex plus alpha</t>
  </si>
  <si>
    <t>Street fighter ex 2 plus</t>
  </si>
  <si>
    <t>Resident Evil 4 Edition Collector</t>
  </si>
  <si>
    <t>Shadow Hearts Convenant</t>
  </si>
  <si>
    <t>Baldur's gate dark alliance 2</t>
  </si>
  <si>
    <t>Grandia 2</t>
  </si>
  <si>
    <t>Kessen 3</t>
  </si>
  <si>
    <t>Legacy of Kain : Soul reaver 2</t>
  </si>
  <si>
    <t>Maximo vs army of Zin</t>
  </si>
  <si>
    <t>Phantasy Star Universe</t>
  </si>
  <si>
    <t>Prince of Persia : les deux royaumes</t>
  </si>
  <si>
    <t>Star Ocean : till then end of time</t>
  </si>
  <si>
    <t>Street fighter ex 3</t>
  </si>
  <si>
    <t>Summoner 2</t>
  </si>
  <si>
    <t>Time Crisis 2</t>
  </si>
  <si>
    <t>Time Crisis 3</t>
  </si>
  <si>
    <t>Zone of the Enders : the second runner</t>
  </si>
  <si>
    <t>Clock tower</t>
  </si>
  <si>
    <t>Crash team racing</t>
  </si>
  <si>
    <t xml:space="preserve">Saga Frontier </t>
  </si>
  <si>
    <t>Time Crisis projet titan</t>
  </si>
  <si>
    <t>Jade Cocoon 2</t>
  </si>
  <si>
    <t>Mortal Kombat : Mystification</t>
  </si>
  <si>
    <t>Phantasy Star Universe : Ambition of the Illuminus</t>
  </si>
  <si>
    <t>X-files : resist or serve</t>
  </si>
  <si>
    <t>Fear</t>
  </si>
  <si>
    <t>Fear 2 : project origin</t>
  </si>
  <si>
    <t>SLES-02088</t>
  </si>
  <si>
    <t>sOLO</t>
  </si>
  <si>
    <t>SLES-54185</t>
  </si>
  <si>
    <t>SLES-51403</t>
  </si>
  <si>
    <t>1à 2</t>
  </si>
  <si>
    <t>Bloody Roar</t>
  </si>
  <si>
    <t>Bloody Roar 2</t>
  </si>
  <si>
    <t>Breath of Fire 3</t>
  </si>
  <si>
    <t>Guilty Gear</t>
  </si>
  <si>
    <t>Legacy of Kain : Blood Omen</t>
  </si>
  <si>
    <t>Ronin Blade</t>
  </si>
  <si>
    <t>Tombi</t>
  </si>
  <si>
    <t>Tombi 2</t>
  </si>
  <si>
    <t>Legacy of kain : Blood Omen 2</t>
  </si>
  <si>
    <t>6.1</t>
  </si>
  <si>
    <t>FPS / Futuriste / Horreur</t>
  </si>
  <si>
    <t>6.8</t>
  </si>
  <si>
    <t>Matrix Software</t>
  </si>
  <si>
    <t>Contrail</t>
  </si>
  <si>
    <t>Combat</t>
  </si>
  <si>
    <t>Hudson Soft</t>
  </si>
  <si>
    <t>Rpg</t>
  </si>
  <si>
    <t>Human Entertainement</t>
  </si>
  <si>
    <t>Party Game</t>
  </si>
  <si>
    <t>8.2</t>
  </si>
  <si>
    <t>Course / Automobile</t>
  </si>
  <si>
    <t>Revolution Software</t>
  </si>
  <si>
    <t>Oldschool</t>
  </si>
  <si>
    <t>SCES-02544</t>
  </si>
  <si>
    <t>SCES-51136</t>
  </si>
  <si>
    <t>abs</t>
  </si>
  <si>
    <t>Action Rpg / Héroïc - Fantasy</t>
  </si>
  <si>
    <t>Climax Studios (UK)</t>
  </si>
  <si>
    <t>ESP</t>
  </si>
  <si>
    <t>Game Arts</t>
  </si>
  <si>
    <t>Arc System Works</t>
  </si>
  <si>
    <t>Silicon Knights</t>
  </si>
  <si>
    <t>3 D Lemmings</t>
  </si>
  <si>
    <t>Clockwork Games</t>
  </si>
  <si>
    <t xml:space="preserve">Réflexion </t>
  </si>
  <si>
    <t>Kalisto Entertainement</t>
  </si>
  <si>
    <t>Suvival Horror</t>
  </si>
  <si>
    <t xml:space="preserve">Ninja </t>
  </si>
  <si>
    <t>Hasbro Interactive</t>
  </si>
  <si>
    <t>Runecraft</t>
  </si>
  <si>
    <t>Stratégie tour par tour / Historique</t>
  </si>
  <si>
    <t>Futuriste</t>
  </si>
  <si>
    <t>KCES</t>
  </si>
  <si>
    <t>Héroïc - Fantasy / Futuriste</t>
  </si>
  <si>
    <t>Avalon interactive</t>
  </si>
  <si>
    <t>Combat / Arts Martiaux</t>
  </si>
  <si>
    <t>2.7</t>
  </si>
  <si>
    <t>Arika</t>
  </si>
  <si>
    <t>Tales of eternia (Tales of Destiny II)</t>
  </si>
  <si>
    <t>Import us / jap</t>
  </si>
  <si>
    <t>Whoopee Camp</t>
  </si>
  <si>
    <t>Jau de tir / Criminalité</t>
  </si>
  <si>
    <t>Interplay Entertainement</t>
  </si>
  <si>
    <t>Black Isle Studio</t>
  </si>
  <si>
    <t>Héroic - Fantasy</t>
  </si>
  <si>
    <t>Chevaliers de Baphomet : Le Manuscrit de Voynich</t>
  </si>
  <si>
    <t>God of War II Edition limitée</t>
  </si>
  <si>
    <t>God of war</t>
  </si>
  <si>
    <t>Action- Aventures</t>
  </si>
  <si>
    <t>Mythologies</t>
  </si>
  <si>
    <t>Hyper Street Fighter II : The Anniversary Edition</t>
  </si>
  <si>
    <t>Plates-formes</t>
  </si>
  <si>
    <t>Legacy of Kain : Defiance</t>
  </si>
  <si>
    <t>Maximo : Ghosts to Glory</t>
  </si>
  <si>
    <t>Capcom Studio production 8</t>
  </si>
  <si>
    <t>Plates - formes</t>
  </si>
  <si>
    <t>Capcom Studio production 9</t>
  </si>
  <si>
    <t>Mortal Kombat : Shaolin Monks</t>
  </si>
  <si>
    <t>Midway Studio - Austin</t>
  </si>
  <si>
    <t>Midway Studio- Los Angeles</t>
  </si>
  <si>
    <t>Square-Enix</t>
  </si>
  <si>
    <t>Vanillaware Ltd.</t>
  </si>
  <si>
    <t>Action RPG / Futuriste</t>
  </si>
  <si>
    <t>Sonic Team</t>
  </si>
  <si>
    <t>Capcom prod Studio 5</t>
  </si>
  <si>
    <t>Héroic - Fantasy / Futuriste</t>
  </si>
  <si>
    <t>Street fighter Alpha Anthology</t>
  </si>
  <si>
    <t>Futuriste / Robot</t>
  </si>
  <si>
    <t xml:space="preserve">Héroic - Fantasy </t>
  </si>
  <si>
    <t>Héroïc Fantasy</t>
  </si>
  <si>
    <t>Monolith Software</t>
  </si>
  <si>
    <t>Black Opse Entertainement</t>
  </si>
  <si>
    <t>Horreur</t>
  </si>
  <si>
    <t>FPS / Criminalité</t>
  </si>
  <si>
    <t>Kula world</t>
  </si>
  <si>
    <t>game design</t>
  </si>
  <si>
    <t>Reflexion</t>
  </si>
  <si>
    <t>Ecco the dolphin</t>
  </si>
  <si>
    <t>Street fighter</t>
  </si>
  <si>
    <t>Le roi Lion</t>
  </si>
  <si>
    <t>Soul Calibur</t>
  </si>
  <si>
    <t>Shenmue</t>
  </si>
  <si>
    <t>Shenmue 2</t>
  </si>
  <si>
    <t>Zelda orcarina of time</t>
  </si>
  <si>
    <t>Mario 64</t>
  </si>
  <si>
    <t>Luigi's mansion</t>
  </si>
  <si>
    <t>Super Mario sunshine</t>
  </si>
  <si>
    <t>Baten Kaitos</t>
  </si>
  <si>
    <t>Altered beast</t>
  </si>
  <si>
    <t>Virtua Fighter 2</t>
  </si>
  <si>
    <t>Donkey Kong 64</t>
  </si>
  <si>
    <t>Turok 2</t>
  </si>
  <si>
    <t>Secret of mana</t>
  </si>
  <si>
    <t>Donkey Kong country</t>
  </si>
  <si>
    <t>Produit</t>
  </si>
  <si>
    <t>Dimensions</t>
  </si>
  <si>
    <t>Quantité</t>
  </si>
  <si>
    <t>Prix Unitaire</t>
  </si>
  <si>
    <t>Meuble Etagère</t>
  </si>
  <si>
    <t>Table d'appoint</t>
  </si>
  <si>
    <t>Lieu</t>
  </si>
  <si>
    <t>Ikea</t>
  </si>
  <si>
    <t>But</t>
  </si>
  <si>
    <t>Cadre poster Chromé</t>
  </si>
  <si>
    <t>Edimeta</t>
  </si>
  <si>
    <t>lcd / led</t>
  </si>
  <si>
    <t>Easypack</t>
  </si>
  <si>
    <t>Boites ps 1 rigide</t>
  </si>
  <si>
    <t>Alice : Madness Returns</t>
  </si>
  <si>
    <t>Une Faim de loup !</t>
  </si>
  <si>
    <t>Mortal Kombat II</t>
  </si>
  <si>
    <t>Mortal Kombat III</t>
  </si>
  <si>
    <t>Toki</t>
  </si>
  <si>
    <t>Shinobi III : return of the ninja master</t>
  </si>
  <si>
    <t>The revenge of Shinobi</t>
  </si>
  <si>
    <t>Sonic the hedgehog</t>
  </si>
  <si>
    <t>Sonic  the Hedgehog 2</t>
  </si>
  <si>
    <t>Sonic the hedgehog 3</t>
  </si>
  <si>
    <t>Taz- mania</t>
  </si>
  <si>
    <t>Lemmings</t>
  </si>
  <si>
    <t>Lemmings 2 the Tribes</t>
  </si>
  <si>
    <t>Jurassic Park</t>
  </si>
  <si>
    <t>Ghostbusters</t>
  </si>
  <si>
    <t>Ecco 2 : les marées du temps</t>
  </si>
  <si>
    <t>Dick Tracy</t>
  </si>
  <si>
    <t>Castlevania, the next generation</t>
  </si>
  <si>
    <t>Zombies</t>
  </si>
  <si>
    <t>Soleil</t>
  </si>
  <si>
    <t>Earthworm jim 2</t>
  </si>
  <si>
    <t>Eternal Champions</t>
  </si>
  <si>
    <t>Fatal fury</t>
  </si>
  <si>
    <t>gynoug</t>
  </si>
  <si>
    <t>marsupilami</t>
  </si>
  <si>
    <t>Mickey mania</t>
  </si>
  <si>
    <t>Street of rage</t>
  </si>
  <si>
    <t>Street of rage 2</t>
  </si>
  <si>
    <t>Prince of persia</t>
  </si>
  <si>
    <t>pac-man</t>
  </si>
  <si>
    <t>Deep fear</t>
  </si>
  <si>
    <t>Panzer Dragoon</t>
  </si>
  <si>
    <t>Panzer Dragoon II zwei</t>
  </si>
  <si>
    <t>Sonic adventure</t>
  </si>
  <si>
    <t>Sonic adventure 2</t>
  </si>
  <si>
    <t>Skies of arcadia</t>
  </si>
  <si>
    <t>Virtua fighter 3</t>
  </si>
  <si>
    <t>Zombie revenge</t>
  </si>
  <si>
    <t>Banjo Kazooïe</t>
  </si>
  <si>
    <t>Perfect dark</t>
  </si>
  <si>
    <t>Bomberman 64</t>
  </si>
  <si>
    <t>Golden eye 007</t>
  </si>
  <si>
    <t>Indiana jones et l'infernale machine</t>
  </si>
  <si>
    <t>paper mario</t>
  </si>
  <si>
    <t>Castlevania legacy of darkness</t>
  </si>
  <si>
    <t>Turok rage wars</t>
  </si>
  <si>
    <t>Dead to rights</t>
  </si>
  <si>
    <t>Final Fantasy Crystal Chronicles</t>
  </si>
  <si>
    <t>Zelda wind walker</t>
  </si>
  <si>
    <t>Zelda twilight princess</t>
  </si>
  <si>
    <t>Phantasy Star online - Episode I et II</t>
  </si>
  <si>
    <t>Phantasy Star online - Episode I et II plus</t>
  </si>
  <si>
    <t>Phantasy Star online - Episode III C.A.R.D. Revolution</t>
  </si>
  <si>
    <t>Mario party 4</t>
  </si>
  <si>
    <t>Mario party 5</t>
  </si>
  <si>
    <t>Mario party 6</t>
  </si>
  <si>
    <t>Mario party 7</t>
  </si>
  <si>
    <t>Castlevania : Vampire 's kiss</t>
  </si>
  <si>
    <t>Super Castlevania IV</t>
  </si>
  <si>
    <t>Prehistorik man</t>
  </si>
  <si>
    <t>Prince of persia 2</t>
  </si>
  <si>
    <t xml:space="preserve">Breath of fire </t>
  </si>
  <si>
    <t>Breath of fire 2</t>
  </si>
  <si>
    <t>Donkey Kong country 2</t>
  </si>
  <si>
    <t>Donkey Kong country 3</t>
  </si>
  <si>
    <t>Final Fantasy II</t>
  </si>
  <si>
    <t>Final Fantasy III</t>
  </si>
  <si>
    <t>Final Fantasy mystic Quest</t>
  </si>
  <si>
    <t>Legend of Zelda, a link to the past</t>
  </si>
  <si>
    <t>Mario paint</t>
  </si>
  <si>
    <t>Mario is missing</t>
  </si>
  <si>
    <t>Super mario kart</t>
  </si>
  <si>
    <t>Super Mario world</t>
  </si>
  <si>
    <t>Super Mario world 2</t>
  </si>
  <si>
    <t>SCES-01438</t>
  </si>
  <si>
    <t>Micro maniacs</t>
  </si>
  <si>
    <t>1 à 8</t>
  </si>
  <si>
    <t>Course Automobile</t>
  </si>
  <si>
    <t>Mario party 2</t>
  </si>
  <si>
    <t>Mario party 3</t>
  </si>
  <si>
    <t>Mario party</t>
  </si>
  <si>
    <t>Sonic Shuffle</t>
  </si>
  <si>
    <t>Street of rage 3</t>
  </si>
  <si>
    <t>Donkey konga</t>
  </si>
  <si>
    <t>Spicy horse</t>
  </si>
  <si>
    <t>us</t>
  </si>
  <si>
    <t>jap</t>
  </si>
  <si>
    <t>SCES-50499</t>
  </si>
  <si>
    <t>SLES-02094</t>
  </si>
  <si>
    <t>SCES-00657</t>
  </si>
  <si>
    <t>SCES-02776</t>
  </si>
  <si>
    <t>SLES-02895</t>
  </si>
  <si>
    <t>Comptoir du rêve</t>
  </si>
  <si>
    <t>Marché aux puces Bassens</t>
  </si>
  <si>
    <t>Particulier</t>
  </si>
  <si>
    <t>Table basse verre</t>
  </si>
  <si>
    <t>Conforama</t>
  </si>
  <si>
    <t>tv lcd samsung 82 cm le32d450</t>
  </si>
  <si>
    <t>70* 50 cm</t>
  </si>
  <si>
    <t>Télévision 82 cm</t>
  </si>
  <si>
    <t>Boites de rangement plastique</t>
  </si>
  <si>
    <t>59,50x39,10x35,40 cm / 60 L</t>
  </si>
  <si>
    <t xml:space="preserve">pal fr </t>
  </si>
  <si>
    <t>SLES-01921</t>
  </si>
  <si>
    <t>Dragon Valor</t>
  </si>
  <si>
    <t>Tactical Rpg</t>
  </si>
  <si>
    <t>Azure Dreams</t>
  </si>
  <si>
    <t>Legend of Kartia</t>
  </si>
  <si>
    <t>Tales of Destiny</t>
  </si>
  <si>
    <t>Ar Tonelico</t>
  </si>
  <si>
    <t>Act Raiser</t>
  </si>
  <si>
    <t>Chrono Trigger</t>
  </si>
  <si>
    <t>Secret of evermore</t>
  </si>
  <si>
    <t>Tail Concerto</t>
  </si>
  <si>
    <t>SLES-01390</t>
  </si>
  <si>
    <t>SCES-02834</t>
  </si>
  <si>
    <t>j</t>
  </si>
  <si>
    <t>SLES-00939</t>
  </si>
  <si>
    <t>SCES-50361</t>
  </si>
  <si>
    <t>SLES-52705</t>
  </si>
  <si>
    <t>SCES-50916</t>
  </si>
  <si>
    <t>SCES-53285</t>
  </si>
  <si>
    <t>SCES-55019</t>
  </si>
  <si>
    <t>SCES-52456</t>
  </si>
  <si>
    <t>SCES-51844</t>
  </si>
  <si>
    <t>SLES-54674</t>
  </si>
  <si>
    <t>SLES-00596</t>
  </si>
  <si>
    <t>SLES-02024</t>
  </si>
  <si>
    <t>SLES-52187</t>
  </si>
  <si>
    <t>SLES-53755</t>
  </si>
  <si>
    <t>SCES-03840</t>
  </si>
  <si>
    <t>SLES-04034</t>
  </si>
  <si>
    <t>SLES-03222</t>
  </si>
  <si>
    <t>SLES-00885</t>
  </si>
  <si>
    <t>SLES-03386</t>
  </si>
  <si>
    <t>SLES-01010</t>
  </si>
  <si>
    <t>SLES-01722</t>
  </si>
  <si>
    <t>SLES-01319</t>
  </si>
  <si>
    <t>SLES-01198</t>
  </si>
  <si>
    <t>SLES-82038</t>
  </si>
  <si>
    <t>Evil zone</t>
  </si>
  <si>
    <t>SLES-01903</t>
  </si>
  <si>
    <t>Titus intercative</t>
  </si>
  <si>
    <t>Yuke's Media creation</t>
  </si>
  <si>
    <t>G Con 2 + boite</t>
  </si>
  <si>
    <t>Clock Tower II : the stranggle within</t>
  </si>
  <si>
    <t>Dark Chronicle</t>
  </si>
  <si>
    <t>Dark Cloud</t>
  </si>
  <si>
    <t>Arc Entertainement</t>
  </si>
  <si>
    <t>Legend of Legaia</t>
  </si>
  <si>
    <t>The Granstream Saga</t>
  </si>
  <si>
    <t>Breath of Fire : Dragon Quarter</t>
  </si>
  <si>
    <t>Rogue Galaxy</t>
  </si>
  <si>
    <t>Phantom Brave</t>
  </si>
  <si>
    <t>7.6</t>
  </si>
  <si>
    <t>Rpg / Héroïc- Fantasy</t>
  </si>
  <si>
    <t>Level-6</t>
  </si>
  <si>
    <t>Nippon Ichi Software</t>
  </si>
  <si>
    <t>Xenosaga Episode III : Also sprach Zarathustra</t>
  </si>
  <si>
    <t>Futuriste Rpg</t>
  </si>
  <si>
    <t>Xenosaga Episode II : Jenseits von Gut und Böse</t>
  </si>
  <si>
    <t>BLES-01047</t>
  </si>
  <si>
    <t>BCES-00078</t>
  </si>
  <si>
    <t>Final Fantasy Crystal Chronicles : Echos of time</t>
  </si>
  <si>
    <t>Final Fantasy Fables chocobo's dungeon</t>
  </si>
  <si>
    <t>Zelda Skyward sword</t>
  </si>
  <si>
    <t>Zool</t>
  </si>
  <si>
    <t>Zelda Four swords adventures</t>
  </si>
  <si>
    <t>Baten Kaitos 2 origins</t>
  </si>
  <si>
    <t>Mystic Quest</t>
  </si>
  <si>
    <t>The legend of Zelda</t>
  </si>
  <si>
    <t>The Legend of Zelda 2</t>
  </si>
  <si>
    <t>Castlevania 2 Simon's quest</t>
  </si>
  <si>
    <t>Castlevania 3 dracula's curse</t>
  </si>
  <si>
    <t>Gauntlet Legends</t>
  </si>
  <si>
    <t>Beat'em all / Rpg</t>
  </si>
  <si>
    <t xml:space="preserve">Atari </t>
  </si>
  <si>
    <t>SLES-01908</t>
  </si>
  <si>
    <t>Abs</t>
  </si>
  <si>
    <t>SLES-50822</t>
  </si>
  <si>
    <t>SLES-52118</t>
  </si>
  <si>
    <t>SLUS-006958560</t>
  </si>
  <si>
    <t>Deathtrap dungeon</t>
  </si>
  <si>
    <t>SLES-00746</t>
  </si>
  <si>
    <t>Asylum Entertainement</t>
  </si>
  <si>
    <t>ACHATS JEUX VIDEO JANV / FEV 2013</t>
  </si>
  <si>
    <t>Monde Meilleur</t>
  </si>
  <si>
    <t>Console</t>
  </si>
  <si>
    <t>Ankama shop</t>
  </si>
  <si>
    <t>Mag zelda</t>
  </si>
  <si>
    <t>Mag survival horror</t>
  </si>
  <si>
    <t>Bon coin</t>
  </si>
  <si>
    <t>Shenmue 2 + skies of arcadia (chq)</t>
  </si>
  <si>
    <t>Playmag 3</t>
  </si>
  <si>
    <t>Playmag 8</t>
  </si>
  <si>
    <t>Playmag 12</t>
  </si>
  <si>
    <t>Playmag 14</t>
  </si>
  <si>
    <t>Playmag 15</t>
  </si>
  <si>
    <t>Playmag 17</t>
  </si>
  <si>
    <t>Playmag 21</t>
  </si>
  <si>
    <t>Playmag 22</t>
  </si>
  <si>
    <t>Ig mag Resident evil</t>
  </si>
  <si>
    <t>Eternal Darkness</t>
  </si>
  <si>
    <t>Virtua Fighter 3</t>
  </si>
  <si>
    <t>Clock tower 2 + dethtrap dungeon</t>
  </si>
  <si>
    <t>Ecco les marées du temps</t>
  </si>
  <si>
    <t>Limbo pc compte steam</t>
  </si>
  <si>
    <t>Sonic Adventure</t>
  </si>
  <si>
    <t>Pandemonium plat</t>
  </si>
  <si>
    <t>Zelda 2 nes</t>
  </si>
  <si>
    <t>The house of the dead overkill + gun</t>
  </si>
  <si>
    <t>Black and white</t>
  </si>
  <si>
    <t>FEAR</t>
  </si>
  <si>
    <t>3 D lemmings + Risk</t>
  </si>
  <si>
    <t>Umbrella Chronicle (chq)</t>
  </si>
  <si>
    <t>Resident evil 6 collector (sans jeu) +MT</t>
  </si>
  <si>
    <t>Lot 7 dynasty warriors</t>
  </si>
  <si>
    <t>SLES-50498</t>
  </si>
  <si>
    <t>Crisis Zone</t>
  </si>
  <si>
    <t>Grandia Xtreme</t>
  </si>
  <si>
    <t>SLES-51143</t>
  </si>
  <si>
    <t>SCES-52530</t>
  </si>
  <si>
    <t>SLES-51581</t>
  </si>
  <si>
    <t>SLES-52877</t>
  </si>
  <si>
    <t>SCES-50968</t>
  </si>
  <si>
    <t>SCES-53326</t>
  </si>
  <si>
    <t>SCES-50760</t>
  </si>
  <si>
    <t>3 Etuis NES</t>
  </si>
  <si>
    <t>Gcon45 + time crisis</t>
  </si>
  <si>
    <t>Torico fr saturn</t>
  </si>
  <si>
    <t>Guitar hero world tour</t>
  </si>
  <si>
    <t>Guitar hero rock's the 80</t>
  </si>
  <si>
    <t>Guitar hero aerosmith</t>
  </si>
  <si>
    <t>Virtua Fighter</t>
  </si>
  <si>
    <t>Virtua fighter</t>
  </si>
  <si>
    <t>Torico</t>
  </si>
  <si>
    <t xml:space="preserve">Battle arena Toshiden </t>
  </si>
  <si>
    <t>Guide Resident evil 6</t>
  </si>
  <si>
    <t>SCES-00009</t>
  </si>
  <si>
    <t>Pandemonium</t>
  </si>
  <si>
    <t>Pandemonium 2</t>
  </si>
  <si>
    <t>SLES-00526</t>
  </si>
  <si>
    <t>Pal fr</t>
  </si>
  <si>
    <t>Point blank</t>
  </si>
  <si>
    <t>Point blank 2</t>
  </si>
  <si>
    <t>Point blank 3</t>
  </si>
  <si>
    <t>SLES-00707</t>
  </si>
  <si>
    <t>Reccord of lodoss war DC</t>
  </si>
  <si>
    <t>SLES-02346</t>
  </si>
  <si>
    <t>BLES-014465</t>
  </si>
  <si>
    <t>BLES-01288</t>
  </si>
  <si>
    <t>BLES-00749</t>
  </si>
  <si>
    <r>
      <t xml:space="preserve">Resident evil 6 </t>
    </r>
    <r>
      <rPr>
        <sz val="11"/>
        <color theme="1"/>
        <rFont val="Calibri"/>
        <family val="2"/>
        <scheme val="minor"/>
      </rPr>
      <t>guide officiel</t>
    </r>
  </si>
  <si>
    <t xml:space="preserve">Boite ps3 x 5 </t>
  </si>
  <si>
    <t xml:space="preserve">Boite DC x 10 </t>
  </si>
  <si>
    <t>Cardinal syn</t>
  </si>
  <si>
    <t xml:space="preserve">Phantasy star universe </t>
  </si>
  <si>
    <t>Metal gear solid</t>
  </si>
  <si>
    <t>onimusha Blade warriors</t>
  </si>
  <si>
    <t>Prince of persia les 2 royaumes</t>
  </si>
  <si>
    <t>Rule of rose</t>
  </si>
  <si>
    <t>Demo 1</t>
  </si>
  <si>
    <t>Dead or alive 2</t>
  </si>
  <si>
    <t>Taito legends</t>
  </si>
  <si>
    <t>Maximo</t>
  </si>
  <si>
    <t>Maximo army of zin</t>
  </si>
  <si>
    <t>Zone of the enders</t>
  </si>
  <si>
    <t>Silent hill downpour</t>
  </si>
  <si>
    <t>Silent hill shattered memories</t>
  </si>
  <si>
    <t>x-files resist or serve</t>
  </si>
  <si>
    <t>Tenchu fatal shadows</t>
  </si>
  <si>
    <t>Les chevaliers de Baphomet</t>
  </si>
  <si>
    <t xml:space="preserve">gcon 2 time crisis 2 </t>
  </si>
  <si>
    <t>SCES-02180</t>
  </si>
  <si>
    <t>Shooting rail</t>
  </si>
  <si>
    <t>JCom</t>
  </si>
  <si>
    <t>Record of lodoss war</t>
  </si>
  <si>
    <t>Sword berserker guts rage</t>
  </si>
  <si>
    <t>Guitar hero</t>
  </si>
  <si>
    <t>SLES-53831</t>
  </si>
  <si>
    <t>SLES-51759</t>
  </si>
  <si>
    <t>SLES-51393</t>
  </si>
  <si>
    <t>SLES-00132</t>
  </si>
  <si>
    <t>SLES-50111</t>
  </si>
  <si>
    <t>Zone of the Enders (+demo)</t>
  </si>
  <si>
    <t>SLES-53013</t>
  </si>
  <si>
    <t>SLES-54218</t>
  </si>
  <si>
    <t>SLES-53777</t>
  </si>
  <si>
    <t>SLES-51913</t>
  </si>
  <si>
    <t>SCES-50003</t>
  </si>
  <si>
    <t>SLES-50703</t>
  </si>
  <si>
    <t>SLES-55569</t>
  </si>
  <si>
    <t>SLES-52341</t>
  </si>
  <si>
    <t>SLES-00987</t>
  </si>
  <si>
    <t>SCES-01043</t>
  </si>
  <si>
    <t>SLES-54814</t>
  </si>
  <si>
    <t>SLES-52015</t>
  </si>
  <si>
    <t>SLES-54892</t>
  </si>
  <si>
    <t>SLES-02601</t>
  </si>
  <si>
    <t>SLES-00871</t>
  </si>
  <si>
    <t>SCES-01000</t>
  </si>
  <si>
    <t>SLES-00965</t>
  </si>
  <si>
    <t>SLES-52150</t>
  </si>
  <si>
    <t>Resident evil Archive 1</t>
  </si>
  <si>
    <t>Resident Evil Archive 2</t>
  </si>
  <si>
    <t>Resident Evil - Revelations</t>
  </si>
  <si>
    <t>ACHATS JEUX VIDEO DECEMBRE 2013</t>
  </si>
  <si>
    <t>Duke Nukem</t>
  </si>
  <si>
    <t>Castlevania Vampire's kiss</t>
  </si>
  <si>
    <t>Banjo kazooie</t>
  </si>
  <si>
    <t>Death crimson ox</t>
  </si>
  <si>
    <t>Rygar nes</t>
  </si>
  <si>
    <t>Ghoust'n ghoost master system</t>
  </si>
  <si>
    <t>Guide parasite eve</t>
  </si>
  <si>
    <t>Guide parasite eve 2</t>
  </si>
  <si>
    <t>Illusion of time</t>
  </si>
  <si>
    <t>Guide silent hill</t>
  </si>
  <si>
    <t>Boulder dash nes</t>
  </si>
  <si>
    <t>Earthworm jim md2</t>
  </si>
  <si>
    <t>Sonic adventure 2 DC</t>
  </si>
  <si>
    <t>Kya dark lineage guide</t>
  </si>
  <si>
    <t>Jurassik park md 2</t>
  </si>
  <si>
    <t>T1 MD2</t>
  </si>
  <si>
    <t>T2 MD2</t>
  </si>
  <si>
    <t>Mortal kombat MD2</t>
  </si>
  <si>
    <t>Castlevania nes</t>
  </si>
  <si>
    <t>Terminator ps2</t>
  </si>
  <si>
    <t>Blood omen 2 ps2</t>
  </si>
  <si>
    <t>Soul reaver 2 ps2</t>
  </si>
  <si>
    <t>Terraningma</t>
  </si>
  <si>
    <t>Bug !</t>
  </si>
  <si>
    <t>Worms</t>
  </si>
  <si>
    <t>Ghost'n gobelins nes</t>
  </si>
  <si>
    <t>Starwings</t>
  </si>
  <si>
    <t>Sonic compilation</t>
  </si>
  <si>
    <t>Tortue ninja nes</t>
  </si>
  <si>
    <t>Guides Ro/Code vero/R4/DC</t>
  </si>
  <si>
    <t>Alice madness</t>
  </si>
  <si>
    <t>Street fighter 2</t>
  </si>
  <si>
    <t>Guide R outbreak</t>
  </si>
  <si>
    <t>Guide primal</t>
  </si>
  <si>
    <t>Guide Silent hill homecoming</t>
  </si>
  <si>
    <t>Cales neuves x5</t>
  </si>
  <si>
    <t>Secret of mana us</t>
  </si>
  <si>
    <t>Secret of mana guide us</t>
  </si>
  <si>
    <t>Silent hill downpour guide</t>
  </si>
  <si>
    <t>Resident evil archive 2 guide</t>
  </si>
  <si>
    <t>Resident evil racoon city guide</t>
  </si>
  <si>
    <t>Resident evil revelations guide</t>
  </si>
  <si>
    <t>Resident evil reisdent evil 4 guide</t>
  </si>
  <si>
    <t>Parasite Eve 3Rd day psp</t>
  </si>
  <si>
    <t>resident evil gaiden</t>
  </si>
  <si>
    <t>Resident evil deadly silence</t>
  </si>
  <si>
    <t>resident evil revelations + circular pad</t>
  </si>
  <si>
    <t>SLES-50772</t>
  </si>
  <si>
    <t>SLES-50196</t>
  </si>
  <si>
    <t>resident evil guide director's cut 1</t>
  </si>
  <si>
    <t>Resident evil 2 guide</t>
  </si>
  <si>
    <t>Ed collector Resident evil ps3</t>
  </si>
  <si>
    <t>Câble alim nintendo 3ds</t>
  </si>
  <si>
    <t>Tales of symphonia</t>
  </si>
  <si>
    <t>poster secret of mana</t>
  </si>
  <si>
    <t>manuel md 2</t>
  </si>
  <si>
    <t>Tales of symphonia manual</t>
  </si>
  <si>
    <t>Ninnin game</t>
  </si>
  <si>
    <t>Super mario bros ds</t>
  </si>
  <si>
    <t>Silent hill 2 guide francais</t>
  </si>
  <si>
    <t>Chrono trigger ds pal</t>
  </si>
  <si>
    <t>Bouclier de Quetzacoalt</t>
  </si>
  <si>
    <t>Hellnight</t>
  </si>
  <si>
    <t>PRIX  ACHAT</t>
  </si>
  <si>
    <t xml:space="preserve"> Gamekult</t>
  </si>
  <si>
    <t>PSONE</t>
  </si>
  <si>
    <t>Worms : world party</t>
  </si>
  <si>
    <t>Disque</t>
  </si>
  <si>
    <t>PS2</t>
  </si>
  <si>
    <t>Gamekult</t>
  </si>
  <si>
    <t>Metal Slug Anthology</t>
  </si>
  <si>
    <t>GameKult</t>
  </si>
  <si>
    <t>disque</t>
  </si>
  <si>
    <t>Amy (PSN)</t>
  </si>
  <si>
    <t>WII</t>
  </si>
  <si>
    <t>The House of the dead 2 et 3 : return</t>
  </si>
  <si>
    <t>The House of the dead overkill</t>
  </si>
  <si>
    <t>Pandora's Tower</t>
  </si>
  <si>
    <t>MEGADRIVE 2</t>
  </si>
  <si>
    <t>Aladdin</t>
  </si>
  <si>
    <t>Another World</t>
  </si>
  <si>
    <t>Earthworm jim 1</t>
  </si>
  <si>
    <t>Splatterhouse 2</t>
  </si>
  <si>
    <t>Splatterhouse 3</t>
  </si>
  <si>
    <t>Rings of power</t>
  </si>
  <si>
    <t>Light Crusader</t>
  </si>
  <si>
    <t>La Légende de Thor</t>
  </si>
  <si>
    <t>Shining the Darkness</t>
  </si>
  <si>
    <t>SATURN</t>
  </si>
  <si>
    <t>Virtua fighter 2</t>
  </si>
  <si>
    <t>Fighting vipers</t>
  </si>
  <si>
    <t>Sonic R</t>
  </si>
  <si>
    <t>Sonic 3D</t>
  </si>
  <si>
    <t>Rayman</t>
  </si>
  <si>
    <t>Exhumed</t>
  </si>
  <si>
    <t>Bug</t>
  </si>
  <si>
    <t>Mystaria</t>
  </si>
  <si>
    <t>The Story of thor 2</t>
  </si>
  <si>
    <t>House of the dead</t>
  </si>
  <si>
    <t>Bug Too</t>
  </si>
  <si>
    <t>DREAMCAST</t>
  </si>
  <si>
    <t>Dino crisis</t>
  </si>
  <si>
    <t>Illbleed</t>
  </si>
  <si>
    <t>D 2</t>
  </si>
  <si>
    <t>Next tetris</t>
  </si>
  <si>
    <t>GAME CUBE</t>
  </si>
  <si>
    <t>SNES</t>
  </si>
  <si>
    <t>NES</t>
  </si>
  <si>
    <t>DS/3DS</t>
  </si>
  <si>
    <t>ACHATS JEUX VIDEO JANVIER 2015</t>
  </si>
  <si>
    <t>ESO Imperial ED. (sans statue et artbook)</t>
  </si>
  <si>
    <t>Legacy of kain ps1 blood omen</t>
  </si>
  <si>
    <t>Compendium livre fan unique univers TES</t>
  </si>
  <si>
    <t>Splatterhouse 2 MD II</t>
  </si>
  <si>
    <t>Notice Shinobi</t>
  </si>
  <si>
    <t>Nightmare Creatures ps1</t>
  </si>
  <si>
    <t>Nightmare Creatures II ps2</t>
  </si>
  <si>
    <t>R. Shattered memories guide</t>
  </si>
  <si>
    <t>ED. collecor jp R1. HD Remaster</t>
  </si>
  <si>
    <t>Ninningame</t>
  </si>
  <si>
    <t>Silent hill 3 guide</t>
  </si>
  <si>
    <t>Boitier R.Gaiden</t>
  </si>
  <si>
    <t>Boitier Zelda 1</t>
  </si>
  <si>
    <t>Boitier Zelda 2</t>
  </si>
  <si>
    <t>Boitier Zelda ocarina of time</t>
  </si>
  <si>
    <t>Boitier zelda a link to the past</t>
  </si>
  <si>
    <t>Radio Vintage</t>
  </si>
  <si>
    <t>Lapin Silent hill</t>
  </si>
  <si>
    <t>R. Survivor guide</t>
  </si>
  <si>
    <t>R.archives</t>
  </si>
  <si>
    <t>Amazon</t>
  </si>
  <si>
    <t>R.outbreak 2 guide</t>
  </si>
  <si>
    <t>Vitrine Rakuten l 77 xH177x P35 cm</t>
  </si>
  <si>
    <t xml:space="preserve">R.dead aim </t>
  </si>
  <si>
    <t>House of the dead pack wii</t>
  </si>
  <si>
    <t>Alone in the dark trilogy</t>
  </si>
  <si>
    <t>Silent hill origin guide</t>
  </si>
  <si>
    <t>Morrowind ED. Collector (sans statue)</t>
  </si>
  <si>
    <t>Guides Officiels</t>
  </si>
  <si>
    <t>Resident evil Outbreak 2</t>
  </si>
  <si>
    <t>Silent Hill Origins</t>
  </si>
  <si>
    <t>Silent Hill Shattered Memories</t>
  </si>
  <si>
    <t>Resident evil Survivor</t>
  </si>
  <si>
    <t>Resident evil dead aim</t>
  </si>
  <si>
    <t>Kya Dark Lineage</t>
  </si>
  <si>
    <t>Morrowind collector</t>
  </si>
  <si>
    <t>Elder Scrolls Anthology</t>
  </si>
  <si>
    <t>Elder Scrolls online collector</t>
  </si>
  <si>
    <t>Nocturne</t>
  </si>
  <si>
    <t>Alone in the dark anthology</t>
  </si>
  <si>
    <t>Resident evil 2</t>
  </si>
  <si>
    <t>PC - CDROM</t>
  </si>
  <si>
    <t>New Director's cut</t>
  </si>
  <si>
    <t>Oblivion Collector</t>
  </si>
  <si>
    <t>Skyrim collector</t>
  </si>
  <si>
    <t>Pandora Requiem (collection)</t>
  </si>
  <si>
    <t>Oblivion Guide français officiel</t>
  </si>
  <si>
    <t>Morrowind game of the year</t>
  </si>
  <si>
    <t>Vitrine</t>
  </si>
  <si>
    <t>Contenu</t>
  </si>
  <si>
    <t>Type</t>
  </si>
  <si>
    <t>Resident evil - Director's cut</t>
  </si>
  <si>
    <t>PS1</t>
  </si>
  <si>
    <t>Saturn</t>
  </si>
  <si>
    <t>pc</t>
  </si>
  <si>
    <t>Resident evil - New Director's cut</t>
  </si>
  <si>
    <t>Us</t>
  </si>
  <si>
    <t>Jeu</t>
  </si>
  <si>
    <t>ABS director's cut</t>
  </si>
  <si>
    <t>Machine à écrire Royal</t>
  </si>
  <si>
    <t>Objet</t>
  </si>
  <si>
    <t>Guide Prima officiel</t>
  </si>
  <si>
    <t>Livre</t>
  </si>
  <si>
    <t>PC</t>
  </si>
  <si>
    <t>DC</t>
  </si>
  <si>
    <t>Plante</t>
  </si>
  <si>
    <t>Plastique</t>
  </si>
  <si>
    <t>Resident evil I, II et III</t>
  </si>
  <si>
    <t>Cartes Jill &amp; Chris</t>
  </si>
  <si>
    <t>Skyrim guide officiel</t>
  </si>
  <si>
    <t>Livre Univers Elder Scrolls</t>
  </si>
  <si>
    <t>Eso Online impérial Edition</t>
  </si>
  <si>
    <t>Morrowind Edition Collector</t>
  </si>
  <si>
    <t>Morrowind guide game of the year</t>
  </si>
  <si>
    <t>Oblivion Edition collector</t>
  </si>
  <si>
    <t>Oblivion guide officiel</t>
  </si>
  <si>
    <t>Skyrim Edition collector</t>
  </si>
  <si>
    <t>Pc</t>
  </si>
  <si>
    <t>Cartes + cd</t>
  </si>
  <si>
    <t>jeu</t>
  </si>
  <si>
    <t>Manque statue &amp; Artbook</t>
  </si>
  <si>
    <t>Manque statue</t>
  </si>
  <si>
    <t>Nemesis R3</t>
  </si>
  <si>
    <t>Resident Evil 3 Nemesis</t>
  </si>
  <si>
    <t xml:space="preserve">Resident evil code veronica </t>
  </si>
  <si>
    <t>Edition limitée</t>
  </si>
  <si>
    <t>Resident evil 5 collector</t>
  </si>
  <si>
    <t>XBOX 360</t>
  </si>
  <si>
    <t>XBOX 360 Elite Rouge</t>
  </si>
  <si>
    <t>XBOX360</t>
  </si>
  <si>
    <t>Edition limitée R5</t>
  </si>
  <si>
    <t>Pal europe</t>
  </si>
  <si>
    <t>Non</t>
  </si>
  <si>
    <t xml:space="preserve">Resident 4 Chainsaw </t>
  </si>
  <si>
    <t>Manette</t>
  </si>
  <si>
    <t xml:space="preserve">Set de clé </t>
  </si>
  <si>
    <t>Objets</t>
  </si>
  <si>
    <t>clés metal NO</t>
  </si>
  <si>
    <t>Holster Alice Resident evil apocalypse</t>
  </si>
  <si>
    <t>Cuir</t>
  </si>
  <si>
    <t>Resident evil umbrella logo tissu</t>
  </si>
  <si>
    <t>logo umbrella tissu</t>
  </si>
  <si>
    <t xml:space="preserve">Resident Evil nemesis </t>
  </si>
  <si>
    <t>Resident evil nemesis guide officiel</t>
  </si>
  <si>
    <t>livre</t>
  </si>
  <si>
    <t xml:space="preserve">Ps 2 </t>
  </si>
  <si>
    <t>fr</t>
  </si>
  <si>
    <t>Resident evil code veronica guide</t>
  </si>
  <si>
    <t>Resident evil 4</t>
  </si>
  <si>
    <t>Resident evil 5</t>
  </si>
  <si>
    <t>Wii</t>
  </si>
  <si>
    <t>Resident evil 4 guide fr</t>
  </si>
  <si>
    <t>Resident evil 4 guide prima</t>
  </si>
  <si>
    <t>Game Cube Resident Evil 4</t>
  </si>
  <si>
    <t>Edition limitée (manette + boite)</t>
  </si>
  <si>
    <t>pal</t>
  </si>
  <si>
    <t>Edition limitée boite métal</t>
  </si>
  <si>
    <t>Resident evil 5 guide</t>
  </si>
  <si>
    <t>Resident Evil 6 Collector</t>
  </si>
  <si>
    <t>Resident Evil 6 guide officiel</t>
  </si>
  <si>
    <t>ps3</t>
  </si>
  <si>
    <t>Resident evil Outbreak</t>
  </si>
  <si>
    <t>Resident Evil dead aim</t>
  </si>
  <si>
    <t>Resident evil outbreak plv</t>
  </si>
  <si>
    <t xml:space="preserve">Resident evil suvivor </t>
  </si>
  <si>
    <t>Resident evil suvivor 2</t>
  </si>
  <si>
    <t>Resident evil zero</t>
  </si>
  <si>
    <t>Resident evil darkside chronicles</t>
  </si>
  <si>
    <t>Resident evil archives</t>
  </si>
  <si>
    <t>Resident evil raccon city</t>
  </si>
  <si>
    <t>Resident evil gaiden</t>
  </si>
  <si>
    <t>Resident evil revelations</t>
  </si>
  <si>
    <t>Resident evil 3d mercenaries</t>
  </si>
  <si>
    <t>resident evil hd remaster</t>
  </si>
  <si>
    <t>resident evil hd remaster (steam)</t>
  </si>
  <si>
    <t>Resident evil archives tome 1</t>
  </si>
  <si>
    <t>Resident evil archives tome 2</t>
  </si>
  <si>
    <t>RESIDENT EVIL REVELATIONS 2</t>
  </si>
  <si>
    <t>PS4</t>
  </si>
  <si>
    <t>Parapluie umbrella capcom</t>
  </si>
  <si>
    <t>objet</t>
  </si>
  <si>
    <t>IG mag Resident evil</t>
  </si>
  <si>
    <t>PS3</t>
  </si>
  <si>
    <t>Final Fantasy les guerriers de la déesse</t>
  </si>
  <si>
    <t>Gex</t>
  </si>
  <si>
    <t>Resident evil Zero</t>
  </si>
  <si>
    <t>I</t>
  </si>
  <si>
    <t>Alone in the Dark trilogy</t>
  </si>
  <si>
    <t>Jack is Back</t>
  </si>
  <si>
    <t>?????</t>
  </si>
  <si>
    <t>28/15/15</t>
  </si>
  <si>
    <t>Silent hill Play novel</t>
  </si>
  <si>
    <t>Resident evil Raccoon city tissu</t>
  </si>
  <si>
    <t>Shadow hearts covenant</t>
  </si>
  <si>
    <t>Secret Agent Clank</t>
  </si>
  <si>
    <t>Castlevania N64</t>
  </si>
  <si>
    <t>Xbox Rouge R5 Elite</t>
  </si>
  <si>
    <t>Resident evil 5 collector Xbox</t>
  </si>
  <si>
    <t>Resident evil 2 pc game</t>
  </si>
  <si>
    <t>Resident evil 4 manette collector</t>
  </si>
  <si>
    <t>Resident evil 3 nemesis pc</t>
  </si>
  <si>
    <t xml:space="preserve">Resident evil director's cut </t>
  </si>
  <si>
    <t>Clé métal</t>
  </si>
  <si>
    <t>Reident evil pc game 1/2/3</t>
  </si>
  <si>
    <t>Resident evil code veronica</t>
  </si>
  <si>
    <t>Holster</t>
  </si>
  <si>
    <t>Lot 2 boites xbox</t>
  </si>
  <si>
    <t>playmag 16</t>
  </si>
  <si>
    <t>HS 1 ps2</t>
  </si>
  <si>
    <t>HS 2 ps2</t>
  </si>
  <si>
    <t>Playmag 19</t>
  </si>
  <si>
    <t>Playmag 10</t>
  </si>
  <si>
    <t>Playmag 11</t>
  </si>
  <si>
    <t>Playmag 18</t>
  </si>
  <si>
    <t>Playmag 6</t>
  </si>
  <si>
    <t>Playmag 9</t>
  </si>
  <si>
    <t>Playmag 7</t>
  </si>
  <si>
    <t>Playmag 5</t>
  </si>
  <si>
    <t>Playmag 13</t>
  </si>
  <si>
    <t>XBOX -</t>
  </si>
  <si>
    <t>Xbox Elite Rouge</t>
  </si>
  <si>
    <t>3DS</t>
  </si>
  <si>
    <t xml:space="preserve"> </t>
  </si>
  <si>
    <t>Date</t>
  </si>
  <si>
    <t>Numéro</t>
  </si>
  <si>
    <t>HS 1</t>
  </si>
  <si>
    <t>HS 2</t>
  </si>
  <si>
    <t>La Bible des secrets Hors série Numéro 1</t>
  </si>
  <si>
    <t>La Bible des secrets Hors série Numéro 2</t>
  </si>
  <si>
    <t>Playstation 2 mag 101 Saga Resident Evil (collectif 98 pages)</t>
  </si>
  <si>
    <t>Playmag Playstation HS numéro 1</t>
  </si>
  <si>
    <t>Playmag Playstation HS numéro 2</t>
  </si>
  <si>
    <t>Playmag Playstation HS numéro 3</t>
  </si>
  <si>
    <t>Playmag Playstation HS numéro 4</t>
  </si>
  <si>
    <t>Playmag Playstation HS numéro 5</t>
  </si>
  <si>
    <t>Playmag Playstation HS numéro 6</t>
  </si>
  <si>
    <t>Playmag Playstation HS numéro 7</t>
  </si>
  <si>
    <t>Playmag Playstation HS numéro 8</t>
  </si>
  <si>
    <t>Playmag Playstation HS numéro 9</t>
  </si>
  <si>
    <t>Playmag Playstation HS numéro 10</t>
  </si>
  <si>
    <t>Playmag Playstation HS numéro 11</t>
  </si>
  <si>
    <t>Playmag Playstation HS numéro 12</t>
  </si>
  <si>
    <t>Playmag Playstation HS numéro 13</t>
  </si>
  <si>
    <t>Playmag Playstation HS numéro 14</t>
  </si>
  <si>
    <t>Playmag Playstation HS numéro 15</t>
  </si>
  <si>
    <t>Playmag Playstation HS numéro 16</t>
  </si>
  <si>
    <t>Playmag Playstation HS numéro 17</t>
  </si>
  <si>
    <t>Playmag Playstation HS numéro 18</t>
  </si>
  <si>
    <t>Playmag Playstation HS numéro 19</t>
  </si>
  <si>
    <t>Playmag Playstation HS numéro 20</t>
  </si>
  <si>
    <t>Playmag Playstation HS numéro 21</t>
  </si>
  <si>
    <t>Playmag Nintendo 64 Hors série numéro 1</t>
  </si>
  <si>
    <t>Playmag Nintendo 64 Hors série numéro 2</t>
  </si>
  <si>
    <t>Playmag Nintendo 64 Hors série numéro 3</t>
  </si>
  <si>
    <t>Playmag Nintendo 64 Hors série numéro 4</t>
  </si>
  <si>
    <t>Playmag Nintendo 64 Hors série numéro 5</t>
  </si>
  <si>
    <t>Playmag Nintendo 64 Hors série numéro 6</t>
  </si>
  <si>
    <t>Playmag Nintendo 64 Hors série numéro 7</t>
  </si>
  <si>
    <t>Playmag Nintendo 64 Hors série numéro 8</t>
  </si>
  <si>
    <t>Playmag Nintendo 64 Hors série numéro 9</t>
  </si>
  <si>
    <t>F.P.</t>
  </si>
  <si>
    <t>Playmag Sega saturn Hors série numéro 1</t>
  </si>
  <si>
    <t>Playmag Sega saturn Hors série numéro 2</t>
  </si>
  <si>
    <t>Playmag Sega saturn Hors série numéro 3</t>
  </si>
  <si>
    <t>Playmag Sega saturn Hors série numéro 4</t>
  </si>
  <si>
    <t>Playmag Sega saturn Hors série numéro 5</t>
  </si>
  <si>
    <t>Playmag Sega saturn Hors série numéro 6</t>
  </si>
  <si>
    <t>Nov/Décembre 1998</t>
  </si>
  <si>
    <t>Mai/Juin 1999</t>
  </si>
  <si>
    <t>Été 1997</t>
  </si>
  <si>
    <t>Playmag Playstation HS numéro 22</t>
  </si>
  <si>
    <t>Avril /mai 1997</t>
  </si>
  <si>
    <t>Sept/oct/nov 1997</t>
  </si>
  <si>
    <t>Déc 97/Janv 1998</t>
  </si>
  <si>
    <t>Fév/Mars 1998</t>
  </si>
  <si>
    <t>Avril/Mai 1998</t>
  </si>
  <si>
    <t>Juillet/Août 1998</t>
  </si>
  <si>
    <t>Sept/octobre 1998</t>
  </si>
  <si>
    <t>Juillet/Août 1999</t>
  </si>
  <si>
    <t>Sept/Octobre 1999</t>
  </si>
  <si>
    <t>Nov/Décembre 1999</t>
  </si>
  <si>
    <t>Janvier/Février 2000</t>
  </si>
  <si>
    <t>Mars/Avril 2000</t>
  </si>
  <si>
    <t>Mai/Juin 2000</t>
  </si>
  <si>
    <t>Sept/Octobre 2000</t>
  </si>
  <si>
    <t>Nov/Décembre 2000</t>
  </si>
  <si>
    <t>Eté 2000</t>
  </si>
  <si>
    <t>Printemps 2005</t>
  </si>
  <si>
    <t>Déc 97/Janv/Fév 1998</t>
  </si>
  <si>
    <t>Eté 1998</t>
  </si>
  <si>
    <t>Mars/Avril/Mai 1998</t>
  </si>
  <si>
    <t>Nov/Déc 98/Janv 1999</t>
  </si>
  <si>
    <t>Fév/Mars/Avril 1999</t>
  </si>
  <si>
    <t>Eté 1999</t>
  </si>
  <si>
    <t>Nov/Déc 99/Janv 2000</t>
  </si>
  <si>
    <t>Fév/Mars/Avril 2000</t>
  </si>
  <si>
    <t>Nov/Décembre 1996</t>
  </si>
  <si>
    <t>Fév/Mars/Avril 1997</t>
  </si>
  <si>
    <t>Mai/Juin 1997</t>
  </si>
  <si>
    <t>IG MAG # Hors série 2 les 25 ans de Zelda</t>
  </si>
  <si>
    <t>Nov/Décembre 2011</t>
  </si>
  <si>
    <t>IG MAG # Hors série 3 Jeu vidéo et horreur, anatomie du genre</t>
  </si>
  <si>
    <t>Mars/Avril 2012</t>
  </si>
  <si>
    <t xml:space="preserve">IG Mag Resident evil </t>
  </si>
  <si>
    <t>Sept/Octobre 2012</t>
  </si>
  <si>
    <t xml:space="preserve">      </t>
  </si>
  <si>
    <t>Game Boy advance noire complet</t>
  </si>
  <si>
    <t>SLES-00524</t>
  </si>
  <si>
    <t>SLES-00522</t>
  </si>
  <si>
    <t>SLE-00522</t>
  </si>
  <si>
    <t>SLES-01710</t>
  </si>
  <si>
    <t>SCES-00799</t>
  </si>
  <si>
    <t>SCES-00582</t>
  </si>
  <si>
    <t>SLES-02751</t>
  </si>
  <si>
    <t>SLUS-00662</t>
  </si>
  <si>
    <t>SCES-0565</t>
  </si>
  <si>
    <t>The Grandstream Saga</t>
  </si>
  <si>
    <t>5.6</t>
  </si>
  <si>
    <t>SLES-00204</t>
  </si>
  <si>
    <t>SCES-01321</t>
  </si>
  <si>
    <t>SLES-00119</t>
  </si>
  <si>
    <t>SL.ES-03804</t>
  </si>
  <si>
    <t>SLES-03804</t>
  </si>
  <si>
    <t>SLES-54677</t>
  </si>
  <si>
    <t>SCES-53133</t>
  </si>
  <si>
    <t>SCES-54133</t>
  </si>
  <si>
    <t>SLES-50717</t>
  </si>
  <si>
    <t>SCES-55496</t>
  </si>
  <si>
    <t>SLES-52831</t>
  </si>
  <si>
    <t>Zelda</t>
  </si>
  <si>
    <t>Livre Resident evil t 8</t>
  </si>
  <si>
    <t>Livre resident evil 1 à 7</t>
  </si>
  <si>
    <t>Sanitarium pc fr</t>
  </si>
  <si>
    <t xml:space="preserve">Limbo pc </t>
  </si>
  <si>
    <t>Amnesia dark descent pc</t>
  </si>
  <si>
    <t>penumbra collection</t>
  </si>
  <si>
    <t>Age of mythologies pc</t>
  </si>
  <si>
    <t>Zool megadrive</t>
  </si>
  <si>
    <t>Dark savior saturn</t>
  </si>
  <si>
    <t xml:space="preserve">Jeu x 4 psp </t>
  </si>
  <si>
    <t>PSP</t>
  </si>
  <si>
    <t>Tales of Eternia</t>
  </si>
  <si>
    <t>Breath of fire 3</t>
  </si>
  <si>
    <t>Valhalla knights</t>
  </si>
  <si>
    <t>Popolcrois</t>
  </si>
  <si>
    <t>Parasite eve 3rd birthday</t>
  </si>
  <si>
    <t>Amnesia Dark Descent</t>
  </si>
  <si>
    <t>Limbo</t>
  </si>
  <si>
    <t>Age of mythologies</t>
  </si>
  <si>
    <t>Sanitarium</t>
  </si>
  <si>
    <t>Black &amp; White 2</t>
  </si>
  <si>
    <t>Projet Blair Witch</t>
  </si>
  <si>
    <t>Badge police</t>
  </si>
  <si>
    <t>Casquette umbrella</t>
  </si>
  <si>
    <t>Card Ada wong</t>
  </si>
  <si>
    <t>Card Clare Riedfield</t>
  </si>
  <si>
    <t xml:space="preserve">Kit survie ed promo japon </t>
  </si>
  <si>
    <t>Virus T vert</t>
  </si>
  <si>
    <t>Virus T rouge</t>
  </si>
  <si>
    <t>Boisson Resident evil</t>
  </si>
  <si>
    <t>Montre umbrella</t>
  </si>
  <si>
    <t xml:space="preserve">Mug Raccon city </t>
  </si>
  <si>
    <t>Porte clé umbrella</t>
  </si>
  <si>
    <t>Manette ps 1 Resident evil</t>
  </si>
  <si>
    <t>Refund</t>
  </si>
  <si>
    <t>Mug Silent hill</t>
  </si>
  <si>
    <t>Porte clé silent hill</t>
  </si>
  <si>
    <t>Figurine pyramide silent hill</t>
  </si>
  <si>
    <t>cales plastiques x50 vitrine</t>
  </si>
  <si>
    <t>14 jours</t>
  </si>
  <si>
    <t>Dark Savior</t>
  </si>
  <si>
    <t>Dark savior</t>
  </si>
  <si>
    <t>Resident evil 5 Collector</t>
  </si>
  <si>
    <t>Condemned</t>
  </si>
  <si>
    <t>Condemned 2</t>
  </si>
  <si>
    <t>HS 3</t>
  </si>
  <si>
    <t>La Bible des secrets Hors série Numéro 3</t>
  </si>
  <si>
    <t>Hiver 2004</t>
  </si>
  <si>
    <t>Game boy Advance</t>
  </si>
  <si>
    <t>PSP VITA</t>
  </si>
  <si>
    <t>Alien isolation</t>
  </si>
  <si>
    <t xml:space="preserve">Resident evil hd remaster </t>
  </si>
  <si>
    <t xml:space="preserve">Outlast </t>
  </si>
  <si>
    <t xml:space="preserve">Dragon age inquisition </t>
  </si>
  <si>
    <t>The last of us remastored</t>
  </si>
  <si>
    <t xml:space="preserve">Tomb Raider definitive edition </t>
  </si>
  <si>
    <t>The evil within</t>
  </si>
  <si>
    <t>Livre Histoire sans fin 1983</t>
  </si>
  <si>
    <t xml:space="preserve">Resident evil Ps1 </t>
  </si>
  <si>
    <t>Situation</t>
  </si>
  <si>
    <t>VIDE GRENIER 2015</t>
  </si>
  <si>
    <t>Achats</t>
  </si>
  <si>
    <t xml:space="preserve">Region </t>
  </si>
  <si>
    <t>Depense</t>
  </si>
  <si>
    <t>Nom/type</t>
  </si>
  <si>
    <t>Card Leon S Kennedy</t>
  </si>
  <si>
    <t>Porte clé histoire sans fin</t>
  </si>
  <si>
    <t xml:space="preserve">Virus T bleu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</si>
</sst>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[$-40C]mmm\-yy;@"/>
    <numFmt numFmtId="165" formatCode="dd/mm/yy;@"/>
    <numFmt numFmtId="166" formatCode="#,##0.00\ &quot;€&quot;"/>
  </numFmts>
  <fonts count="7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color rgb="FFFFC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rgb="FFFFC00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Berlin Sans FB Demi"/>
      <family val="2"/>
    </font>
    <font>
      <b/>
      <sz val="10"/>
      <color theme="1"/>
      <name val="Berlin Sans FB Demi"/>
      <family val="2"/>
    </font>
    <font>
      <b/>
      <sz val="11"/>
      <color theme="1"/>
      <name val="Berlin Sans FB Demi"/>
      <family val="2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Arial Rounded MT Bold"/>
      <family val="2"/>
    </font>
    <font>
      <b/>
      <sz val="11"/>
      <color theme="1"/>
      <name val="Aharoni"/>
      <charset val="177"/>
    </font>
    <font>
      <sz val="11"/>
      <color theme="1" tint="4.9989318521683403E-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12"/>
      <color theme="0"/>
      <name val="Berlin Sans FB Demi"/>
      <family val="2"/>
    </font>
    <font>
      <b/>
      <sz val="11"/>
      <color theme="0"/>
      <name val="Berlin Sans FB Demi"/>
      <family val="2"/>
    </font>
    <font>
      <b/>
      <sz val="10"/>
      <color theme="0"/>
      <name val="Berlin Sans FB Demi"/>
      <family val="2"/>
    </font>
    <font>
      <b/>
      <sz val="10"/>
      <color theme="0"/>
      <name val="Calibri"/>
      <family val="2"/>
      <scheme val="minor"/>
    </font>
    <font>
      <b/>
      <sz val="9"/>
      <color theme="0"/>
      <name val="Berlin Sans FB Demi"/>
      <family val="2"/>
    </font>
    <font>
      <sz val="10"/>
      <color theme="0"/>
      <name val="Berlin Sans FB Demi"/>
      <family val="2"/>
    </font>
    <font>
      <b/>
      <sz val="14"/>
      <color theme="0"/>
      <name val="Arial Rounded MT Bold"/>
      <family val="2"/>
    </font>
    <font>
      <b/>
      <sz val="26"/>
      <color theme="0"/>
      <name val="Arial Rounded MT Bold"/>
      <family val="2"/>
    </font>
    <font>
      <b/>
      <sz val="8"/>
      <color theme="0"/>
      <name val="Berlin Sans FB Demi"/>
      <family val="2"/>
    </font>
    <font>
      <b/>
      <i/>
      <sz val="12"/>
      <color theme="0"/>
      <name val="Berlin Sans FB Demi"/>
      <family val="2"/>
    </font>
    <font>
      <sz val="11"/>
      <color theme="0"/>
      <name val="Berlin Sans FB Demi"/>
      <family val="2"/>
    </font>
    <font>
      <b/>
      <i/>
      <sz val="10"/>
      <color theme="0"/>
      <name val="Berlin Sans FB Demi"/>
      <family val="2"/>
    </font>
    <font>
      <b/>
      <i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26"/>
      <color theme="1"/>
      <name val="Arial Rounded MT Bold"/>
      <family val="2"/>
    </font>
    <font>
      <sz val="8"/>
      <color theme="0"/>
      <name val="Berlin Sans FB Demi"/>
      <family val="2"/>
    </font>
    <font>
      <b/>
      <sz val="26"/>
      <color rgb="FFC00000"/>
      <name val="Arial Rounded MT Bold"/>
      <family val="2"/>
    </font>
    <font>
      <b/>
      <sz val="26"/>
      <color rgb="FF7030A0"/>
      <name val="Arial Rounded MT Bold"/>
      <family val="2"/>
    </font>
    <font>
      <b/>
      <i/>
      <sz val="11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6"/>
      <color rgb="FFFF0000"/>
      <name val="Arial Rounded MT Bold"/>
      <family val="2"/>
    </font>
    <font>
      <b/>
      <sz val="20"/>
      <color theme="0"/>
      <name val="Adobe Gothic Std B"/>
      <family val="2"/>
      <charset val="128"/>
    </font>
    <font>
      <b/>
      <sz val="11"/>
      <color theme="0"/>
      <name val="Adobe Fan Heiti Std B"/>
      <family val="2"/>
      <charset val="128"/>
    </font>
    <font>
      <sz val="11"/>
      <color theme="0"/>
      <name val="Adobe Fan Heiti Std B"/>
      <family val="2"/>
      <charset val="128"/>
    </font>
    <font>
      <b/>
      <sz val="20"/>
      <color theme="0"/>
      <name val="Adobe Heiti Std R"/>
      <family val="2"/>
      <charset val="128"/>
    </font>
    <font>
      <sz val="20"/>
      <color theme="0"/>
      <name val="Adobe Heiti Std R"/>
      <family val="2"/>
      <charset val="128"/>
    </font>
    <font>
      <sz val="20"/>
      <color theme="9" tint="-0.499984740745262"/>
      <name val="Calibri"/>
      <family val="2"/>
      <scheme val="minor"/>
    </font>
    <font>
      <sz val="20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12A8A"/>
        <bgColor indexed="64"/>
      </patternFill>
    </fill>
  </fills>
  <borders count="10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rgb="FF0070C0"/>
      </bottom>
      <diagonal/>
    </border>
    <border>
      <left/>
      <right style="thick">
        <color theme="0"/>
      </right>
      <top style="thick">
        <color rgb="FF0070C0"/>
      </top>
      <bottom style="thick">
        <color theme="0"/>
      </bottom>
      <diagonal/>
    </border>
    <border>
      <left style="thick">
        <color rgb="FF0070C0"/>
      </left>
      <right/>
      <top style="thick">
        <color rgb="FF0070C0"/>
      </top>
      <bottom style="thick">
        <color theme="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 style="thick">
        <color theme="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theme="0"/>
      </bottom>
      <diagonal/>
    </border>
    <border>
      <left style="thick">
        <color theme="5" tint="0.79998168889431442"/>
      </left>
      <right/>
      <top style="thick">
        <color theme="0"/>
      </top>
      <bottom style="thick">
        <color theme="0"/>
      </bottom>
      <diagonal/>
    </border>
    <border>
      <left style="thin">
        <color indexed="64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n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thick">
        <color theme="0"/>
      </bottom>
      <diagonal/>
    </border>
    <border>
      <left/>
      <right style="thin">
        <color indexed="64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/>
      <right style="thick">
        <color rgb="FF0070C0"/>
      </right>
      <top style="thick">
        <color rgb="FF0070C0"/>
      </top>
      <bottom style="thick">
        <color theme="0"/>
      </bottom>
      <diagonal/>
    </border>
    <border>
      <left style="thick">
        <color rgb="FF0070C0"/>
      </left>
      <right style="thick">
        <color rgb="FF0070C0"/>
      </right>
      <top style="thick">
        <color theme="0"/>
      </top>
      <bottom style="thick">
        <color theme="0"/>
      </bottom>
      <diagonal/>
    </border>
    <border>
      <left/>
      <right style="thick">
        <color rgb="FF0070C0"/>
      </right>
      <top style="thick">
        <color theme="0"/>
      </top>
      <bottom style="thick">
        <color theme="0"/>
      </bottom>
      <diagonal/>
    </border>
    <border>
      <left style="thick">
        <color rgb="FF0070C0"/>
      </left>
      <right style="thick">
        <color rgb="FF0070C0"/>
      </right>
      <top style="thick">
        <color theme="0"/>
      </top>
      <bottom/>
      <diagonal/>
    </border>
    <border>
      <left/>
      <right style="thick">
        <color rgb="FF0070C0"/>
      </right>
      <top style="thick">
        <color theme="0"/>
      </top>
      <bottom/>
      <diagonal/>
    </border>
    <border>
      <left style="thick">
        <color rgb="FF0070C0"/>
      </left>
      <right style="thick">
        <color rgb="FF0070C0"/>
      </right>
      <top style="thick">
        <color theme="0"/>
      </top>
      <bottom style="thick">
        <color rgb="FF0070C0"/>
      </bottom>
      <diagonal/>
    </border>
    <border>
      <left/>
      <right style="thick">
        <color rgb="FF0070C0"/>
      </right>
      <top style="thick">
        <color theme="0"/>
      </top>
      <bottom style="thick">
        <color rgb="FF0070C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thin">
        <color indexed="64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rgb="FF0070C0"/>
      </right>
      <top/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/>
      <right style="thick">
        <color rgb="FF0070C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thin">
        <color indexed="64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thick">
        <color theme="0"/>
      </right>
      <top/>
      <bottom/>
      <diagonal/>
    </border>
    <border>
      <left/>
      <right/>
      <top style="thick">
        <color rgb="FF0070C0"/>
      </top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/>
      <right/>
      <top/>
      <bottom style="thin">
        <color indexed="64"/>
      </bottom>
      <diagonal/>
    </border>
    <border>
      <left style="thick">
        <color theme="7" tint="0.39997558519241921"/>
      </left>
      <right style="thick">
        <color theme="7" tint="0.39997558519241921"/>
      </right>
      <top style="thick">
        <color theme="7" tint="0.39997558519241921"/>
      </top>
      <bottom style="thick">
        <color theme="0"/>
      </bottom>
      <diagonal/>
    </border>
    <border>
      <left style="thick">
        <color theme="7" tint="0.39997558519241921"/>
      </left>
      <right style="thick">
        <color theme="7" tint="0.39997558519241921"/>
      </right>
      <top style="thick">
        <color theme="0"/>
      </top>
      <bottom style="thick">
        <color theme="0"/>
      </bottom>
      <diagonal/>
    </border>
    <border>
      <left style="thick">
        <color theme="7" tint="0.39997558519241921"/>
      </left>
      <right style="thick">
        <color theme="7" tint="0.39997558519241921"/>
      </right>
      <top style="thick">
        <color theme="0"/>
      </top>
      <bottom style="thick">
        <color theme="7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1" tint="0.249977111117893"/>
      </left>
      <right style="thick">
        <color theme="1" tint="0.249977111117893"/>
      </right>
      <top style="thick">
        <color theme="1" tint="0.249977111117893"/>
      </top>
      <bottom style="thick">
        <color theme="1" tint="0.249977111117893"/>
      </bottom>
      <diagonal/>
    </border>
    <border>
      <left style="thick">
        <color rgb="FF92D050"/>
      </left>
      <right style="thick">
        <color theme="0" tint="-0.499984740745262"/>
      </right>
      <top style="thick">
        <color rgb="FF92D050"/>
      </top>
      <bottom style="thick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612A8A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rgb="FF612A8A"/>
      </right>
      <top/>
      <bottom style="thin">
        <color theme="0" tint="-0.499984740745262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rgb="FF7030A0"/>
      </bottom>
      <diagonal/>
    </border>
    <border>
      <left style="thick">
        <color theme="0"/>
      </left>
      <right style="thin">
        <color theme="0" tint="-0.499984740745262"/>
      </right>
      <top style="thin">
        <color theme="0" tint="-0.499984740745262"/>
      </top>
      <bottom style="thick">
        <color rgb="FF7030A0"/>
      </bottom>
      <diagonal/>
    </border>
    <border>
      <left style="thin">
        <color theme="0" tint="-0.499984740745262"/>
      </left>
      <right style="medium">
        <color rgb="FF612A8A"/>
      </right>
      <top style="thin">
        <color theme="0" tint="-0.499984740745262"/>
      </top>
      <bottom style="thick">
        <color rgb="FF7030A0"/>
      </bottom>
      <diagonal/>
    </border>
  </borders>
  <cellStyleXfs count="2">
    <xf numFmtId="0" fontId="0" fillId="0" borderId="0"/>
    <xf numFmtId="44" fontId="15" fillId="0" borderId="0" applyFont="0" applyFill="0" applyBorder="0" applyAlignment="0" applyProtection="0"/>
  </cellStyleXfs>
  <cellXfs count="119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44" fontId="0" fillId="0" borderId="0" xfId="1" applyFont="1"/>
    <xf numFmtId="0" fontId="0" fillId="0" borderId="0" xfId="0" applyFill="1" applyBorder="1"/>
    <xf numFmtId="44" fontId="0" fillId="0" borderId="0" xfId="0" applyNumberFormat="1"/>
    <xf numFmtId="0" fontId="0" fillId="0" borderId="0" xfId="0" applyFont="1" applyFill="1" applyBorder="1" applyAlignment="1">
      <alignment horizontal="center"/>
    </xf>
    <xf numFmtId="0" fontId="16" fillId="0" borderId="0" xfId="0" applyFont="1"/>
    <xf numFmtId="0" fontId="1" fillId="0" borderId="0" xfId="0" applyFont="1" applyBorder="1"/>
    <xf numFmtId="0" fontId="14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44" fontId="0" fillId="0" borderId="0" xfId="1" applyFont="1" applyBorder="1"/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0" fillId="0" borderId="0" xfId="0" applyAlignment="1">
      <alignment vertical="center"/>
    </xf>
    <xf numFmtId="0" fontId="0" fillId="2" borderId="0" xfId="0" applyFill="1" applyBorder="1"/>
    <xf numFmtId="0" fontId="40" fillId="2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20" fillId="19" borderId="1" xfId="0" applyFont="1" applyFill="1" applyBorder="1" applyAlignment="1">
      <alignment horizontal="center" vertical="center"/>
    </xf>
    <xf numFmtId="0" fontId="35" fillId="19" borderId="1" xfId="0" applyFont="1" applyFill="1" applyBorder="1" applyAlignment="1">
      <alignment horizontal="center"/>
    </xf>
    <xf numFmtId="0" fontId="0" fillId="19" borderId="1" xfId="0" applyFont="1" applyFill="1" applyBorder="1" applyAlignment="1">
      <alignment horizontal="center"/>
    </xf>
    <xf numFmtId="0" fontId="14" fillId="19" borderId="1" xfId="0" applyFont="1" applyFill="1" applyBorder="1" applyAlignment="1">
      <alignment horizontal="center" vertical="center"/>
    </xf>
    <xf numFmtId="0" fontId="28" fillId="19" borderId="1" xfId="0" applyFont="1" applyFill="1" applyBorder="1" applyAlignment="1">
      <alignment horizontal="center" vertical="center"/>
    </xf>
    <xf numFmtId="0" fontId="36" fillId="19" borderId="1" xfId="0" applyFont="1" applyFill="1" applyBorder="1" applyAlignment="1">
      <alignment horizontal="center" vertical="center"/>
    </xf>
    <xf numFmtId="0" fontId="36" fillId="19" borderId="5" xfId="0" applyFont="1" applyFill="1" applyBorder="1" applyAlignment="1">
      <alignment horizontal="center" vertical="center"/>
    </xf>
    <xf numFmtId="0" fontId="20" fillId="19" borderId="6" xfId="0" applyFont="1" applyFill="1" applyBorder="1" applyAlignment="1">
      <alignment horizontal="center" vertical="center"/>
    </xf>
    <xf numFmtId="0" fontId="0" fillId="19" borderId="6" xfId="0" applyFont="1" applyFill="1" applyBorder="1" applyAlignment="1">
      <alignment horizontal="center"/>
    </xf>
    <xf numFmtId="0" fontId="0" fillId="19" borderId="6" xfId="0" applyFill="1" applyBorder="1" applyAlignment="1">
      <alignment horizontal="center"/>
    </xf>
    <xf numFmtId="0" fontId="0" fillId="19" borderId="5" xfId="0" applyFont="1" applyFill="1" applyBorder="1" applyAlignment="1">
      <alignment horizontal="center"/>
    </xf>
    <xf numFmtId="0" fontId="14" fillId="19" borderId="5" xfId="0" applyFont="1" applyFill="1" applyBorder="1" applyAlignment="1">
      <alignment horizontal="center" vertical="center"/>
    </xf>
    <xf numFmtId="0" fontId="43" fillId="23" borderId="1" xfId="0" applyFont="1" applyFill="1" applyBorder="1" applyAlignment="1">
      <alignment horizontal="center" vertical="center"/>
    </xf>
    <xf numFmtId="0" fontId="31" fillId="23" borderId="1" xfId="0" applyFont="1" applyFill="1" applyBorder="1" applyAlignment="1">
      <alignment horizontal="center"/>
    </xf>
    <xf numFmtId="0" fontId="43" fillId="23" borderId="5" xfId="0" applyFont="1" applyFill="1" applyBorder="1" applyAlignment="1">
      <alignment horizontal="center" vertical="center"/>
    </xf>
    <xf numFmtId="0" fontId="43" fillId="23" borderId="6" xfId="0" applyFont="1" applyFill="1" applyBorder="1" applyAlignment="1">
      <alignment horizontal="center" vertical="center"/>
    </xf>
    <xf numFmtId="0" fontId="31" fillId="23" borderId="6" xfId="0" applyFont="1" applyFill="1" applyBorder="1" applyAlignment="1">
      <alignment horizontal="center"/>
    </xf>
    <xf numFmtId="0" fontId="31" fillId="23" borderId="5" xfId="0" applyFont="1" applyFill="1" applyBorder="1" applyAlignment="1">
      <alignment horizontal="center"/>
    </xf>
    <xf numFmtId="0" fontId="11" fillId="5" borderId="0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7" fillId="5" borderId="0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/>
    </xf>
    <xf numFmtId="0" fontId="31" fillId="24" borderId="1" xfId="0" applyFont="1" applyFill="1" applyBorder="1" applyAlignment="1">
      <alignment horizontal="center"/>
    </xf>
    <xf numFmtId="0" fontId="43" fillId="24" borderId="1" xfId="0" applyFont="1" applyFill="1" applyBorder="1" applyAlignment="1">
      <alignment horizontal="center" vertical="center"/>
    </xf>
    <xf numFmtId="0" fontId="43" fillId="24" borderId="5" xfId="0" applyFont="1" applyFill="1" applyBorder="1" applyAlignment="1">
      <alignment horizontal="center" vertical="center"/>
    </xf>
    <xf numFmtId="0" fontId="31" fillId="24" borderId="5" xfId="0" applyFont="1" applyFill="1" applyBorder="1" applyAlignment="1">
      <alignment horizontal="center"/>
    </xf>
    <xf numFmtId="0" fontId="31" fillId="24" borderId="6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/>
    </xf>
    <xf numFmtId="0" fontId="35" fillId="19" borderId="5" xfId="0" applyFont="1" applyFill="1" applyBorder="1" applyAlignment="1">
      <alignment horizontal="center"/>
    </xf>
    <xf numFmtId="0" fontId="0" fillId="19" borderId="1" xfId="0" applyFont="1" applyFill="1" applyBorder="1" applyAlignment="1">
      <alignment horizontal="center" vertical="center"/>
    </xf>
    <xf numFmtId="0" fontId="35" fillId="19" borderId="5" xfId="0" applyFont="1" applyFill="1" applyBorder="1" applyAlignment="1">
      <alignment horizontal="center" vertical="center"/>
    </xf>
    <xf numFmtId="0" fontId="14" fillId="19" borderId="4" xfId="0" applyFont="1" applyFill="1" applyBorder="1" applyAlignment="1">
      <alignment horizontal="center" vertical="center"/>
    </xf>
    <xf numFmtId="0" fontId="24" fillId="19" borderId="1" xfId="0" applyFont="1" applyFill="1" applyBorder="1" applyAlignment="1">
      <alignment horizontal="center" vertical="center"/>
    </xf>
    <xf numFmtId="0" fontId="37" fillId="19" borderId="5" xfId="0" applyFont="1" applyFill="1" applyBorder="1" applyAlignment="1">
      <alignment horizontal="center" vertical="center"/>
    </xf>
    <xf numFmtId="0" fontId="0" fillId="19" borderId="8" xfId="0" applyFont="1" applyFill="1" applyBorder="1" applyAlignment="1">
      <alignment horizontal="center" vertical="center"/>
    </xf>
    <xf numFmtId="0" fontId="14" fillId="19" borderId="8" xfId="0" applyFont="1" applyFill="1" applyBorder="1" applyAlignment="1">
      <alignment horizontal="center" vertical="center"/>
    </xf>
    <xf numFmtId="0" fontId="24" fillId="19" borderId="8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35" fillId="19" borderId="2" xfId="0" applyFont="1" applyFill="1" applyBorder="1" applyAlignment="1">
      <alignment horizontal="center" vertical="center"/>
    </xf>
    <xf numFmtId="0" fontId="0" fillId="19" borderId="9" xfId="0" applyFont="1" applyFill="1" applyBorder="1" applyAlignment="1">
      <alignment horizontal="center" vertical="center"/>
    </xf>
    <xf numFmtId="0" fontId="35" fillId="19" borderId="1" xfId="0" applyFont="1" applyFill="1" applyBorder="1" applyAlignment="1">
      <alignment horizontal="center" vertical="center"/>
    </xf>
    <xf numFmtId="0" fontId="0" fillId="19" borderId="5" xfId="0" applyFont="1" applyFill="1" applyBorder="1" applyAlignment="1">
      <alignment horizontal="center" vertical="center"/>
    </xf>
    <xf numFmtId="0" fontId="35" fillId="19" borderId="3" xfId="0" applyFont="1" applyFill="1" applyBorder="1" applyAlignment="1">
      <alignment horizontal="center" vertical="center"/>
    </xf>
    <xf numFmtId="0" fontId="0" fillId="19" borderId="10" xfId="0" applyFont="1" applyFill="1" applyBorder="1" applyAlignment="1">
      <alignment horizontal="center" vertical="center"/>
    </xf>
    <xf numFmtId="0" fontId="36" fillId="19" borderId="3" xfId="0" applyFont="1" applyFill="1" applyBorder="1" applyAlignment="1">
      <alignment horizontal="center" vertical="center"/>
    </xf>
    <xf numFmtId="0" fontId="14" fillId="19" borderId="10" xfId="0" applyFont="1" applyFill="1" applyBorder="1" applyAlignment="1">
      <alignment horizontal="center" vertical="center"/>
    </xf>
    <xf numFmtId="0" fontId="36" fillId="19" borderId="4" xfId="0" applyFont="1" applyFill="1" applyBorder="1" applyAlignment="1">
      <alignment horizontal="center" vertical="center"/>
    </xf>
    <xf numFmtId="0" fontId="14" fillId="19" borderId="7" xfId="0" applyFont="1" applyFill="1" applyBorder="1" applyAlignment="1">
      <alignment horizontal="center" vertical="center"/>
    </xf>
    <xf numFmtId="0" fontId="37" fillId="19" borderId="1" xfId="0" applyFont="1" applyFill="1" applyBorder="1" applyAlignment="1">
      <alignment horizontal="center" vertical="center"/>
    </xf>
    <xf numFmtId="0" fontId="24" fillId="19" borderId="5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0" fillId="0" borderId="12" xfId="0" applyBorder="1"/>
    <xf numFmtId="0" fontId="13" fillId="5" borderId="1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4" fillId="19" borderId="0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0" fillId="19" borderId="6" xfId="0" applyFont="1" applyFill="1" applyBorder="1" applyAlignment="1">
      <alignment horizontal="center" vertical="center"/>
    </xf>
    <xf numFmtId="0" fontId="0" fillId="19" borderId="13" xfId="0" applyFont="1" applyFill="1" applyBorder="1" applyAlignment="1">
      <alignment horizontal="center" vertical="center"/>
    </xf>
    <xf numFmtId="0" fontId="14" fillId="19" borderId="6" xfId="0" applyFont="1" applyFill="1" applyBorder="1" applyAlignment="1">
      <alignment horizontal="center" vertical="center"/>
    </xf>
    <xf numFmtId="0" fontId="24" fillId="19" borderId="6" xfId="0" applyFont="1" applyFill="1" applyBorder="1" applyAlignment="1">
      <alignment horizontal="center" vertical="center"/>
    </xf>
    <xf numFmtId="0" fontId="0" fillId="19" borderId="4" xfId="0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0" fillId="19" borderId="4" xfId="0" applyFont="1" applyFill="1" applyBorder="1" applyAlignment="1">
      <alignment horizontal="center"/>
    </xf>
    <xf numFmtId="0" fontId="35" fillId="19" borderId="4" xfId="0" applyFont="1" applyFill="1" applyBorder="1" applyAlignment="1">
      <alignment horizontal="center"/>
    </xf>
    <xf numFmtId="0" fontId="0" fillId="19" borderId="8" xfId="0" applyFont="1" applyFill="1" applyBorder="1" applyAlignment="1">
      <alignment horizontal="center"/>
    </xf>
    <xf numFmtId="0" fontId="0" fillId="19" borderId="11" xfId="0" applyFont="1" applyFill="1" applyBorder="1" applyAlignment="1">
      <alignment horizontal="center"/>
    </xf>
    <xf numFmtId="0" fontId="4" fillId="19" borderId="8" xfId="0" applyFont="1" applyFill="1" applyBorder="1" applyAlignment="1">
      <alignment horizontal="center" vertical="center"/>
    </xf>
    <xf numFmtId="0" fontId="0" fillId="19" borderId="7" xfId="0" applyFont="1" applyFill="1" applyBorder="1" applyAlignment="1">
      <alignment horizontal="center"/>
    </xf>
    <xf numFmtId="0" fontId="4" fillId="19" borderId="2" xfId="0" applyFont="1" applyFill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20" fillId="19" borderId="2" xfId="0" applyFont="1" applyFill="1" applyBorder="1" applyAlignment="1">
      <alignment horizontal="center" vertical="center"/>
    </xf>
    <xf numFmtId="0" fontId="4" fillId="19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18" borderId="2" xfId="0" applyFont="1" applyFill="1" applyBorder="1" applyAlignment="1">
      <alignment horizontal="center"/>
    </xf>
    <xf numFmtId="0" fontId="0" fillId="18" borderId="3" xfId="0" applyFont="1" applyFill="1" applyBorder="1" applyAlignment="1">
      <alignment horizontal="center"/>
    </xf>
    <xf numFmtId="0" fontId="0" fillId="18" borderId="4" xfId="0" applyFont="1" applyFill="1" applyBorder="1" applyAlignment="1">
      <alignment horizontal="center"/>
    </xf>
    <xf numFmtId="0" fontId="0" fillId="18" borderId="2" xfId="0" applyFont="1" applyFill="1" applyBorder="1" applyAlignment="1">
      <alignment horizontal="center" vertical="center"/>
    </xf>
    <xf numFmtId="0" fontId="0" fillId="18" borderId="3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24" fillId="18" borderId="3" xfId="0" applyFont="1" applyFill="1" applyBorder="1" applyAlignment="1">
      <alignment horizontal="center" vertical="center"/>
    </xf>
    <xf numFmtId="0" fontId="14" fillId="18" borderId="4" xfId="0" applyFont="1" applyFill="1" applyBorder="1" applyAlignment="1">
      <alignment horizontal="center" vertical="center"/>
    </xf>
    <xf numFmtId="0" fontId="0" fillId="18" borderId="0" xfId="0" applyFont="1" applyFill="1" applyAlignment="1">
      <alignment horizontal="center"/>
    </xf>
    <xf numFmtId="0" fontId="0" fillId="18" borderId="11" xfId="0" applyFont="1" applyFill="1" applyBorder="1" applyAlignment="1">
      <alignment horizontal="center"/>
    </xf>
    <xf numFmtId="0" fontId="14" fillId="18" borderId="0" xfId="0" applyFont="1" applyFill="1" applyBorder="1" applyAlignment="1">
      <alignment horizontal="center" vertical="center"/>
    </xf>
    <xf numFmtId="0" fontId="14" fillId="18" borderId="0" xfId="0" applyFont="1" applyFill="1" applyBorder="1" applyAlignment="1">
      <alignment vertical="center"/>
    </xf>
    <xf numFmtId="0" fontId="24" fillId="18" borderId="0" xfId="0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horizontal="center"/>
    </xf>
    <xf numFmtId="0" fontId="0" fillId="22" borderId="1" xfId="0" applyFont="1" applyFill="1" applyBorder="1" applyAlignment="1">
      <alignment horizontal="center"/>
    </xf>
    <xf numFmtId="0" fontId="0" fillId="19" borderId="2" xfId="0" applyFont="1" applyFill="1" applyBorder="1" applyAlignment="1">
      <alignment horizontal="center" vertical="center"/>
    </xf>
    <xf numFmtId="0" fontId="28" fillId="19" borderId="4" xfId="0" applyFont="1" applyFill="1" applyBorder="1" applyAlignment="1">
      <alignment horizontal="center" vertical="center"/>
    </xf>
    <xf numFmtId="0" fontId="30" fillId="19" borderId="1" xfId="0" applyFont="1" applyFill="1" applyBorder="1" applyAlignment="1">
      <alignment horizontal="center" vertical="center"/>
    </xf>
    <xf numFmtId="0" fontId="29" fillId="19" borderId="3" xfId="0" applyFont="1" applyFill="1" applyBorder="1" applyAlignment="1">
      <alignment horizontal="center" vertical="center"/>
    </xf>
    <xf numFmtId="0" fontId="4" fillId="19" borderId="4" xfId="0" applyFont="1" applyFill="1" applyBorder="1" applyAlignment="1">
      <alignment horizontal="center" vertical="center"/>
    </xf>
    <xf numFmtId="0" fontId="28" fillId="19" borderId="2" xfId="0" applyFont="1" applyFill="1" applyBorder="1" applyAlignment="1">
      <alignment horizontal="center" vertical="center"/>
    </xf>
    <xf numFmtId="0" fontId="20" fillId="19" borderId="3" xfId="0" applyFont="1" applyFill="1" applyBorder="1" applyAlignment="1">
      <alignment horizontal="center" vertical="center"/>
    </xf>
    <xf numFmtId="0" fontId="28" fillId="19" borderId="3" xfId="0" applyFont="1" applyFill="1" applyBorder="1" applyAlignment="1">
      <alignment horizontal="center" vertical="center"/>
    </xf>
    <xf numFmtId="0" fontId="29" fillId="19" borderId="1" xfId="0" applyFont="1" applyFill="1" applyBorder="1" applyAlignment="1">
      <alignment horizontal="center" vertical="center"/>
    </xf>
    <xf numFmtId="0" fontId="29" fillId="19" borderId="2" xfId="0" applyFont="1" applyFill="1" applyBorder="1" applyAlignment="1">
      <alignment horizontal="center" vertical="center"/>
    </xf>
    <xf numFmtId="0" fontId="35" fillId="19" borderId="2" xfId="0" applyFont="1" applyFill="1" applyBorder="1" applyAlignment="1">
      <alignment horizontal="center"/>
    </xf>
    <xf numFmtId="0" fontId="0" fillId="19" borderId="9" xfId="0" applyFont="1" applyFill="1" applyBorder="1" applyAlignment="1">
      <alignment horizontal="center"/>
    </xf>
    <xf numFmtId="0" fontId="14" fillId="19" borderId="3" xfId="0" applyFont="1" applyFill="1" applyBorder="1" applyAlignment="1">
      <alignment horizontal="center" vertical="center"/>
    </xf>
    <xf numFmtId="0" fontId="0" fillId="19" borderId="3" xfId="0" applyFont="1" applyFill="1" applyBorder="1" applyAlignment="1">
      <alignment horizontal="center" vertical="center"/>
    </xf>
    <xf numFmtId="0" fontId="0" fillId="19" borderId="2" xfId="0" applyFont="1" applyFill="1" applyBorder="1" applyAlignment="1">
      <alignment horizontal="center"/>
    </xf>
    <xf numFmtId="0" fontId="35" fillId="19" borderId="4" xfId="0" applyFont="1" applyFill="1" applyBorder="1" applyAlignment="1">
      <alignment horizontal="center" vertical="center"/>
    </xf>
    <xf numFmtId="0" fontId="0" fillId="19" borderId="4" xfId="0" applyFont="1" applyFill="1" applyBorder="1" applyAlignment="1">
      <alignment horizontal="center" vertical="center"/>
    </xf>
    <xf numFmtId="0" fontId="0" fillId="19" borderId="3" xfId="0" applyFont="1" applyFill="1" applyBorder="1" applyAlignment="1">
      <alignment horizontal="center"/>
    </xf>
    <xf numFmtId="0" fontId="4" fillId="4" borderId="0" xfId="0" applyFont="1" applyFill="1"/>
    <xf numFmtId="0" fontId="0" fillId="4" borderId="0" xfId="0" applyFill="1"/>
    <xf numFmtId="0" fontId="33" fillId="4" borderId="0" xfId="0" applyFont="1" applyFill="1" applyAlignment="1">
      <alignment horizontal="center" vertical="center"/>
    </xf>
    <xf numFmtId="0" fontId="16" fillId="9" borderId="0" xfId="0" applyFont="1" applyFill="1"/>
    <xf numFmtId="0" fontId="16" fillId="9" borderId="2" xfId="0" applyFont="1" applyFill="1" applyBorder="1"/>
    <xf numFmtId="0" fontId="16" fillId="9" borderId="11" xfId="0" applyFont="1" applyFill="1" applyBorder="1"/>
    <xf numFmtId="0" fontId="16" fillId="9" borderId="1" xfId="0" applyFont="1" applyFill="1" applyBorder="1"/>
    <xf numFmtId="0" fontId="0" fillId="4" borderId="10" xfId="0" applyFill="1" applyBorder="1"/>
    <xf numFmtId="0" fontId="40" fillId="2" borderId="5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/>
    </xf>
    <xf numFmtId="0" fontId="41" fillId="2" borderId="5" xfId="0" applyFont="1" applyFill="1" applyBorder="1" applyAlignment="1">
      <alignment horizontal="center"/>
    </xf>
    <xf numFmtId="0" fontId="42" fillId="2" borderId="5" xfId="0" applyFont="1" applyFill="1" applyBorder="1" applyAlignment="1">
      <alignment horizontal="center"/>
    </xf>
    <xf numFmtId="0" fontId="42" fillId="2" borderId="10" xfId="0" applyFont="1" applyFill="1" applyBorder="1" applyAlignment="1">
      <alignment horizontal="center"/>
    </xf>
    <xf numFmtId="0" fontId="45" fillId="3" borderId="5" xfId="0" applyFont="1" applyFill="1" applyBorder="1" applyAlignment="1">
      <alignment horizontal="center"/>
    </xf>
    <xf numFmtId="0" fontId="0" fillId="4" borderId="15" xfId="0" applyFill="1" applyBorder="1"/>
    <xf numFmtId="0" fontId="4" fillId="4" borderId="15" xfId="0" applyFont="1" applyFill="1" applyBorder="1" applyAlignment="1">
      <alignment horizontal="center"/>
    </xf>
    <xf numFmtId="0" fontId="16" fillId="4" borderId="15" xfId="0" applyFont="1" applyFill="1" applyBorder="1"/>
    <xf numFmtId="0" fontId="47" fillId="4" borderId="15" xfId="0" applyFont="1" applyFill="1" applyBorder="1" applyAlignment="1">
      <alignment horizontal="center" vertical="center"/>
    </xf>
    <xf numFmtId="0" fontId="16" fillId="4" borderId="10" xfId="0" applyFont="1" applyFill="1" applyBorder="1"/>
    <xf numFmtId="0" fontId="46" fillId="4" borderId="10" xfId="0" applyFont="1" applyFill="1" applyBorder="1" applyAlignment="1">
      <alignment horizontal="center" vertical="center"/>
    </xf>
    <xf numFmtId="0" fontId="0" fillId="4" borderId="16" xfId="0" applyFill="1" applyBorder="1"/>
    <xf numFmtId="0" fontId="4" fillId="4" borderId="17" xfId="0" applyFont="1" applyFill="1" applyBorder="1" applyAlignment="1">
      <alignment horizontal="center"/>
    </xf>
    <xf numFmtId="0" fontId="0" fillId="4" borderId="18" xfId="0" applyFill="1" applyBorder="1"/>
    <xf numFmtId="0" fontId="4" fillId="4" borderId="19" xfId="0" applyFont="1" applyFill="1" applyBorder="1" applyAlignment="1">
      <alignment horizontal="center"/>
    </xf>
    <xf numFmtId="0" fontId="0" fillId="4" borderId="0" xfId="0" applyFill="1" applyBorder="1"/>
    <xf numFmtId="0" fontId="0" fillId="4" borderId="20" xfId="0" applyFill="1" applyBorder="1"/>
    <xf numFmtId="0" fontId="0" fillId="4" borderId="21" xfId="0" applyFill="1" applyBorder="1"/>
    <xf numFmtId="0" fontId="0" fillId="4" borderId="22" xfId="0" applyFill="1" applyBorder="1"/>
    <xf numFmtId="0" fontId="0" fillId="4" borderId="23" xfId="0" applyFill="1" applyBorder="1"/>
    <xf numFmtId="0" fontId="0" fillId="8" borderId="1" xfId="0" applyFont="1" applyFill="1" applyBorder="1" applyAlignment="1">
      <alignment horizontal="center"/>
    </xf>
    <xf numFmtId="0" fontId="31" fillId="24" borderId="2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/>
    </xf>
    <xf numFmtId="0" fontId="36" fillId="19" borderId="0" xfId="0" applyFont="1" applyFill="1" applyBorder="1" applyAlignment="1">
      <alignment horizontal="center" vertical="center"/>
    </xf>
    <xf numFmtId="0" fontId="0" fillId="18" borderId="24" xfId="0" applyFont="1" applyFill="1" applyBorder="1" applyAlignment="1">
      <alignment horizontal="center"/>
    </xf>
    <xf numFmtId="0" fontId="4" fillId="19" borderId="5" xfId="0" applyFont="1" applyFill="1" applyBorder="1" applyAlignment="1">
      <alignment horizontal="center" vertical="center"/>
    </xf>
    <xf numFmtId="0" fontId="0" fillId="19" borderId="5" xfId="0" applyFill="1" applyBorder="1" applyAlignment="1">
      <alignment horizontal="center" vertical="center"/>
    </xf>
    <xf numFmtId="0" fontId="20" fillId="19" borderId="5" xfId="0" applyFont="1" applyFill="1" applyBorder="1" applyAlignment="1">
      <alignment horizontal="center" vertical="center"/>
    </xf>
    <xf numFmtId="0" fontId="4" fillId="19" borderId="0" xfId="0" applyFont="1" applyFill="1" applyBorder="1" applyAlignment="1">
      <alignment horizontal="center" vertical="center"/>
    </xf>
    <xf numFmtId="0" fontId="0" fillId="19" borderId="0" xfId="0" applyFont="1" applyFill="1" applyBorder="1" applyAlignment="1">
      <alignment horizontal="center"/>
    </xf>
    <xf numFmtId="0" fontId="0" fillId="18" borderId="12" xfId="0" applyFont="1" applyFill="1" applyBorder="1" applyAlignment="1">
      <alignment horizontal="center"/>
    </xf>
    <xf numFmtId="0" fontId="0" fillId="18" borderId="8" xfId="0" applyFont="1" applyFill="1" applyBorder="1" applyAlignment="1">
      <alignment horizontal="center" vertical="center"/>
    </xf>
    <xf numFmtId="0" fontId="14" fillId="18" borderId="8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 vertical="center"/>
    </xf>
    <xf numFmtId="0" fontId="0" fillId="18" borderId="1" xfId="0" applyFont="1" applyFill="1" applyBorder="1" applyAlignment="1">
      <alignment horizontal="center"/>
    </xf>
    <xf numFmtId="0" fontId="0" fillId="18" borderId="1" xfId="0" applyFont="1" applyFill="1" applyBorder="1" applyAlignment="1">
      <alignment horizontal="center" vertical="center"/>
    </xf>
    <xf numFmtId="0" fontId="14" fillId="18" borderId="1" xfId="0" applyFont="1" applyFill="1" applyBorder="1" applyAlignment="1">
      <alignment horizontal="center" vertical="center"/>
    </xf>
    <xf numFmtId="0" fontId="24" fillId="18" borderId="1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4" fillId="18" borderId="2" xfId="0" applyFont="1" applyFill="1" applyBorder="1" applyAlignment="1">
      <alignment vertical="center"/>
    </xf>
    <xf numFmtId="0" fontId="14" fillId="18" borderId="1" xfId="0" applyFont="1" applyFill="1" applyBorder="1" applyAlignment="1">
      <alignment vertical="center"/>
    </xf>
    <xf numFmtId="0" fontId="11" fillId="5" borderId="2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0" fillId="18" borderId="4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7" fillId="5" borderId="6" xfId="0" applyFont="1" applyFill="1" applyBorder="1" applyAlignment="1">
      <alignment horizontal="center" vertical="center"/>
    </xf>
    <xf numFmtId="0" fontId="0" fillId="18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8" xfId="0" applyBorder="1"/>
    <xf numFmtId="0" fontId="0" fillId="0" borderId="5" xfId="0" applyBorder="1"/>
    <xf numFmtId="0" fontId="4" fillId="19" borderId="6" xfId="0" applyFont="1" applyFill="1" applyBorder="1" applyAlignment="1">
      <alignment horizontal="center" vertical="center"/>
    </xf>
    <xf numFmtId="0" fontId="4" fillId="19" borderId="0" xfId="0" applyFont="1" applyFill="1" applyBorder="1" applyAlignment="1">
      <alignment horizontal="center"/>
    </xf>
    <xf numFmtId="0" fontId="4" fillId="19" borderId="6" xfId="0" applyFont="1" applyFill="1" applyBorder="1" applyAlignment="1">
      <alignment horizontal="center"/>
    </xf>
    <xf numFmtId="0" fontId="0" fillId="18" borderId="6" xfId="0" applyFont="1" applyFill="1" applyBorder="1" applyAlignment="1">
      <alignment horizontal="center" vertical="center"/>
    </xf>
    <xf numFmtId="0" fontId="35" fillId="19" borderId="6" xfId="0" applyFont="1" applyFill="1" applyBorder="1" applyAlignment="1">
      <alignment horizontal="center" vertical="center"/>
    </xf>
    <xf numFmtId="0" fontId="0" fillId="19" borderId="0" xfId="0" applyFont="1" applyFill="1" applyBorder="1" applyAlignment="1">
      <alignment horizontal="center" vertical="center"/>
    </xf>
    <xf numFmtId="0" fontId="14" fillId="19" borderId="11" xfId="0" applyFont="1" applyFill="1" applyBorder="1" applyAlignment="1">
      <alignment horizontal="center" vertical="center"/>
    </xf>
    <xf numFmtId="0" fontId="20" fillId="19" borderId="4" xfId="0" applyFont="1" applyFill="1" applyBorder="1" applyAlignment="1">
      <alignment horizontal="center" vertical="center"/>
    </xf>
    <xf numFmtId="0" fontId="0" fillId="19" borderId="0" xfId="0" applyFill="1" applyBorder="1" applyAlignment="1">
      <alignment horizontal="center" vertical="center"/>
    </xf>
    <xf numFmtId="0" fontId="0" fillId="19" borderId="6" xfId="0" applyFill="1" applyBorder="1" applyAlignment="1">
      <alignment horizontal="center" vertical="center"/>
    </xf>
    <xf numFmtId="0" fontId="20" fillId="19" borderId="11" xfId="0" applyFont="1" applyFill="1" applyBorder="1" applyAlignment="1">
      <alignment horizontal="center" vertical="center"/>
    </xf>
    <xf numFmtId="0" fontId="24" fillId="19" borderId="3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/>
    </xf>
    <xf numFmtId="0" fontId="43" fillId="20" borderId="1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 vertical="center"/>
    </xf>
    <xf numFmtId="0" fontId="2" fillId="18" borderId="0" xfId="0" applyFont="1" applyFill="1" applyBorder="1" applyAlignment="1">
      <alignment horizontal="center" vertical="center"/>
    </xf>
    <xf numFmtId="0" fontId="2" fillId="18" borderId="0" xfId="0" applyFont="1" applyFill="1" applyAlignment="1">
      <alignment horizontal="center"/>
    </xf>
    <xf numFmtId="0" fontId="40" fillId="2" borderId="9" xfId="0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41" fillId="2" borderId="10" xfId="0" applyFont="1" applyFill="1" applyBorder="1" applyAlignment="1">
      <alignment horizontal="center"/>
    </xf>
    <xf numFmtId="0" fontId="0" fillId="19" borderId="8" xfId="0" applyFill="1" applyBorder="1" applyAlignment="1">
      <alignment horizontal="center" vertical="center"/>
    </xf>
    <xf numFmtId="0" fontId="20" fillId="19" borderId="13" xfId="0" applyFont="1" applyFill="1" applyBorder="1" applyAlignment="1">
      <alignment horizontal="center" vertical="center"/>
    </xf>
    <xf numFmtId="0" fontId="16" fillId="9" borderId="3" xfId="0" applyFont="1" applyFill="1" applyBorder="1"/>
    <xf numFmtId="0" fontId="0" fillId="22" borderId="6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18" borderId="2" xfId="0" applyFont="1" applyFill="1" applyBorder="1" applyAlignment="1">
      <alignment horizontal="center"/>
    </xf>
    <xf numFmtId="0" fontId="35" fillId="19" borderId="14" xfId="0" applyFont="1" applyFill="1" applyBorder="1" applyAlignment="1">
      <alignment horizontal="center" vertical="center"/>
    </xf>
    <xf numFmtId="0" fontId="0" fillId="19" borderId="7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/>
    </xf>
    <xf numFmtId="0" fontId="0" fillId="18" borderId="6" xfId="0" applyFont="1" applyFill="1" applyBorder="1" applyAlignment="1">
      <alignment horizontal="center"/>
    </xf>
    <xf numFmtId="0" fontId="29" fillId="19" borderId="0" xfId="0" applyFont="1" applyFill="1" applyBorder="1" applyAlignment="1">
      <alignment horizontal="center"/>
    </xf>
    <xf numFmtId="0" fontId="29" fillId="19" borderId="8" xfId="0" applyFont="1" applyFill="1" applyBorder="1" applyAlignment="1">
      <alignment horizontal="center"/>
    </xf>
    <xf numFmtId="0" fontId="0" fillId="18" borderId="5" xfId="0" applyFon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8" borderId="5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0" fontId="14" fillId="18" borderId="6" xfId="0" applyFont="1" applyFill="1" applyBorder="1" applyAlignment="1">
      <alignment horizontal="center" vertical="center"/>
    </xf>
    <xf numFmtId="0" fontId="20" fillId="19" borderId="15" xfId="0" applyFont="1" applyFill="1" applyBorder="1" applyAlignment="1">
      <alignment horizontal="center" vertical="center"/>
    </xf>
    <xf numFmtId="0" fontId="36" fillId="19" borderId="6" xfId="0" applyFont="1" applyFill="1" applyBorder="1" applyAlignment="1">
      <alignment horizontal="center" vertical="center"/>
    </xf>
    <xf numFmtId="0" fontId="14" fillId="19" borderId="2" xfId="0" applyFont="1" applyFill="1" applyBorder="1" applyAlignment="1">
      <alignment horizontal="center" vertical="center"/>
    </xf>
    <xf numFmtId="0" fontId="24" fillId="19" borderId="4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vertical="center"/>
    </xf>
    <xf numFmtId="0" fontId="24" fillId="18" borderId="4" xfId="0" applyFont="1" applyFill="1" applyBorder="1" applyAlignment="1">
      <alignment horizontal="center" vertical="center"/>
    </xf>
    <xf numFmtId="0" fontId="24" fillId="19" borderId="11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/>
    </xf>
    <xf numFmtId="0" fontId="13" fillId="5" borderId="8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1" xfId="0" applyBorder="1"/>
    <xf numFmtId="0" fontId="0" fillId="0" borderId="11" xfId="0" applyBorder="1" applyAlignment="1">
      <alignment vertical="center"/>
    </xf>
    <xf numFmtId="0" fontId="0" fillId="0" borderId="7" xfId="0" applyBorder="1"/>
    <xf numFmtId="0" fontId="4" fillId="19" borderId="12" xfId="0" applyFont="1" applyFill="1" applyBorder="1" applyAlignment="1">
      <alignment horizontal="center" vertical="center"/>
    </xf>
    <xf numFmtId="0" fontId="20" fillId="19" borderId="8" xfId="0" applyFont="1" applyFill="1" applyBorder="1" applyAlignment="1">
      <alignment horizontal="center" vertical="center"/>
    </xf>
    <xf numFmtId="0" fontId="20" fillId="19" borderId="0" xfId="0" applyFont="1" applyFill="1" applyBorder="1" applyAlignment="1">
      <alignment horizontal="center" vertical="center"/>
    </xf>
    <xf numFmtId="0" fontId="4" fillId="19" borderId="9" xfId="0" applyFont="1" applyFill="1" applyBorder="1" applyAlignment="1">
      <alignment horizontal="center" vertical="center"/>
    </xf>
    <xf numFmtId="0" fontId="4" fillId="19" borderId="14" xfId="0" applyFont="1" applyFill="1" applyBorder="1" applyAlignment="1">
      <alignment horizontal="center" vertical="center"/>
    </xf>
    <xf numFmtId="0" fontId="14" fillId="19" borderId="15" xfId="0" applyFont="1" applyFill="1" applyBorder="1" applyAlignment="1">
      <alignment horizontal="center" vertical="center"/>
    </xf>
    <xf numFmtId="0" fontId="4" fillId="19" borderId="13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horizontal="center" vertical="center"/>
    </xf>
    <xf numFmtId="0" fontId="20" fillId="19" borderId="10" xfId="0" applyFont="1" applyFill="1" applyBorder="1" applyAlignment="1">
      <alignment horizontal="center" vertical="center"/>
    </xf>
    <xf numFmtId="0" fontId="32" fillId="19" borderId="3" xfId="0" applyFont="1" applyFill="1" applyBorder="1" applyAlignment="1">
      <alignment horizontal="center" vertical="center"/>
    </xf>
    <xf numFmtId="0" fontId="0" fillId="19" borderId="14" xfId="0" applyFont="1" applyFill="1" applyBorder="1" applyAlignment="1">
      <alignment horizontal="center" vertical="center"/>
    </xf>
    <xf numFmtId="0" fontId="4" fillId="19" borderId="11" xfId="0" applyFont="1" applyFill="1" applyBorder="1" applyAlignment="1">
      <alignment horizontal="center" vertical="center"/>
    </xf>
    <xf numFmtId="0" fontId="24" fillId="19" borderId="0" xfId="0" applyFont="1" applyFill="1" applyBorder="1" applyAlignment="1">
      <alignment horizontal="center" vertical="center"/>
    </xf>
    <xf numFmtId="0" fontId="0" fillId="19" borderId="11" xfId="0" applyFont="1" applyFill="1" applyBorder="1" applyAlignment="1">
      <alignment horizontal="center" vertical="center"/>
    </xf>
    <xf numFmtId="0" fontId="37" fillId="19" borderId="3" xfId="0" applyFont="1" applyFill="1" applyBorder="1" applyAlignment="1">
      <alignment horizontal="center" vertical="center"/>
    </xf>
    <xf numFmtId="0" fontId="14" fillId="18" borderId="5" xfId="0" applyFont="1" applyFill="1" applyBorder="1" applyAlignment="1">
      <alignment horizontal="center" vertical="center"/>
    </xf>
    <xf numFmtId="0" fontId="14" fillId="18" borderId="10" xfId="0" applyFont="1" applyFill="1" applyBorder="1" applyAlignment="1">
      <alignment horizontal="center" vertical="center"/>
    </xf>
    <xf numFmtId="0" fontId="0" fillId="18" borderId="7" xfId="0" applyFont="1" applyFill="1" applyBorder="1" applyAlignment="1">
      <alignment horizontal="center" vertical="center"/>
    </xf>
    <xf numFmtId="0" fontId="24" fillId="18" borderId="10" xfId="0" applyFont="1" applyFill="1" applyBorder="1" applyAlignment="1">
      <alignment horizontal="center" vertical="center"/>
    </xf>
    <xf numFmtId="0" fontId="10" fillId="19" borderId="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29" fillId="19" borderId="12" xfId="0" applyFont="1" applyFill="1" applyBorder="1" applyAlignment="1">
      <alignment horizontal="center"/>
    </xf>
    <xf numFmtId="0" fontId="29" fillId="19" borderId="1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19" borderId="12" xfId="0" applyFont="1" applyFill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0" fillId="19" borderId="12" xfId="0" applyFont="1" applyFill="1" applyBorder="1" applyAlignment="1">
      <alignment horizontal="center"/>
    </xf>
    <xf numFmtId="0" fontId="4" fillId="19" borderId="7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14" fillId="19" borderId="9" xfId="0" applyFont="1" applyFill="1" applyBorder="1" applyAlignment="1">
      <alignment horizontal="center" vertical="center"/>
    </xf>
    <xf numFmtId="0" fontId="14" fillId="18" borderId="14" xfId="0" applyFont="1" applyFill="1" applyBorder="1" applyAlignment="1">
      <alignment horizontal="center" vertical="center"/>
    </xf>
    <xf numFmtId="0" fontId="14" fillId="18" borderId="6" xfId="0" applyFont="1" applyFill="1" applyBorder="1" applyAlignment="1">
      <alignment vertical="center"/>
    </xf>
    <xf numFmtId="0" fontId="14" fillId="18" borderId="15" xfId="0" applyFont="1" applyFill="1" applyBorder="1" applyAlignment="1">
      <alignment vertical="center"/>
    </xf>
    <xf numFmtId="0" fontId="0" fillId="18" borderId="13" xfId="0" applyFont="1" applyFill="1" applyBorder="1" applyAlignment="1">
      <alignment horizontal="center" vertical="center"/>
    </xf>
    <xf numFmtId="0" fontId="24" fillId="18" borderId="15" xfId="0" applyFont="1" applyFill="1" applyBorder="1" applyAlignment="1">
      <alignment vertical="center"/>
    </xf>
    <xf numFmtId="0" fontId="47" fillId="4" borderId="10" xfId="0" applyFont="1" applyFill="1" applyBorder="1" applyAlignment="1">
      <alignment horizontal="center" vertical="center"/>
    </xf>
    <xf numFmtId="0" fontId="4" fillId="4" borderId="10" xfId="0" applyFont="1" applyFill="1" applyBorder="1"/>
    <xf numFmtId="0" fontId="0" fillId="9" borderId="0" xfId="0" applyFill="1"/>
    <xf numFmtId="0" fontId="40" fillId="2" borderId="14" xfId="0" applyFont="1" applyFill="1" applyBorder="1" applyAlignment="1">
      <alignment horizontal="center"/>
    </xf>
    <xf numFmtId="0" fontId="40" fillId="2" borderId="6" xfId="0" applyFont="1" applyFill="1" applyBorder="1" applyAlignment="1">
      <alignment horizontal="center"/>
    </xf>
    <xf numFmtId="0" fontId="48" fillId="2" borderId="15" xfId="0" applyFont="1" applyFill="1" applyBorder="1" applyAlignment="1">
      <alignment horizontal="center"/>
    </xf>
    <xf numFmtId="0" fontId="42" fillId="2" borderId="1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4" fillId="2" borderId="6" xfId="0" applyFont="1" applyFill="1" applyBorder="1" applyAlignment="1">
      <alignment horizontal="center"/>
    </xf>
    <xf numFmtId="0" fontId="4" fillId="4" borderId="7" xfId="0" applyFont="1" applyFill="1" applyBorder="1"/>
    <xf numFmtId="0" fontId="42" fillId="20" borderId="1" xfId="0" applyFont="1" applyFill="1" applyBorder="1" applyAlignment="1">
      <alignment horizontal="center"/>
    </xf>
    <xf numFmtId="0" fontId="41" fillId="3" borderId="1" xfId="0" applyFont="1" applyFill="1" applyBorder="1" applyAlignment="1">
      <alignment horizontal="center"/>
    </xf>
    <xf numFmtId="0" fontId="0" fillId="3" borderId="1" xfId="0" applyFont="1" applyFill="1" applyBorder="1"/>
    <xf numFmtId="0" fontId="0" fillId="21" borderId="1" xfId="0" applyFont="1" applyFill="1" applyBorder="1"/>
    <xf numFmtId="0" fontId="16" fillId="0" borderId="2" xfId="0" applyFont="1" applyBorder="1"/>
    <xf numFmtId="0" fontId="16" fillId="0" borderId="3" xfId="0" applyFont="1" applyBorder="1"/>
    <xf numFmtId="0" fontId="2" fillId="20" borderId="1" xfId="0" applyFont="1" applyFill="1" applyBorder="1" applyAlignment="1">
      <alignment horizontal="center"/>
    </xf>
    <xf numFmtId="0" fontId="14" fillId="19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14" fillId="18" borderId="1" xfId="0" applyFont="1" applyFill="1" applyBorder="1" applyAlignment="1">
      <alignment horizontal="center"/>
    </xf>
    <xf numFmtId="0" fontId="38" fillId="16" borderId="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" fillId="24" borderId="1" xfId="0" applyFont="1" applyFill="1" applyBorder="1"/>
    <xf numFmtId="0" fontId="0" fillId="18" borderId="1" xfId="0" applyFont="1" applyFill="1" applyBorder="1"/>
    <xf numFmtId="0" fontId="8" fillId="16" borderId="1" xfId="0" applyFont="1" applyFill="1" applyBorder="1" applyAlignment="1">
      <alignment horizontal="center"/>
    </xf>
    <xf numFmtId="0" fontId="11" fillId="16" borderId="1" xfId="0" applyFont="1" applyFill="1" applyBorder="1" applyAlignment="1">
      <alignment horizontal="center" vertical="center"/>
    </xf>
    <xf numFmtId="0" fontId="0" fillId="27" borderId="1" xfId="0" applyFont="1" applyFill="1" applyBorder="1"/>
    <xf numFmtId="0" fontId="0" fillId="19" borderId="1" xfId="0" applyFont="1" applyFill="1" applyBorder="1" applyAlignment="1"/>
    <xf numFmtId="0" fontId="0" fillId="18" borderId="1" xfId="0" applyFont="1" applyFill="1" applyBorder="1" applyAlignment="1"/>
    <xf numFmtId="0" fontId="0" fillId="29" borderId="0" xfId="0" applyFill="1"/>
    <xf numFmtId="0" fontId="0" fillId="29" borderId="0" xfId="0" applyFill="1" applyBorder="1"/>
    <xf numFmtId="0" fontId="47" fillId="29" borderId="15" xfId="0" applyFont="1" applyFill="1" applyBorder="1" applyAlignment="1">
      <alignment horizontal="center" vertical="center"/>
    </xf>
    <xf numFmtId="0" fontId="33" fillId="29" borderId="0" xfId="0" applyFont="1" applyFill="1" applyAlignment="1">
      <alignment horizontal="center" vertical="center"/>
    </xf>
    <xf numFmtId="0" fontId="17" fillId="29" borderId="0" xfId="0" applyFont="1" applyFill="1"/>
    <xf numFmtId="0" fontId="49" fillId="2" borderId="1" xfId="0" applyFont="1" applyFill="1" applyBorder="1" applyAlignment="1">
      <alignment horizontal="center"/>
    </xf>
    <xf numFmtId="0" fontId="48" fillId="2" borderId="1" xfId="0" applyFont="1" applyFill="1" applyBorder="1" applyAlignment="1">
      <alignment horizontal="center"/>
    </xf>
    <xf numFmtId="0" fontId="42" fillId="2" borderId="1" xfId="0" applyFont="1" applyFill="1" applyBorder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42" fillId="2" borderId="6" xfId="0" applyFont="1" applyFill="1" applyBorder="1" applyAlignment="1">
      <alignment horizontal="center"/>
    </xf>
    <xf numFmtId="0" fontId="44" fillId="3" borderId="6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Border="1"/>
    <xf numFmtId="0" fontId="0" fillId="0" borderId="1" xfId="0" applyFont="1" applyFill="1" applyBorder="1"/>
    <xf numFmtId="0" fontId="14" fillId="5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0" fillId="16" borderId="1" xfId="0" applyFont="1" applyFill="1" applyBorder="1" applyAlignment="1">
      <alignment horizontal="center"/>
    </xf>
    <xf numFmtId="0" fontId="16" fillId="30" borderId="1" xfId="0" applyFont="1" applyFill="1" applyBorder="1" applyAlignment="1">
      <alignment horizontal="center"/>
    </xf>
    <xf numFmtId="17" fontId="53" fillId="30" borderId="1" xfId="0" applyNumberFormat="1" applyFont="1" applyFill="1" applyBorder="1" applyAlignment="1">
      <alignment horizontal="center"/>
    </xf>
    <xf numFmtId="0" fontId="53" fillId="30" borderId="1" xfId="0" applyFont="1" applyFill="1" applyBorder="1" applyAlignment="1">
      <alignment horizontal="center"/>
    </xf>
    <xf numFmtId="164" fontId="53" fillId="30" borderId="1" xfId="0" applyNumberFormat="1" applyFont="1" applyFill="1" applyBorder="1" applyAlignment="1">
      <alignment horizontal="center"/>
    </xf>
    <xf numFmtId="0" fontId="53" fillId="24" borderId="1" xfId="0" applyFont="1" applyFill="1" applyBorder="1" applyAlignment="1">
      <alignment horizontal="center"/>
    </xf>
    <xf numFmtId="17" fontId="53" fillId="24" borderId="1" xfId="0" applyNumberFormat="1" applyFont="1" applyFill="1" applyBorder="1" applyAlignment="1">
      <alignment horizontal="center"/>
    </xf>
    <xf numFmtId="17" fontId="52" fillId="24" borderId="1" xfId="0" applyNumberFormat="1" applyFont="1" applyFill="1" applyBorder="1" applyAlignment="1">
      <alignment horizontal="center"/>
    </xf>
    <xf numFmtId="16" fontId="0" fillId="5" borderId="1" xfId="0" applyNumberFormat="1" applyFont="1" applyFill="1" applyBorder="1" applyAlignment="1">
      <alignment horizontal="center"/>
    </xf>
    <xf numFmtId="0" fontId="25" fillId="18" borderId="1" xfId="0" applyFont="1" applyFill="1" applyBorder="1" applyAlignment="1">
      <alignment horizontal="center"/>
    </xf>
    <xf numFmtId="0" fontId="0" fillId="15" borderId="1" xfId="0" applyFont="1" applyFill="1" applyBorder="1" applyAlignment="1">
      <alignment horizontal="center"/>
    </xf>
    <xf numFmtId="0" fontId="0" fillId="26" borderId="1" xfId="0" applyFont="1" applyFill="1" applyBorder="1" applyAlignment="1">
      <alignment horizontal="center"/>
    </xf>
    <xf numFmtId="0" fontId="54" fillId="16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0" fontId="19" fillId="16" borderId="1" xfId="0" applyFont="1" applyFill="1" applyBorder="1" applyAlignment="1">
      <alignment horizontal="center"/>
    </xf>
    <xf numFmtId="0" fontId="55" fillId="16" borderId="1" xfId="0" applyFont="1" applyFill="1" applyBorder="1" applyAlignment="1">
      <alignment horizontal="center"/>
    </xf>
    <xf numFmtId="0" fontId="0" fillId="5" borderId="1" xfId="0" applyFont="1" applyFill="1" applyBorder="1"/>
    <xf numFmtId="0" fontId="0" fillId="10" borderId="1" xfId="0" applyFont="1" applyFill="1" applyBorder="1"/>
    <xf numFmtId="0" fontId="0" fillId="22" borderId="1" xfId="0" applyFont="1" applyFill="1" applyBorder="1"/>
    <xf numFmtId="0" fontId="0" fillId="2" borderId="0" xfId="0" applyFill="1"/>
    <xf numFmtId="0" fontId="33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/>
    </xf>
    <xf numFmtId="0" fontId="47" fillId="2" borderId="1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43" fillId="30" borderId="1" xfId="0" applyFont="1" applyFill="1" applyBorder="1" applyAlignment="1">
      <alignment horizontal="center"/>
    </xf>
    <xf numFmtId="0" fontId="0" fillId="14" borderId="1" xfId="0" applyFont="1" applyFill="1" applyBorder="1" applyAlignment="1">
      <alignment horizontal="center"/>
    </xf>
    <xf numFmtId="0" fontId="56" fillId="16" borderId="1" xfId="0" applyFont="1" applyFill="1" applyBorder="1" applyAlignment="1">
      <alignment horizontal="center"/>
    </xf>
    <xf numFmtId="0" fontId="57" fillId="16" borderId="1" xfId="0" applyFont="1" applyFill="1" applyBorder="1" applyAlignment="1">
      <alignment horizontal="center"/>
    </xf>
    <xf numFmtId="0" fontId="4" fillId="35" borderId="0" xfId="0" applyFont="1" applyFill="1"/>
    <xf numFmtId="0" fontId="0" fillId="35" borderId="0" xfId="0" applyFill="1"/>
    <xf numFmtId="0" fontId="33" fillId="35" borderId="0" xfId="0" applyFont="1" applyFill="1" applyAlignment="1">
      <alignment horizontal="center" vertical="center"/>
    </xf>
    <xf numFmtId="0" fontId="0" fillId="35" borderId="0" xfId="0" applyFill="1" applyAlignment="1">
      <alignment horizontal="center"/>
    </xf>
    <xf numFmtId="0" fontId="0" fillId="35" borderId="0" xfId="0" applyFont="1" applyFill="1"/>
    <xf numFmtId="0" fontId="4" fillId="35" borderId="0" xfId="0" applyFont="1" applyFill="1" applyBorder="1"/>
    <xf numFmtId="0" fontId="58" fillId="35" borderId="15" xfId="0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center"/>
    </xf>
    <xf numFmtId="0" fontId="42" fillId="30" borderId="1" xfId="0" applyFont="1" applyFill="1" applyBorder="1" applyAlignment="1">
      <alignment horizontal="center"/>
    </xf>
    <xf numFmtId="0" fontId="50" fillId="3" borderId="6" xfId="0" applyFont="1" applyFill="1" applyBorder="1" applyAlignment="1">
      <alignment horizontal="center"/>
    </xf>
    <xf numFmtId="0" fontId="0" fillId="16" borderId="1" xfId="0" applyFont="1" applyFill="1" applyBorder="1"/>
    <xf numFmtId="0" fontId="16" fillId="30" borderId="1" xfId="0" applyFont="1" applyFill="1" applyBorder="1"/>
    <xf numFmtId="0" fontId="31" fillId="30" borderId="1" xfId="0" applyFont="1" applyFill="1" applyBorder="1"/>
    <xf numFmtId="0" fontId="31" fillId="30" borderId="1" xfId="0" applyFont="1" applyFill="1" applyBorder="1" applyAlignment="1">
      <alignment horizontal="center"/>
    </xf>
    <xf numFmtId="0" fontId="0" fillId="15" borderId="1" xfId="0" applyFont="1" applyFill="1" applyBorder="1"/>
    <xf numFmtId="0" fontId="4" fillId="28" borderId="0" xfId="0" applyFont="1" applyFill="1" applyBorder="1"/>
    <xf numFmtId="0" fontId="4" fillId="9" borderId="0" xfId="0" applyFont="1" applyFill="1" applyBorder="1"/>
    <xf numFmtId="0" fontId="22" fillId="18" borderId="1" xfId="0" applyFont="1" applyFill="1" applyBorder="1" applyAlignment="1">
      <alignment horizontal="center"/>
    </xf>
    <xf numFmtId="0" fontId="22" fillId="15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"/>
    </xf>
    <xf numFmtId="0" fontId="21" fillId="18" borderId="1" xfId="0" applyFont="1" applyFill="1" applyBorder="1" applyAlignment="1">
      <alignment horizontal="center"/>
    </xf>
    <xf numFmtId="0" fontId="23" fillId="18" borderId="1" xfId="0" applyFont="1" applyFill="1" applyBorder="1" applyAlignment="1">
      <alignment horizontal="center"/>
    </xf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0" fillId="9" borderId="0" xfId="0" applyFont="1" applyFill="1"/>
    <xf numFmtId="0" fontId="60" fillId="9" borderId="15" xfId="0" applyFont="1" applyFill="1" applyBorder="1" applyAlignment="1">
      <alignment horizontal="center" vertical="center"/>
    </xf>
    <xf numFmtId="0" fontId="4" fillId="6" borderId="0" xfId="0" applyFont="1" applyFill="1"/>
    <xf numFmtId="0" fontId="0" fillId="6" borderId="0" xfId="0" applyFill="1"/>
    <xf numFmtId="0" fontId="33" fillId="6" borderId="0" xfId="0" applyFont="1" applyFill="1" applyAlignment="1">
      <alignment horizontal="center" vertical="center"/>
    </xf>
    <xf numFmtId="0" fontId="0" fillId="6" borderId="0" xfId="0" applyFont="1" applyFill="1"/>
    <xf numFmtId="0" fontId="4" fillId="6" borderId="0" xfId="0" applyFont="1" applyFill="1" applyBorder="1"/>
    <xf numFmtId="0" fontId="47" fillId="6" borderId="15" xfId="0" applyFont="1" applyFill="1" applyBorder="1" applyAlignment="1">
      <alignment horizontal="center" vertical="center"/>
    </xf>
    <xf numFmtId="0" fontId="0" fillId="9" borderId="0" xfId="0" applyFont="1" applyFill="1" applyAlignment="1">
      <alignment horizontal="center"/>
    </xf>
    <xf numFmtId="0" fontId="61" fillId="9" borderId="15" xfId="0" applyFont="1" applyFill="1" applyBorder="1" applyAlignment="1">
      <alignment horizontal="center" vertical="center"/>
    </xf>
    <xf numFmtId="0" fontId="4" fillId="37" borderId="0" xfId="0" applyFont="1" applyFill="1"/>
    <xf numFmtId="0" fontId="4" fillId="37" borderId="0" xfId="0" applyFont="1" applyFill="1" applyBorder="1"/>
    <xf numFmtId="0" fontId="0" fillId="37" borderId="0" xfId="0" applyFill="1"/>
    <xf numFmtId="0" fontId="33" fillId="37" borderId="0" xfId="0" applyFont="1" applyFill="1" applyAlignment="1">
      <alignment horizontal="center" vertical="center"/>
    </xf>
    <xf numFmtId="0" fontId="1" fillId="37" borderId="0" xfId="0" applyFont="1" applyFill="1" applyAlignment="1">
      <alignment horizontal="center"/>
    </xf>
    <xf numFmtId="0" fontId="47" fillId="37" borderId="15" xfId="0" applyFont="1" applyFill="1" applyBorder="1" applyAlignment="1">
      <alignment horizontal="center" vertical="center"/>
    </xf>
    <xf numFmtId="0" fontId="16" fillId="28" borderId="0" xfId="0" applyFont="1" applyFill="1"/>
    <xf numFmtId="0" fontId="60" fillId="28" borderId="15" xfId="0" applyFont="1" applyFill="1" applyBorder="1" applyAlignment="1">
      <alignment horizontal="center" vertical="center"/>
    </xf>
    <xf numFmtId="0" fontId="0" fillId="33" borderId="0" xfId="0" applyFill="1"/>
    <xf numFmtId="0" fontId="58" fillId="33" borderId="15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33" fillId="33" borderId="0" xfId="0" applyFont="1" applyFill="1" applyAlignment="1">
      <alignment horizontal="center" vertical="center"/>
    </xf>
    <xf numFmtId="0" fontId="2" fillId="33" borderId="0" xfId="0" applyFont="1" applyFill="1"/>
    <xf numFmtId="0" fontId="43" fillId="2" borderId="1" xfId="0" applyFont="1" applyFill="1" applyBorder="1" applyAlignment="1">
      <alignment horizontal="center"/>
    </xf>
    <xf numFmtId="0" fontId="53" fillId="2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/>
    </xf>
    <xf numFmtId="0" fontId="17" fillId="15" borderId="1" xfId="0" applyFont="1" applyFill="1" applyBorder="1" applyAlignment="1">
      <alignment horizontal="center"/>
    </xf>
    <xf numFmtId="0" fontId="31" fillId="31" borderId="1" xfId="0" applyFont="1" applyFill="1" applyBorder="1" applyAlignment="1">
      <alignment horizontal="center"/>
    </xf>
    <xf numFmtId="0" fontId="62" fillId="31" borderId="1" xfId="0" applyFont="1" applyFill="1" applyBorder="1" applyAlignment="1">
      <alignment horizontal="center"/>
    </xf>
    <xf numFmtId="0" fontId="0" fillId="15" borderId="1" xfId="0" applyFill="1" applyBorder="1"/>
    <xf numFmtId="0" fontId="31" fillId="37" borderId="10" xfId="0" applyFont="1" applyFill="1" applyBorder="1" applyAlignment="1">
      <alignment horizontal="center"/>
    </xf>
    <xf numFmtId="0" fontId="31" fillId="37" borderId="1" xfId="0" applyFont="1" applyFill="1" applyBorder="1" applyAlignment="1">
      <alignment horizontal="center"/>
    </xf>
    <xf numFmtId="165" fontId="0" fillId="0" borderId="3" xfId="0" applyNumberFormat="1" applyBorder="1"/>
    <xf numFmtId="165" fontId="0" fillId="0" borderId="1" xfId="0" applyNumberFormat="1" applyBorder="1"/>
    <xf numFmtId="0" fontId="0" fillId="25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31" fillId="32" borderId="1" xfId="1" applyFont="1" applyFill="1" applyBorder="1"/>
    <xf numFmtId="0" fontId="0" fillId="20" borderId="23" xfId="0" applyFont="1" applyFill="1" applyBorder="1" applyAlignment="1">
      <alignment horizontal="center" vertical="center"/>
    </xf>
    <xf numFmtId="44" fontId="0" fillId="0" borderId="34" xfId="1" applyFont="1" applyBorder="1"/>
    <xf numFmtId="0" fontId="0" fillId="19" borderId="35" xfId="0" applyFont="1" applyFill="1" applyBorder="1" applyAlignment="1">
      <alignment horizontal="center" vertical="center"/>
    </xf>
    <xf numFmtId="44" fontId="0" fillId="0" borderId="36" xfId="1" applyFont="1" applyBorder="1"/>
    <xf numFmtId="44" fontId="16" fillId="32" borderId="1" xfId="1" applyFont="1" applyFill="1" applyBorder="1"/>
    <xf numFmtId="0" fontId="0" fillId="19" borderId="37" xfId="0" applyFont="1" applyFill="1" applyBorder="1" applyAlignment="1">
      <alignment horizontal="center" vertical="center"/>
    </xf>
    <xf numFmtId="44" fontId="0" fillId="0" borderId="38" xfId="1" applyFont="1" applyBorder="1"/>
    <xf numFmtId="0" fontId="0" fillId="0" borderId="2" xfId="0" applyBorder="1"/>
    <xf numFmtId="0" fontId="0" fillId="5" borderId="35" xfId="0" applyFont="1" applyFill="1" applyBorder="1" applyAlignment="1">
      <alignment horizontal="center" vertical="center"/>
    </xf>
    <xf numFmtId="0" fontId="0" fillId="5" borderId="39" xfId="0" applyFont="1" applyFill="1" applyBorder="1" applyAlignment="1">
      <alignment horizontal="center" vertical="center"/>
    </xf>
    <xf numFmtId="44" fontId="0" fillId="0" borderId="40" xfId="1" applyFont="1" applyBorder="1"/>
    <xf numFmtId="165" fontId="0" fillId="0" borderId="10" xfId="0" applyNumberFormat="1" applyBorder="1"/>
    <xf numFmtId="165" fontId="0" fillId="0" borderId="5" xfId="0" applyNumberFormat="1" applyBorder="1"/>
    <xf numFmtId="0" fontId="0" fillId="25" borderId="5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4" fontId="31" fillId="32" borderId="5" xfId="1" applyFont="1" applyFill="1" applyBorder="1"/>
    <xf numFmtId="0" fontId="31" fillId="34" borderId="2" xfId="0" applyFont="1" applyFill="1" applyBorder="1"/>
    <xf numFmtId="44" fontId="0" fillId="0" borderId="4" xfId="1" applyFont="1" applyBorder="1"/>
    <xf numFmtId="0" fontId="31" fillId="34" borderId="9" xfId="0" applyFont="1" applyFill="1" applyBorder="1"/>
    <xf numFmtId="44" fontId="0" fillId="0" borderId="7" xfId="1" applyFont="1" applyBorder="1"/>
    <xf numFmtId="0" fontId="0" fillId="25" borderId="1" xfId="0" applyFill="1" applyBorder="1"/>
    <xf numFmtId="165" fontId="0" fillId="0" borderId="0" xfId="0" applyNumberFormat="1" applyBorder="1"/>
    <xf numFmtId="165" fontId="0" fillId="0" borderId="8" xfId="0" applyNumberFormat="1" applyBorder="1"/>
    <xf numFmtId="0" fontId="0" fillId="25" borderId="8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4" fontId="31" fillId="32" borderId="8" xfId="1" applyFont="1" applyFill="1" applyBorder="1"/>
    <xf numFmtId="165" fontId="0" fillId="0" borderId="15" xfId="0" applyNumberFormat="1" applyBorder="1"/>
    <xf numFmtId="165" fontId="0" fillId="6" borderId="6" xfId="0" applyNumberFormat="1" applyFill="1" applyBorder="1"/>
    <xf numFmtId="0" fontId="0" fillId="25" borderId="6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31" fillId="32" borderId="6" xfId="1" applyFont="1" applyFill="1" applyBorder="1"/>
    <xf numFmtId="165" fontId="0" fillId="6" borderId="1" xfId="0" applyNumberFormat="1" applyFill="1" applyBorder="1"/>
    <xf numFmtId="165" fontId="0" fillId="6" borderId="8" xfId="0" applyNumberFormat="1" applyFill="1" applyBorder="1"/>
    <xf numFmtId="165" fontId="0" fillId="6" borderId="5" xfId="0" applyNumberFormat="1" applyFill="1" applyBorder="1"/>
    <xf numFmtId="0" fontId="0" fillId="0" borderId="1" xfId="0" applyFill="1" applyBorder="1" applyAlignment="1">
      <alignment horizontal="center" vertical="center"/>
    </xf>
    <xf numFmtId="165" fontId="0" fillId="0" borderId="2" xfId="0" applyNumberFormat="1" applyBorder="1"/>
    <xf numFmtId="0" fontId="0" fillId="0" borderId="4" xfId="0" applyBorder="1"/>
    <xf numFmtId="0" fontId="0" fillId="0" borderId="3" xfId="0" applyBorder="1"/>
    <xf numFmtId="0" fontId="31" fillId="37" borderId="43" xfId="0" applyFont="1" applyFill="1" applyBorder="1" applyAlignment="1">
      <alignment horizontal="center"/>
    </xf>
    <xf numFmtId="165" fontId="2" fillId="0" borderId="2" xfId="0" applyNumberFormat="1" applyFont="1" applyBorder="1"/>
    <xf numFmtId="0" fontId="0" fillId="0" borderId="4" xfId="0" applyBorder="1" applyAlignment="1">
      <alignment horizontal="center" vertical="center"/>
    </xf>
    <xf numFmtId="0" fontId="0" fillId="20" borderId="23" xfId="0" applyFill="1" applyBorder="1" applyAlignment="1">
      <alignment horizontal="center" vertical="center"/>
    </xf>
    <xf numFmtId="44" fontId="0" fillId="0" borderId="23" xfId="1" applyFont="1" applyBorder="1"/>
    <xf numFmtId="165" fontId="0" fillId="0" borderId="9" xfId="0" applyNumberFormat="1" applyBorder="1"/>
    <xf numFmtId="0" fontId="0" fillId="0" borderId="7" xfId="0" applyBorder="1" applyAlignment="1">
      <alignment horizontal="center" vertical="center"/>
    </xf>
    <xf numFmtId="0" fontId="0" fillId="19" borderId="44" xfId="0" applyFill="1" applyBorder="1" applyAlignment="1">
      <alignment horizontal="center" vertical="center"/>
    </xf>
    <xf numFmtId="44" fontId="0" fillId="0" borderId="44" xfId="1" applyFont="1" applyBorder="1"/>
    <xf numFmtId="0" fontId="0" fillId="19" borderId="35" xfId="0" applyFill="1" applyBorder="1" applyAlignment="1">
      <alignment horizontal="center" vertical="center"/>
    </xf>
    <xf numFmtId="44" fontId="0" fillId="0" borderId="35" xfId="1" applyFont="1" applyBorder="1"/>
    <xf numFmtId="165" fontId="0" fillId="0" borderId="43" xfId="0" applyNumberFormat="1" applyBorder="1"/>
    <xf numFmtId="0" fontId="0" fillId="0" borderId="11" xfId="0" applyBorder="1" applyAlignment="1">
      <alignment horizontal="center" vertical="center"/>
    </xf>
    <xf numFmtId="0" fontId="0" fillId="5" borderId="35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44" fontId="0" fillId="0" borderId="45" xfId="1" applyFont="1" applyBorder="1"/>
    <xf numFmtId="0" fontId="0" fillId="25" borderId="0" xfId="0" applyFill="1" applyBorder="1" applyAlignment="1">
      <alignment horizontal="center" vertical="center"/>
    </xf>
    <xf numFmtId="0" fontId="0" fillId="25" borderId="0" xfId="0" applyFill="1"/>
    <xf numFmtId="0" fontId="31" fillId="37" borderId="3" xfId="0" applyFont="1" applyFill="1" applyBorder="1" applyAlignment="1">
      <alignment horizontal="center"/>
    </xf>
    <xf numFmtId="0" fontId="0" fillId="0" borderId="47" xfId="0" applyBorder="1"/>
    <xf numFmtId="0" fontId="0" fillId="20" borderId="48" xfId="0" applyFill="1" applyBorder="1" applyAlignment="1">
      <alignment horizontal="center" vertical="center"/>
    </xf>
    <xf numFmtId="44" fontId="0" fillId="0" borderId="21" xfId="1" applyFont="1" applyBorder="1"/>
    <xf numFmtId="0" fontId="0" fillId="19" borderId="36" xfId="0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165" fontId="0" fillId="9" borderId="1" xfId="0" applyNumberFormat="1" applyFill="1" applyBorder="1"/>
    <xf numFmtId="0" fontId="0" fillId="5" borderId="36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44" fontId="2" fillId="17" borderId="1" xfId="1" applyFont="1" applyFill="1" applyBorder="1"/>
    <xf numFmtId="0" fontId="0" fillId="9" borderId="8" xfId="0" applyFill="1" applyBorder="1" applyAlignment="1">
      <alignment horizontal="center" vertical="center"/>
    </xf>
    <xf numFmtId="44" fontId="2" fillId="17" borderId="8" xfId="1" applyFont="1" applyFill="1" applyBorder="1"/>
    <xf numFmtId="165" fontId="0" fillId="17" borderId="8" xfId="0" applyNumberFormat="1" applyFill="1" applyBorder="1"/>
    <xf numFmtId="165" fontId="0" fillId="17" borderId="1" xfId="0" applyNumberFormat="1" applyFill="1" applyBorder="1"/>
    <xf numFmtId="165" fontId="0" fillId="9" borderId="5" xfId="0" applyNumberFormat="1" applyFill="1" applyBorder="1"/>
    <xf numFmtId="165" fontId="0" fillId="9" borderId="8" xfId="0" applyNumberFormat="1" applyFill="1" applyBorder="1"/>
    <xf numFmtId="44" fontId="15" fillId="17" borderId="1" xfId="1" applyFont="1" applyFill="1" applyBorder="1"/>
    <xf numFmtId="44" fontId="15" fillId="17" borderId="8" xfId="1" applyFont="1" applyFill="1" applyBorder="1"/>
    <xf numFmtId="0" fontId="0" fillId="25" borderId="8" xfId="0" applyFont="1" applyFill="1" applyBorder="1" applyAlignment="1">
      <alignment horizontal="center" vertical="center"/>
    </xf>
    <xf numFmtId="0" fontId="0" fillId="25" borderId="1" xfId="0" applyFont="1" applyFill="1" applyBorder="1" applyAlignment="1">
      <alignment horizontal="center" vertical="center"/>
    </xf>
    <xf numFmtId="0" fontId="0" fillId="25" borderId="5" xfId="0" applyFont="1" applyFill="1" applyBorder="1" applyAlignment="1">
      <alignment horizontal="center" vertical="center"/>
    </xf>
    <xf numFmtId="0" fontId="0" fillId="25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4" fontId="31" fillId="32" borderId="13" xfId="1" applyFont="1" applyFill="1" applyBorder="1"/>
    <xf numFmtId="0" fontId="0" fillId="25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4" fontId="31" fillId="32" borderId="4" xfId="1" applyFont="1" applyFill="1" applyBorder="1"/>
    <xf numFmtId="0" fontId="0" fillId="25" borderId="11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4" fontId="31" fillId="32" borderId="11" xfId="1" applyFont="1" applyFill="1" applyBorder="1"/>
    <xf numFmtId="165" fontId="0" fillId="0" borderId="6" xfId="0" applyNumberFormat="1" applyBorder="1"/>
    <xf numFmtId="0" fontId="31" fillId="34" borderId="14" xfId="0" applyFont="1" applyFill="1" applyBorder="1"/>
    <xf numFmtId="44" fontId="0" fillId="0" borderId="13" xfId="1" applyFont="1" applyBorder="1"/>
    <xf numFmtId="0" fontId="31" fillId="34" borderId="3" xfId="0" applyFont="1" applyFill="1" applyBorder="1"/>
    <xf numFmtId="0" fontId="0" fillId="25" borderId="7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4" fontId="31" fillId="32" borderId="7" xfId="1" applyFont="1" applyFill="1" applyBorder="1"/>
    <xf numFmtId="14" fontId="0" fillId="0" borderId="3" xfId="0" applyNumberFormat="1" applyBorder="1"/>
    <xf numFmtId="14" fontId="0" fillId="0" borderId="1" xfId="0" applyNumberFormat="1" applyBorder="1"/>
    <xf numFmtId="0" fontId="0" fillId="25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4" fontId="0" fillId="0" borderId="0" xfId="0" applyNumberFormat="1" applyBorder="1"/>
    <xf numFmtId="14" fontId="0" fillId="0" borderId="8" xfId="0" applyNumberFormat="1" applyBorder="1"/>
    <xf numFmtId="0" fontId="0" fillId="25" borderId="11" xfId="0" applyFill="1" applyBorder="1" applyAlignment="1">
      <alignment horizontal="center"/>
    </xf>
    <xf numFmtId="0" fontId="0" fillId="0" borderId="12" xfId="0" applyBorder="1" applyAlignment="1">
      <alignment horizontal="center"/>
    </xf>
    <xf numFmtId="14" fontId="0" fillId="0" borderId="15" xfId="0" applyNumberFormat="1" applyBorder="1"/>
    <xf numFmtId="14" fontId="0" fillId="0" borderId="6" xfId="0" applyNumberFormat="1" applyBorder="1"/>
    <xf numFmtId="0" fontId="31" fillId="37" borderId="2" xfId="0" applyFont="1" applyFill="1" applyBorder="1" applyAlignment="1">
      <alignment horizontal="center"/>
    </xf>
    <xf numFmtId="165" fontId="0" fillId="0" borderId="53" xfId="0" applyNumberFormat="1" applyBorder="1" applyAlignment="1">
      <alignment horizontal="center"/>
    </xf>
    <xf numFmtId="165" fontId="0" fillId="9" borderId="8" xfId="0" applyNumberFormat="1" applyFill="1" applyBorder="1" applyAlignment="1">
      <alignment horizontal="center"/>
    </xf>
    <xf numFmtId="165" fontId="0" fillId="9" borderId="6" xfId="0" applyNumberFormat="1" applyFill="1" applyBorder="1" applyAlignment="1">
      <alignment horizontal="center"/>
    </xf>
    <xf numFmtId="0" fontId="0" fillId="7" borderId="6" xfId="0" applyFill="1" applyBorder="1" applyAlignment="1">
      <alignment horizontal="center" vertical="center"/>
    </xf>
    <xf numFmtId="165" fontId="0" fillId="0" borderId="43" xfId="0" applyNumberFormat="1" applyBorder="1" applyAlignment="1">
      <alignment horizontal="center"/>
    </xf>
    <xf numFmtId="165" fontId="0" fillId="9" borderId="1" xfId="0" applyNumberFormat="1" applyFill="1" applyBorder="1" applyAlignment="1">
      <alignment horizontal="center"/>
    </xf>
    <xf numFmtId="165" fontId="0" fillId="0" borderId="54" xfId="0" applyNumberFormat="1" applyBorder="1" applyAlignment="1">
      <alignment horizontal="center"/>
    </xf>
    <xf numFmtId="165" fontId="0" fillId="9" borderId="11" xfId="0" applyNumberFormat="1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19" borderId="37" xfId="0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44" fontId="0" fillId="0" borderId="55" xfId="1" applyFont="1" applyFill="1" applyBorder="1"/>
    <xf numFmtId="165" fontId="0" fillId="0" borderId="11" xfId="0" applyNumberForma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4" fontId="0" fillId="0" borderId="0" xfId="1" applyFont="1" applyFill="1" applyBorder="1"/>
    <xf numFmtId="165" fontId="0" fillId="0" borderId="1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56" xfId="0" applyNumberFormat="1" applyBorder="1" applyAlignment="1">
      <alignment horizontal="center"/>
    </xf>
    <xf numFmtId="165" fontId="0" fillId="0" borderId="57" xfId="0" applyNumberFormat="1" applyBorder="1" applyAlignment="1">
      <alignment horizontal="center"/>
    </xf>
    <xf numFmtId="0" fontId="0" fillId="25" borderId="58" xfId="0" applyFill="1" applyBorder="1" applyAlignment="1">
      <alignment horizontal="center" vertical="center"/>
    </xf>
    <xf numFmtId="44" fontId="31" fillId="32" borderId="59" xfId="1" applyFont="1" applyFill="1" applyBorder="1"/>
    <xf numFmtId="44" fontId="31" fillId="32" borderId="57" xfId="1" applyFont="1" applyFill="1" applyBorder="1"/>
    <xf numFmtId="165" fontId="0" fillId="0" borderId="60" xfId="0" applyNumberFormat="1" applyBorder="1" applyAlignment="1">
      <alignment horizontal="center"/>
    </xf>
    <xf numFmtId="0" fontId="0" fillId="25" borderId="61" xfId="0" applyFill="1" applyBorder="1" applyAlignment="1">
      <alignment horizontal="center" vertical="center"/>
    </xf>
    <xf numFmtId="165" fontId="0" fillId="0" borderId="62" xfId="0" applyNumberFormat="1" applyBorder="1" applyAlignment="1">
      <alignment horizontal="center"/>
    </xf>
    <xf numFmtId="0" fontId="0" fillId="0" borderId="62" xfId="0" applyBorder="1" applyAlignment="1">
      <alignment horizontal="center" vertical="center"/>
    </xf>
    <xf numFmtId="44" fontId="31" fillId="32" borderId="62" xfId="1" applyFont="1" applyFill="1" applyBorder="1"/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0" xfId="0" applyFill="1"/>
    <xf numFmtId="0" fontId="57" fillId="15" borderId="1" xfId="0" applyFont="1" applyFill="1" applyBorder="1" applyAlignment="1">
      <alignment horizontal="center"/>
    </xf>
    <xf numFmtId="0" fontId="0" fillId="37" borderId="0" xfId="0" applyFill="1" applyAlignment="1">
      <alignment horizontal="center"/>
    </xf>
    <xf numFmtId="0" fontId="16" fillId="37" borderId="0" xfId="0" applyFont="1" applyFill="1" applyBorder="1"/>
    <xf numFmtId="0" fontId="2" fillId="8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3" borderId="1" xfId="0" applyFill="1" applyBorder="1"/>
    <xf numFmtId="0" fontId="0" fillId="27" borderId="1" xfId="0" applyFill="1" applyBorder="1"/>
    <xf numFmtId="0" fontId="0" fillId="22" borderId="1" xfId="0" applyFill="1" applyBorder="1"/>
    <xf numFmtId="0" fontId="0" fillId="14" borderId="1" xfId="0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 vertical="center"/>
    </xf>
    <xf numFmtId="12" fontId="0" fillId="14" borderId="1" xfId="0" applyNumberFormat="1" applyFont="1" applyFill="1" applyBorder="1" applyAlignment="1">
      <alignment horizontal="center"/>
    </xf>
    <xf numFmtId="0" fontId="0" fillId="26" borderId="1" xfId="0" applyFill="1" applyBorder="1" applyAlignment="1">
      <alignment horizontal="center"/>
    </xf>
    <xf numFmtId="0" fontId="2" fillId="26" borderId="1" xfId="0" applyFont="1" applyFill="1" applyBorder="1" applyAlignment="1">
      <alignment horizontal="center"/>
    </xf>
    <xf numFmtId="0" fontId="27" fillId="26" borderId="1" xfId="0" applyFont="1" applyFill="1" applyBorder="1" applyAlignment="1">
      <alignment horizontal="center"/>
    </xf>
    <xf numFmtId="0" fontId="27" fillId="26" borderId="1" xfId="0" applyFont="1" applyFill="1" applyBorder="1" applyAlignment="1">
      <alignment horizontal="center" vertical="center"/>
    </xf>
    <xf numFmtId="0" fontId="41" fillId="32" borderId="1" xfId="0" applyFont="1" applyFill="1" applyBorder="1" applyAlignment="1">
      <alignment horizontal="center"/>
    </xf>
    <xf numFmtId="0" fontId="40" fillId="32" borderId="1" xfId="0" applyFont="1" applyFill="1" applyBorder="1" applyAlignment="1">
      <alignment horizontal="center"/>
    </xf>
    <xf numFmtId="0" fontId="0" fillId="39" borderId="1" xfId="0" applyFont="1" applyFill="1" applyBorder="1" applyAlignment="1">
      <alignment horizontal="center"/>
    </xf>
    <xf numFmtId="0" fontId="0" fillId="39" borderId="1" xfId="0" applyFill="1" applyBorder="1"/>
    <xf numFmtId="0" fontId="31" fillId="41" borderId="1" xfId="0" applyFont="1" applyFill="1" applyBorder="1"/>
    <xf numFmtId="0" fontId="0" fillId="26" borderId="1" xfId="0" applyFill="1" applyBorder="1"/>
    <xf numFmtId="0" fontId="47" fillId="9" borderId="15" xfId="0" applyFont="1" applyFill="1" applyBorder="1" applyAlignment="1">
      <alignment horizontal="center" vertical="center"/>
    </xf>
    <xf numFmtId="0" fontId="4" fillId="28" borderId="0" xfId="0" applyFont="1" applyFill="1"/>
    <xf numFmtId="0" fontId="4" fillId="35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4" fillId="43" borderId="0" xfId="0" applyFont="1" applyFill="1" applyAlignment="1">
      <alignment horizontal="center"/>
    </xf>
    <xf numFmtId="0" fontId="0" fillId="43" borderId="0" xfId="0" applyFill="1" applyAlignment="1">
      <alignment horizontal="center"/>
    </xf>
    <xf numFmtId="0" fontId="0" fillId="43" borderId="0" xfId="0" applyFill="1"/>
    <xf numFmtId="0" fontId="0" fillId="43" borderId="0" xfId="0" applyFont="1" applyFill="1"/>
    <xf numFmtId="0" fontId="33" fillId="28" borderId="0" xfId="0" applyFont="1" applyFill="1" applyAlignment="1">
      <alignment horizontal="center" vertical="center"/>
    </xf>
    <xf numFmtId="0" fontId="16" fillId="28" borderId="0" xfId="0" applyFont="1" applyFill="1" applyAlignment="1">
      <alignment horizontal="center"/>
    </xf>
    <xf numFmtId="0" fontId="4" fillId="28" borderId="0" xfId="0" applyFont="1" applyFill="1" applyBorder="1"/>
    <xf numFmtId="0" fontId="0" fillId="28" borderId="0" xfId="0" applyFill="1"/>
    <xf numFmtId="0" fontId="0" fillId="28" borderId="0" xfId="0" applyFont="1" applyFill="1"/>
    <xf numFmtId="0" fontId="4" fillId="28" borderId="0" xfId="0" applyFont="1" applyFill="1" applyAlignment="1">
      <alignment horizontal="center"/>
    </xf>
    <xf numFmtId="0" fontId="0" fillId="28" borderId="0" xfId="0" applyFill="1" applyAlignment="1">
      <alignment horizontal="center"/>
    </xf>
    <xf numFmtId="0" fontId="47" fillId="28" borderId="63" xfId="0" applyFont="1" applyFill="1" applyBorder="1" applyAlignment="1">
      <alignment horizontal="center" vertical="center"/>
    </xf>
    <xf numFmtId="0" fontId="0" fillId="28" borderId="63" xfId="0" applyFill="1" applyBorder="1"/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0" fillId="0" borderId="1" xfId="0" applyFont="1" applyBorder="1" applyAlignment="1">
      <alignment horizontal="center"/>
    </xf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44" fontId="0" fillId="7" borderId="1" xfId="1" applyFont="1" applyFill="1" applyBorder="1" applyAlignment="1">
      <alignment horizontal="center"/>
    </xf>
    <xf numFmtId="0" fontId="47" fillId="9" borderId="15" xfId="0" applyFont="1" applyFill="1" applyBorder="1" applyAlignment="1">
      <alignment horizontal="center" vertical="center"/>
    </xf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9" borderId="0" xfId="0" applyFill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7" fillId="9" borderId="15" xfId="0" applyFont="1" applyFill="1" applyBorder="1" applyAlignment="1">
      <alignment horizontal="center" vertical="center"/>
    </xf>
    <xf numFmtId="0" fontId="0" fillId="0" borderId="0" xfId="0"/>
    <xf numFmtId="0" fontId="0" fillId="0" borderId="0" xfId="0" applyFont="1" applyBorder="1" applyAlignment="1">
      <alignment horizontal="center"/>
    </xf>
    <xf numFmtId="0" fontId="40" fillId="2" borderId="1" xfId="0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0" fillId="9" borderId="0" xfId="0" applyFill="1"/>
    <xf numFmtId="0" fontId="0" fillId="3" borderId="1" xfId="0" applyFont="1" applyFill="1" applyBorder="1"/>
    <xf numFmtId="0" fontId="0" fillId="21" borderId="1" xfId="0" applyFont="1" applyFill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2" borderId="0" xfId="0" applyFill="1"/>
    <xf numFmtId="0" fontId="0" fillId="35" borderId="0" xfId="0" applyFill="1"/>
    <xf numFmtId="0" fontId="0" fillId="35" borderId="0" xfId="0" applyFill="1" applyAlignment="1">
      <alignment horizontal="center"/>
    </xf>
    <xf numFmtId="0" fontId="0" fillId="35" borderId="0" xfId="0" applyFont="1" applyFill="1"/>
    <xf numFmtId="0" fontId="4" fillId="35" borderId="0" xfId="0" applyFont="1" applyFill="1" applyBorder="1"/>
    <xf numFmtId="0" fontId="4" fillId="28" borderId="0" xfId="0" applyFont="1" applyFill="1" applyBorder="1"/>
    <xf numFmtId="0" fontId="4" fillId="9" borderId="0" xfId="0" applyFont="1" applyFill="1"/>
    <xf numFmtId="0" fontId="33" fillId="9" borderId="0" xfId="0" applyFont="1" applyFill="1" applyAlignment="1">
      <alignment horizontal="center" vertical="center"/>
    </xf>
    <xf numFmtId="0" fontId="4" fillId="37" borderId="0" xfId="0" applyFont="1" applyFill="1" applyBorder="1"/>
    <xf numFmtId="0" fontId="0" fillId="28" borderId="0" xfId="0" applyFill="1"/>
    <xf numFmtId="0" fontId="47" fillId="9" borderId="15" xfId="0" applyFont="1" applyFill="1" applyBorder="1" applyAlignment="1">
      <alignment horizontal="center" vertical="center"/>
    </xf>
    <xf numFmtId="0" fontId="0" fillId="28" borderId="0" xfId="0" applyFont="1" applyFill="1"/>
    <xf numFmtId="0" fontId="31" fillId="41" borderId="1" xfId="0" applyFont="1" applyFill="1" applyBorder="1" applyAlignment="1">
      <alignment horizontal="center"/>
    </xf>
    <xf numFmtId="0" fontId="4" fillId="28" borderId="0" xfId="0" applyFont="1" applyFill="1" applyAlignment="1">
      <alignment horizontal="center"/>
    </xf>
    <xf numFmtId="0" fontId="0" fillId="28" borderId="0" xfId="0" applyFill="1" applyAlignment="1">
      <alignment horizontal="center"/>
    </xf>
    <xf numFmtId="0" fontId="0" fillId="11" borderId="1" xfId="0" applyFont="1" applyFill="1" applyBorder="1" applyAlignment="1">
      <alignment horizontal="center"/>
    </xf>
    <xf numFmtId="0" fontId="31" fillId="28" borderId="1" xfId="0" applyFont="1" applyFill="1" applyBorder="1" applyAlignment="1">
      <alignment horizontal="center"/>
    </xf>
    <xf numFmtId="0" fontId="31" fillId="9" borderId="0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44" fontId="0" fillId="9" borderId="0" xfId="1" applyFont="1" applyFill="1" applyBorder="1" applyAlignment="1">
      <alignment horizontal="center"/>
    </xf>
    <xf numFmtId="0" fontId="0" fillId="9" borderId="0" xfId="0" applyFont="1" applyFill="1" applyBorder="1"/>
    <xf numFmtId="0" fontId="0" fillId="28" borderId="0" xfId="0" applyFont="1" applyFill="1" applyBorder="1"/>
    <xf numFmtId="0" fontId="31" fillId="28" borderId="0" xfId="0" applyFont="1" applyFill="1" applyBorder="1"/>
    <xf numFmtId="0" fontId="0" fillId="28" borderId="0" xfId="0" applyFont="1" applyFill="1" applyBorder="1" applyAlignment="1">
      <alignment horizontal="center"/>
    </xf>
    <xf numFmtId="44" fontId="0" fillId="28" borderId="0" xfId="1" applyFont="1" applyFill="1" applyBorder="1" applyAlignment="1">
      <alignment horizontal="center"/>
    </xf>
    <xf numFmtId="0" fontId="31" fillId="9" borderId="0" xfId="0" applyFont="1" applyFill="1" applyBorder="1"/>
    <xf numFmtId="0" fontId="42" fillId="17" borderId="1" xfId="0" applyFont="1" applyFill="1" applyBorder="1" applyAlignment="1">
      <alignment horizontal="center"/>
    </xf>
    <xf numFmtId="0" fontId="40" fillId="17" borderId="1" xfId="0" applyFont="1" applyFill="1" applyBorder="1" applyAlignment="1">
      <alignment horizontal="center"/>
    </xf>
    <xf numFmtId="0" fontId="41" fillId="17" borderId="1" xfId="0" applyFont="1" applyFill="1" applyBorder="1" applyAlignment="1">
      <alignment horizontal="center"/>
    </xf>
    <xf numFmtId="44" fontId="44" fillId="17" borderId="1" xfId="1" applyNumberFormat="1" applyFont="1" applyFill="1" applyBorder="1" applyAlignment="1">
      <alignment horizontal="center"/>
    </xf>
    <xf numFmtId="0" fontId="4" fillId="38" borderId="0" xfId="0" applyFont="1" applyFill="1" applyBorder="1"/>
    <xf numFmtId="0" fontId="4" fillId="30" borderId="0" xfId="0" applyFont="1" applyFill="1" applyBorder="1"/>
    <xf numFmtId="0" fontId="4" fillId="43" borderId="0" xfId="0" applyFont="1" applyFill="1" applyBorder="1"/>
    <xf numFmtId="0" fontId="0" fillId="26" borderId="1" xfId="0" applyFont="1" applyFill="1" applyBorder="1"/>
    <xf numFmtId="0" fontId="42" fillId="41" borderId="1" xfId="0" applyFont="1" applyFill="1" applyBorder="1" applyAlignment="1">
      <alignment horizontal="center"/>
    </xf>
    <xf numFmtId="0" fontId="0" fillId="9" borderId="1" xfId="0" applyFont="1" applyFill="1" applyBorder="1"/>
    <xf numFmtId="0" fontId="0" fillId="9" borderId="1" xfId="0" applyFont="1" applyFill="1" applyBorder="1" applyAlignment="1">
      <alignment horizontal="center"/>
    </xf>
    <xf numFmtId="0" fontId="4" fillId="3" borderId="0" xfId="0" applyFont="1" applyFill="1"/>
    <xf numFmtId="0" fontId="4" fillId="3" borderId="0" xfId="0" applyFont="1" applyFill="1" applyBorder="1"/>
    <xf numFmtId="0" fontId="0" fillId="3" borderId="0" xfId="0" applyFill="1"/>
    <xf numFmtId="0" fontId="47" fillId="3" borderId="15" xfId="0" applyFont="1" applyFill="1" applyBorder="1" applyAlignment="1">
      <alignment horizontal="center" vertical="center"/>
    </xf>
    <xf numFmtId="0" fontId="0" fillId="3" borderId="0" xfId="0" applyFont="1" applyFill="1"/>
    <xf numFmtId="0" fontId="33" fillId="3" borderId="0" xfId="0" applyFont="1" applyFill="1" applyAlignment="1">
      <alignment horizontal="center" vertical="center"/>
    </xf>
    <xf numFmtId="0" fontId="2" fillId="28" borderId="1" xfId="0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25" borderId="64" xfId="0" applyFill="1" applyBorder="1" applyAlignment="1">
      <alignment horizontal="center" vertical="center"/>
    </xf>
    <xf numFmtId="0" fontId="0" fillId="25" borderId="65" xfId="0" applyFill="1" applyBorder="1" applyAlignment="1">
      <alignment horizontal="center" vertical="center"/>
    </xf>
    <xf numFmtId="0" fontId="0" fillId="25" borderId="66" xfId="0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2" borderId="1" xfId="0" applyFill="1" applyBorder="1"/>
    <xf numFmtId="44" fontId="0" fillId="2" borderId="1" xfId="1" applyFont="1" applyFill="1" applyBorder="1"/>
    <xf numFmtId="0" fontId="0" fillId="11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44" fontId="0" fillId="0" borderId="1" xfId="1" applyFont="1" applyBorder="1"/>
    <xf numFmtId="0" fontId="6" fillId="9" borderId="1" xfId="0" applyFont="1" applyFill="1" applyBorder="1" applyAlignment="1">
      <alignment horizontal="center"/>
    </xf>
    <xf numFmtId="0" fontId="26" fillId="12" borderId="1" xfId="0" applyFont="1" applyFill="1" applyBorder="1" applyAlignment="1">
      <alignment horizontal="center"/>
    </xf>
    <xf numFmtId="44" fontId="15" fillId="9" borderId="1" xfId="1" applyFont="1" applyFill="1" applyBorder="1"/>
    <xf numFmtId="0" fontId="1" fillId="11" borderId="1" xfId="0" applyFont="1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44" fontId="15" fillId="0" borderId="1" xfId="1" applyFont="1" applyBorder="1"/>
    <xf numFmtId="0" fontId="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27" fillId="7" borderId="1" xfId="0" applyFont="1" applyFill="1" applyBorder="1" applyAlignment="1">
      <alignment horizontal="center"/>
    </xf>
    <xf numFmtId="44" fontId="27" fillId="7" borderId="1" xfId="1" applyFont="1" applyFill="1" applyBorder="1"/>
    <xf numFmtId="0" fontId="2" fillId="0" borderId="1" xfId="0" applyFont="1" applyBorder="1" applyAlignment="1">
      <alignment horizontal="center"/>
    </xf>
    <xf numFmtId="0" fontId="0" fillId="9" borderId="1" xfId="0" applyFill="1" applyBorder="1" applyAlignment="1">
      <alignment horizontal="center"/>
    </xf>
    <xf numFmtId="44" fontId="0" fillId="0" borderId="1" xfId="0" applyNumberFormat="1" applyBorder="1"/>
    <xf numFmtId="0" fontId="34" fillId="16" borderId="1" xfId="0" applyFont="1" applyFill="1" applyBorder="1" applyAlignment="1">
      <alignment horizontal="center"/>
    </xf>
    <xf numFmtId="44" fontId="0" fillId="0" borderId="1" xfId="1" applyFont="1" applyBorder="1" applyAlignment="1">
      <alignment horizontal="center"/>
    </xf>
    <xf numFmtId="0" fontId="2" fillId="0" borderId="1" xfId="0" applyFont="1" applyBorder="1"/>
    <xf numFmtId="0" fontId="46" fillId="20" borderId="1" xfId="0" applyFont="1" applyFill="1" applyBorder="1" applyAlignment="1">
      <alignment horizontal="center" vertical="center"/>
    </xf>
    <xf numFmtId="0" fontId="27" fillId="2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64" fillId="28" borderId="0" xfId="0" applyFont="1" applyFill="1" applyBorder="1"/>
    <xf numFmtId="0" fontId="65" fillId="28" borderId="0" xfId="0" applyFont="1" applyFill="1"/>
    <xf numFmtId="0" fontId="64" fillId="9" borderId="0" xfId="0" applyFont="1" applyFill="1" applyBorder="1"/>
    <xf numFmtId="0" fontId="65" fillId="9" borderId="0" xfId="0" applyFont="1" applyFill="1"/>
    <xf numFmtId="0" fontId="53" fillId="2" borderId="6" xfId="0" applyFont="1" applyFill="1" applyBorder="1" applyAlignment="1">
      <alignment horizontal="center" vertical="center"/>
    </xf>
    <xf numFmtId="0" fontId="16" fillId="9" borderId="67" xfId="0" applyFont="1" applyFill="1" applyBorder="1" applyAlignment="1">
      <alignment horizontal="center"/>
    </xf>
    <xf numFmtId="0" fontId="16" fillId="9" borderId="67" xfId="0" applyFont="1" applyFill="1" applyBorder="1"/>
    <xf numFmtId="0" fontId="0" fillId="9" borderId="67" xfId="0" applyFill="1" applyBorder="1" applyAlignment="1">
      <alignment horizontal="center"/>
    </xf>
    <xf numFmtId="0" fontId="0" fillId="9" borderId="67" xfId="0" applyFill="1" applyBorder="1"/>
    <xf numFmtId="0" fontId="0" fillId="0" borderId="67" xfId="0" applyFill="1" applyBorder="1" applyAlignment="1">
      <alignment horizontal="center"/>
    </xf>
    <xf numFmtId="0" fontId="0" fillId="0" borderId="67" xfId="0" applyFill="1" applyBorder="1"/>
    <xf numFmtId="0" fontId="16" fillId="9" borderId="68" xfId="0" applyFont="1" applyFill="1" applyBorder="1" applyAlignment="1">
      <alignment horizontal="center"/>
    </xf>
    <xf numFmtId="0" fontId="16" fillId="9" borderId="69" xfId="0" applyFont="1" applyFill="1" applyBorder="1" applyAlignment="1">
      <alignment horizontal="center"/>
    </xf>
    <xf numFmtId="0" fontId="16" fillId="9" borderId="69" xfId="0" applyFont="1" applyFill="1" applyBorder="1"/>
    <xf numFmtId="0" fontId="16" fillId="9" borderId="70" xfId="0" applyFont="1" applyFill="1" applyBorder="1"/>
    <xf numFmtId="0" fontId="0" fillId="9" borderId="71" xfId="0" applyFill="1" applyBorder="1" applyAlignment="1">
      <alignment horizontal="center"/>
    </xf>
    <xf numFmtId="0" fontId="0" fillId="9" borderId="72" xfId="0" applyFill="1" applyBorder="1"/>
    <xf numFmtId="0" fontId="0" fillId="0" borderId="71" xfId="0" applyFill="1" applyBorder="1" applyAlignment="1">
      <alignment horizontal="center"/>
    </xf>
    <xf numFmtId="0" fontId="0" fillId="0" borderId="72" xfId="0" applyFill="1" applyBorder="1"/>
    <xf numFmtId="0" fontId="0" fillId="0" borderId="73" xfId="0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0" fillId="0" borderId="74" xfId="0" applyFill="1" applyBorder="1"/>
    <xf numFmtId="0" fontId="0" fillId="0" borderId="75" xfId="0" applyFill="1" applyBorder="1"/>
    <xf numFmtId="0" fontId="40" fillId="45" borderId="6" xfId="0" applyFont="1" applyFill="1" applyBorder="1" applyAlignment="1">
      <alignment horizontal="center"/>
    </xf>
    <xf numFmtId="0" fontId="40" fillId="44" borderId="6" xfId="0" applyFont="1" applyFill="1" applyBorder="1" applyAlignment="1">
      <alignment horizontal="center"/>
    </xf>
    <xf numFmtId="0" fontId="0" fillId="9" borderId="73" xfId="0" applyFill="1" applyBorder="1" applyAlignment="1">
      <alignment horizontal="center"/>
    </xf>
    <xf numFmtId="0" fontId="0" fillId="9" borderId="74" xfId="0" applyFill="1" applyBorder="1" applyAlignment="1">
      <alignment horizontal="center"/>
    </xf>
    <xf numFmtId="0" fontId="0" fillId="9" borderId="74" xfId="0" applyFill="1" applyBorder="1"/>
    <xf numFmtId="0" fontId="0" fillId="9" borderId="75" xfId="0" applyFill="1" applyBorder="1"/>
    <xf numFmtId="0" fontId="40" fillId="37" borderId="6" xfId="0" applyFont="1" applyFill="1" applyBorder="1" applyAlignment="1">
      <alignment horizontal="center"/>
    </xf>
    <xf numFmtId="0" fontId="40" fillId="28" borderId="6" xfId="0" applyFont="1" applyFill="1" applyBorder="1" applyAlignment="1">
      <alignment horizontal="center"/>
    </xf>
    <xf numFmtId="0" fontId="40" fillId="49" borderId="6" xfId="0" applyFont="1" applyFill="1" applyBorder="1" applyAlignment="1">
      <alignment horizontal="center"/>
    </xf>
    <xf numFmtId="0" fontId="40" fillId="29" borderId="6" xfId="0" applyFont="1" applyFill="1" applyBorder="1" applyAlignment="1">
      <alignment horizontal="center"/>
    </xf>
    <xf numFmtId="0" fontId="40" fillId="40" borderId="6" xfId="0" applyFont="1" applyFill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0" fontId="40" fillId="42" borderId="6" xfId="0" applyFont="1" applyFill="1" applyBorder="1" applyAlignment="1">
      <alignment horizontal="center"/>
    </xf>
    <xf numFmtId="0" fontId="21" fillId="9" borderId="6" xfId="0" applyFont="1" applyFill="1" applyBorder="1" applyAlignment="1">
      <alignment horizontal="center"/>
    </xf>
    <xf numFmtId="0" fontId="16" fillId="9" borderId="71" xfId="0" applyFont="1" applyFill="1" applyBorder="1" applyAlignment="1">
      <alignment horizontal="center"/>
    </xf>
    <xf numFmtId="0" fontId="16" fillId="9" borderId="72" xfId="0" applyFont="1" applyFill="1" applyBorder="1"/>
    <xf numFmtId="0" fontId="40" fillId="36" borderId="6" xfId="0" applyFont="1" applyFill="1" applyBorder="1" applyAlignment="1">
      <alignment horizontal="center"/>
    </xf>
    <xf numFmtId="0" fontId="16" fillId="9" borderId="76" xfId="0" applyFont="1" applyFill="1" applyBorder="1" applyAlignment="1">
      <alignment horizontal="center"/>
    </xf>
    <xf numFmtId="0" fontId="16" fillId="9" borderId="76" xfId="0" applyFont="1" applyFill="1" applyBorder="1"/>
    <xf numFmtId="0" fontId="0" fillId="9" borderId="76" xfId="0" applyFill="1" applyBorder="1" applyAlignment="1">
      <alignment horizontal="center"/>
    </xf>
    <xf numFmtId="0" fontId="0" fillId="9" borderId="76" xfId="0" applyFill="1" applyBorder="1"/>
    <xf numFmtId="0" fontId="16" fillId="9" borderId="77" xfId="0" applyFont="1" applyFill="1" applyBorder="1" applyAlignment="1">
      <alignment horizontal="center"/>
    </xf>
    <xf numFmtId="0" fontId="16" fillId="9" borderId="78" xfId="0" applyFont="1" applyFill="1" applyBorder="1" applyAlignment="1">
      <alignment horizontal="center"/>
    </xf>
    <xf numFmtId="0" fontId="16" fillId="9" borderId="78" xfId="0" applyFont="1" applyFill="1" applyBorder="1"/>
    <xf numFmtId="0" fontId="16" fillId="9" borderId="79" xfId="0" applyFont="1" applyFill="1" applyBorder="1"/>
    <xf numFmtId="0" fontId="0" fillId="9" borderId="80" xfId="0" applyFill="1" applyBorder="1" applyAlignment="1">
      <alignment horizontal="center"/>
    </xf>
    <xf numFmtId="0" fontId="0" fillId="9" borderId="81" xfId="0" applyFill="1" applyBorder="1"/>
    <xf numFmtId="0" fontId="16" fillId="9" borderId="80" xfId="0" applyFont="1" applyFill="1" applyBorder="1" applyAlignment="1">
      <alignment horizontal="center"/>
    </xf>
    <xf numFmtId="0" fontId="16" fillId="9" borderId="81" xfId="0" applyFont="1" applyFill="1" applyBorder="1"/>
    <xf numFmtId="0" fontId="0" fillId="9" borderId="82" xfId="0" applyFill="1" applyBorder="1" applyAlignment="1">
      <alignment horizontal="center"/>
    </xf>
    <xf numFmtId="0" fontId="0" fillId="9" borderId="83" xfId="0" applyFill="1" applyBorder="1" applyAlignment="1">
      <alignment horizontal="center"/>
    </xf>
    <xf numFmtId="0" fontId="0" fillId="9" borderId="83" xfId="0" applyFill="1" applyBorder="1"/>
    <xf numFmtId="0" fontId="0" fillId="9" borderId="84" xfId="0" applyFill="1" applyBorder="1"/>
    <xf numFmtId="0" fontId="40" fillId="17" borderId="6" xfId="0" applyFont="1" applyFill="1" applyBorder="1" applyAlignment="1">
      <alignment horizontal="center"/>
    </xf>
    <xf numFmtId="0" fontId="66" fillId="9" borderId="0" xfId="0" applyFont="1" applyFill="1" applyAlignment="1">
      <alignment horizontal="center"/>
    </xf>
    <xf numFmtId="0" fontId="66" fillId="0" borderId="0" xfId="0" applyFont="1" applyAlignment="1">
      <alignment horizontal="center"/>
    </xf>
    <xf numFmtId="0" fontId="66" fillId="3" borderId="6" xfId="0" applyFont="1" applyFill="1" applyBorder="1"/>
    <xf numFmtId="0" fontId="68" fillId="28" borderId="86" xfId="0" applyFont="1" applyFill="1" applyBorder="1"/>
    <xf numFmtId="0" fontId="0" fillId="0" borderId="88" xfId="0" applyBorder="1"/>
    <xf numFmtId="0" fontId="66" fillId="3" borderId="6" xfId="0" applyFont="1" applyFill="1" applyBorder="1" applyAlignment="1">
      <alignment horizontal="center"/>
    </xf>
    <xf numFmtId="0" fontId="66" fillId="0" borderId="87" xfId="0" applyFont="1" applyBorder="1" applyAlignment="1">
      <alignment horizontal="center"/>
    </xf>
    <xf numFmtId="0" fontId="0" fillId="0" borderId="87" xfId="0" applyBorder="1"/>
    <xf numFmtId="0" fontId="67" fillId="28" borderId="86" xfId="0" applyFont="1" applyFill="1" applyBorder="1" applyAlignment="1">
      <alignment horizontal="center"/>
    </xf>
    <xf numFmtId="0" fontId="66" fillId="0" borderId="89" xfId="0" applyFont="1" applyBorder="1" applyAlignment="1">
      <alignment horizontal="center"/>
    </xf>
    <xf numFmtId="0" fontId="0" fillId="0" borderId="89" xfId="0" applyBorder="1"/>
    <xf numFmtId="0" fontId="0" fillId="0" borderId="90" xfId="0" applyBorder="1"/>
    <xf numFmtId="0" fontId="0" fillId="0" borderId="87" xfId="0" applyBorder="1" applyAlignment="1">
      <alignment horizontal="center"/>
    </xf>
    <xf numFmtId="0" fontId="68" fillId="28" borderId="86" xfId="0" applyFont="1" applyFill="1" applyBorder="1" applyAlignment="1">
      <alignment horizontal="center"/>
    </xf>
    <xf numFmtId="0" fontId="0" fillId="0" borderId="89" xfId="0" applyBorder="1" applyAlignment="1">
      <alignment horizontal="center"/>
    </xf>
    <xf numFmtId="0" fontId="0" fillId="9" borderId="0" xfId="0" applyFill="1" applyAlignment="1">
      <alignment horizontal="left"/>
    </xf>
    <xf numFmtId="0" fontId="66" fillId="3" borderId="6" xfId="0" applyFont="1" applyFill="1" applyBorder="1" applyAlignment="1">
      <alignment horizontal="left"/>
    </xf>
    <xf numFmtId="17" fontId="0" fillId="0" borderId="87" xfId="0" applyNumberFormat="1" applyBorder="1" applyAlignment="1">
      <alignment horizontal="left"/>
    </xf>
    <xf numFmtId="0" fontId="0" fillId="0" borderId="87" xfId="0" applyBorder="1" applyAlignment="1">
      <alignment horizontal="left"/>
    </xf>
    <xf numFmtId="0" fontId="0" fillId="0" borderId="0" xfId="0" applyAlignment="1">
      <alignment horizontal="left"/>
    </xf>
    <xf numFmtId="0" fontId="68" fillId="28" borderId="86" xfId="0" applyFont="1" applyFill="1" applyBorder="1" applyAlignment="1">
      <alignment horizontal="left"/>
    </xf>
    <xf numFmtId="0" fontId="0" fillId="0" borderId="89" xfId="0" applyBorder="1" applyAlignment="1">
      <alignment horizontal="left"/>
    </xf>
    <xf numFmtId="0" fontId="66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14" fontId="0" fillId="0" borderId="89" xfId="0" applyNumberFormat="1" applyBorder="1" applyAlignment="1">
      <alignment horizontal="left"/>
    </xf>
    <xf numFmtId="0" fontId="0" fillId="3" borderId="2" xfId="0" applyFont="1" applyFill="1" applyBorder="1"/>
    <xf numFmtId="0" fontId="0" fillId="22" borderId="2" xfId="0" applyFont="1" applyFill="1" applyBorder="1"/>
    <xf numFmtId="0" fontId="0" fillId="8" borderId="2" xfId="0" applyFont="1" applyFill="1" applyBorder="1"/>
    <xf numFmtId="0" fontId="0" fillId="45" borderId="2" xfId="0" applyFont="1" applyFill="1" applyBorder="1"/>
    <xf numFmtId="0" fontId="42" fillId="35" borderId="6" xfId="0" applyFont="1" applyFill="1" applyBorder="1" applyAlignment="1">
      <alignment horizontal="center"/>
    </xf>
    <xf numFmtId="0" fontId="40" fillId="35" borderId="6" xfId="0" applyFont="1" applyFill="1" applyBorder="1" applyAlignment="1">
      <alignment horizontal="center"/>
    </xf>
    <xf numFmtId="0" fontId="41" fillId="35" borderId="6" xfId="0" applyFont="1" applyFill="1" applyBorder="1" applyAlignment="1">
      <alignment horizontal="center"/>
    </xf>
    <xf numFmtId="44" fontId="42" fillId="35" borderId="6" xfId="1" applyNumberFormat="1" applyFont="1" applyFill="1" applyBorder="1" applyAlignment="1">
      <alignment horizontal="center"/>
    </xf>
    <xf numFmtId="0" fontId="31" fillId="9" borderId="85" xfId="0" applyFont="1" applyFill="1" applyBorder="1"/>
    <xf numFmtId="0" fontId="0" fillId="9" borderId="85" xfId="0" applyFont="1" applyFill="1" applyBorder="1" applyAlignment="1">
      <alignment horizontal="center"/>
    </xf>
    <xf numFmtId="0" fontId="0" fillId="9" borderId="85" xfId="0" applyFont="1" applyFill="1" applyBorder="1"/>
    <xf numFmtId="44" fontId="0" fillId="9" borderId="85" xfId="1" applyFont="1" applyFill="1" applyBorder="1" applyAlignment="1">
      <alignment horizontal="center"/>
    </xf>
    <xf numFmtId="0" fontId="31" fillId="9" borderId="85" xfId="0" applyFont="1" applyFill="1" applyBorder="1" applyAlignment="1">
      <alignment horizontal="center"/>
    </xf>
    <xf numFmtId="14" fontId="31" fillId="9" borderId="85" xfId="0" applyNumberFormat="1" applyFont="1" applyFill="1" applyBorder="1" applyAlignment="1">
      <alignment horizontal="center"/>
    </xf>
    <xf numFmtId="0" fontId="41" fillId="28" borderId="6" xfId="0" applyFont="1" applyFill="1" applyBorder="1" applyAlignment="1">
      <alignment horizontal="center"/>
    </xf>
    <xf numFmtId="44" fontId="44" fillId="28" borderId="6" xfId="1" applyNumberFormat="1" applyFont="1" applyFill="1" applyBorder="1" applyAlignment="1">
      <alignment horizontal="center"/>
    </xf>
    <xf numFmtId="0" fontId="0" fillId="0" borderId="2" xfId="0" applyFont="1" applyFill="1" applyBorder="1"/>
    <xf numFmtId="0" fontId="42" fillId="28" borderId="6" xfId="0" applyFont="1" applyFill="1" applyBorder="1" applyAlignment="1">
      <alignment horizontal="center"/>
    </xf>
    <xf numFmtId="0" fontId="42" fillId="43" borderId="6" xfId="0" applyFont="1" applyFill="1" applyBorder="1" applyAlignment="1">
      <alignment horizontal="center"/>
    </xf>
    <xf numFmtId="0" fontId="40" fillId="43" borderId="6" xfId="0" applyFont="1" applyFill="1" applyBorder="1" applyAlignment="1">
      <alignment horizontal="center"/>
    </xf>
    <xf numFmtId="0" fontId="41" fillId="43" borderId="6" xfId="0" applyFont="1" applyFill="1" applyBorder="1" applyAlignment="1">
      <alignment horizontal="center"/>
    </xf>
    <xf numFmtId="44" fontId="44" fillId="43" borderId="6" xfId="1" applyNumberFormat="1" applyFont="1" applyFill="1" applyBorder="1" applyAlignment="1">
      <alignment horizontal="center"/>
    </xf>
    <xf numFmtId="0" fontId="42" fillId="36" borderId="6" xfId="0" applyFont="1" applyFill="1" applyBorder="1" applyAlignment="1">
      <alignment horizontal="center"/>
    </xf>
    <xf numFmtId="0" fontId="41" fillId="36" borderId="6" xfId="0" applyFont="1" applyFill="1" applyBorder="1" applyAlignment="1">
      <alignment horizontal="center"/>
    </xf>
    <xf numFmtId="44" fontId="44" fillId="36" borderId="6" xfId="1" applyNumberFormat="1" applyFont="1" applyFill="1" applyBorder="1" applyAlignment="1">
      <alignment horizontal="center"/>
    </xf>
    <xf numFmtId="0" fontId="42" fillId="38" borderId="6" xfId="0" applyFont="1" applyFill="1" applyBorder="1" applyAlignment="1">
      <alignment horizontal="center"/>
    </xf>
    <xf numFmtId="0" fontId="40" fillId="38" borderId="6" xfId="0" applyFont="1" applyFill="1" applyBorder="1" applyAlignment="1">
      <alignment horizontal="center"/>
    </xf>
    <xf numFmtId="0" fontId="41" fillId="38" borderId="6" xfId="0" applyFont="1" applyFill="1" applyBorder="1" applyAlignment="1">
      <alignment horizontal="center"/>
    </xf>
    <xf numFmtId="44" fontId="44" fillId="38" borderId="6" xfId="1" applyNumberFormat="1" applyFont="1" applyFill="1" applyBorder="1" applyAlignment="1">
      <alignment horizontal="center"/>
    </xf>
    <xf numFmtId="0" fontId="42" fillId="37" borderId="6" xfId="0" applyFont="1" applyFill="1" applyBorder="1" applyAlignment="1">
      <alignment horizontal="center"/>
    </xf>
    <xf numFmtId="0" fontId="41" fillId="37" borderId="6" xfId="0" applyFont="1" applyFill="1" applyBorder="1" applyAlignment="1">
      <alignment horizontal="center"/>
    </xf>
    <xf numFmtId="44" fontId="44" fillId="37" borderId="6" xfId="1" applyNumberFormat="1" applyFont="1" applyFill="1" applyBorder="1" applyAlignment="1">
      <alignment horizontal="center"/>
    </xf>
    <xf numFmtId="0" fontId="42" fillId="46" borderId="6" xfId="0" applyFont="1" applyFill="1" applyBorder="1" applyAlignment="1">
      <alignment horizontal="center"/>
    </xf>
    <xf numFmtId="0" fontId="40" fillId="46" borderId="6" xfId="0" applyFont="1" applyFill="1" applyBorder="1" applyAlignment="1">
      <alignment horizontal="center"/>
    </xf>
    <xf numFmtId="0" fontId="41" fillId="46" borderId="6" xfId="0" applyFont="1" applyFill="1" applyBorder="1" applyAlignment="1">
      <alignment horizontal="center"/>
    </xf>
    <xf numFmtId="44" fontId="44" fillId="46" borderId="6" xfId="1" applyNumberFormat="1" applyFont="1" applyFill="1" applyBorder="1" applyAlignment="1">
      <alignment horizontal="center"/>
    </xf>
    <xf numFmtId="0" fontId="2" fillId="9" borderId="85" xfId="0" applyFont="1" applyFill="1" applyBorder="1"/>
    <xf numFmtId="0" fontId="2" fillId="9" borderId="85" xfId="0" applyFont="1" applyFill="1" applyBorder="1" applyAlignment="1">
      <alignment horizontal="center"/>
    </xf>
    <xf numFmtId="0" fontId="4" fillId="9" borderId="0" xfId="0" applyFont="1" applyFill="1" applyAlignment="1">
      <alignment horizontal="center"/>
    </xf>
    <xf numFmtId="0" fontId="42" fillId="23" borderId="6" xfId="0" applyFont="1" applyFill="1" applyBorder="1" applyAlignment="1">
      <alignment horizontal="center"/>
    </xf>
    <xf numFmtId="0" fontId="40" fillId="23" borderId="6" xfId="0" applyFont="1" applyFill="1" applyBorder="1" applyAlignment="1">
      <alignment horizontal="center"/>
    </xf>
    <xf numFmtId="0" fontId="41" fillId="23" borderId="6" xfId="0" applyFont="1" applyFill="1" applyBorder="1" applyAlignment="1">
      <alignment horizontal="center"/>
    </xf>
    <xf numFmtId="44" fontId="44" fillId="23" borderId="6" xfId="1" applyNumberFormat="1" applyFont="1" applyFill="1" applyBorder="1" applyAlignment="1">
      <alignment horizontal="center"/>
    </xf>
    <xf numFmtId="44" fontId="44" fillId="35" borderId="6" xfId="1" applyNumberFormat="1" applyFont="1" applyFill="1" applyBorder="1" applyAlignment="1">
      <alignment horizontal="center"/>
    </xf>
    <xf numFmtId="0" fontId="42" fillId="40" borderId="6" xfId="0" applyFont="1" applyFill="1" applyBorder="1" applyAlignment="1">
      <alignment horizontal="center"/>
    </xf>
    <xf numFmtId="0" fontId="41" fillId="40" borderId="6" xfId="0" applyFont="1" applyFill="1" applyBorder="1" applyAlignment="1">
      <alignment horizontal="center"/>
    </xf>
    <xf numFmtId="44" fontId="44" fillId="40" borderId="6" xfId="1" applyNumberFormat="1" applyFont="1" applyFill="1" applyBorder="1" applyAlignment="1">
      <alignment horizontal="center"/>
    </xf>
    <xf numFmtId="44" fontId="44" fillId="2" borderId="6" xfId="1" applyNumberFormat="1" applyFont="1" applyFill="1" applyBorder="1" applyAlignment="1">
      <alignment horizontal="center"/>
    </xf>
    <xf numFmtId="0" fontId="0" fillId="9" borderId="0" xfId="0" applyFill="1" applyBorder="1"/>
    <xf numFmtId="0" fontId="0" fillId="9" borderId="0" xfId="0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0" fillId="40" borderId="8" xfId="0" applyFont="1" applyFill="1" applyBorder="1" applyAlignment="1">
      <alignment horizontal="center"/>
    </xf>
    <xf numFmtId="0" fontId="41" fillId="40" borderId="8" xfId="0" applyFont="1" applyFill="1" applyBorder="1" applyAlignment="1">
      <alignment horizontal="center"/>
    </xf>
    <xf numFmtId="44" fontId="44" fillId="40" borderId="8" xfId="1" applyNumberFormat="1" applyFont="1" applyFill="1" applyBorder="1" applyAlignment="1">
      <alignment horizontal="center"/>
    </xf>
    <xf numFmtId="0" fontId="1" fillId="9" borderId="0" xfId="0" applyFont="1" applyFill="1" applyAlignment="1">
      <alignment horizontal="center"/>
    </xf>
    <xf numFmtId="0" fontId="1" fillId="9" borderId="0" xfId="0" applyFont="1" applyFill="1"/>
    <xf numFmtId="0" fontId="42" fillId="47" borderId="6" xfId="0" applyFont="1" applyFill="1" applyBorder="1" applyAlignment="1">
      <alignment horizontal="center"/>
    </xf>
    <xf numFmtId="0" fontId="40" fillId="47" borderId="6" xfId="0" applyFont="1" applyFill="1" applyBorder="1" applyAlignment="1">
      <alignment horizontal="center"/>
    </xf>
    <xf numFmtId="0" fontId="41" fillId="47" borderId="6" xfId="0" applyFont="1" applyFill="1" applyBorder="1" applyAlignment="1">
      <alignment horizontal="center"/>
    </xf>
    <xf numFmtId="44" fontId="44" fillId="47" borderId="6" xfId="1" applyNumberFormat="1" applyFont="1" applyFill="1" applyBorder="1" applyAlignment="1">
      <alignment horizontal="center"/>
    </xf>
    <xf numFmtId="0" fontId="40" fillId="38" borderId="8" xfId="0" applyFont="1" applyFill="1" applyBorder="1" applyAlignment="1">
      <alignment horizontal="center"/>
    </xf>
    <xf numFmtId="0" fontId="41" fillId="38" borderId="8" xfId="0" applyFont="1" applyFill="1" applyBorder="1" applyAlignment="1">
      <alignment horizontal="center"/>
    </xf>
    <xf numFmtId="44" fontId="44" fillId="38" borderId="8" xfId="1" applyNumberFormat="1" applyFont="1" applyFill="1" applyBorder="1" applyAlignment="1">
      <alignment horizontal="center"/>
    </xf>
    <xf numFmtId="0" fontId="42" fillId="48" borderId="6" xfId="0" applyFont="1" applyFill="1" applyBorder="1" applyAlignment="1">
      <alignment horizontal="center"/>
    </xf>
    <xf numFmtId="0" fontId="40" fillId="48" borderId="6" xfId="0" applyFont="1" applyFill="1" applyBorder="1" applyAlignment="1">
      <alignment horizontal="center"/>
    </xf>
    <xf numFmtId="0" fontId="41" fillId="48" borderId="6" xfId="0" applyFont="1" applyFill="1" applyBorder="1" applyAlignment="1">
      <alignment horizontal="center"/>
    </xf>
    <xf numFmtId="44" fontId="44" fillId="48" borderId="6" xfId="1" applyNumberFormat="1" applyFont="1" applyFill="1" applyBorder="1" applyAlignment="1">
      <alignment horizontal="center"/>
    </xf>
    <xf numFmtId="0" fontId="31" fillId="23" borderId="2" xfId="0" applyFont="1" applyFill="1" applyBorder="1" applyAlignment="1">
      <alignment horizontal="center"/>
    </xf>
    <xf numFmtId="0" fontId="43" fillId="23" borderId="2" xfId="0" applyFont="1" applyFill="1" applyBorder="1" applyAlignment="1">
      <alignment horizontal="center" vertical="center"/>
    </xf>
    <xf numFmtId="0" fontId="31" fillId="23" borderId="9" xfId="0" applyFont="1" applyFill="1" applyBorder="1" applyAlignment="1">
      <alignment horizontal="center"/>
    </xf>
    <xf numFmtId="0" fontId="43" fillId="23" borderId="9" xfId="0" applyFont="1" applyFill="1" applyBorder="1" applyAlignment="1">
      <alignment horizontal="center" vertical="center"/>
    </xf>
    <xf numFmtId="0" fontId="43" fillId="23" borderId="14" xfId="0" applyFont="1" applyFill="1" applyBorder="1" applyAlignment="1">
      <alignment horizontal="center" vertical="center"/>
    </xf>
    <xf numFmtId="0" fontId="31" fillId="23" borderId="14" xfId="0" applyFont="1" applyFill="1" applyBorder="1" applyAlignment="1">
      <alignment horizontal="center"/>
    </xf>
    <xf numFmtId="0" fontId="43" fillId="20" borderId="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/>
    </xf>
    <xf numFmtId="0" fontId="13" fillId="5" borderId="4" xfId="0" applyFont="1" applyFill="1" applyBorder="1" applyAlignment="1">
      <alignment horizontal="center"/>
    </xf>
    <xf numFmtId="0" fontId="11" fillId="5" borderId="4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3" fillId="5" borderId="13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7" fillId="5" borderId="1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/>
    </xf>
    <xf numFmtId="0" fontId="13" fillId="5" borderId="11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 vertical="center"/>
    </xf>
    <xf numFmtId="0" fontId="0" fillId="9" borderId="76" xfId="0" applyFont="1" applyFill="1" applyBorder="1" applyAlignment="1">
      <alignment horizontal="center"/>
    </xf>
    <xf numFmtId="0" fontId="35" fillId="9" borderId="76" xfId="0" applyFont="1" applyFill="1" applyBorder="1" applyAlignment="1">
      <alignment horizontal="center"/>
    </xf>
    <xf numFmtId="0" fontId="4" fillId="9" borderId="76" xfId="0" applyFont="1" applyFill="1" applyBorder="1" applyAlignment="1">
      <alignment horizontal="center" vertical="center"/>
    </xf>
    <xf numFmtId="0" fontId="24" fillId="9" borderId="76" xfId="0" applyFont="1" applyFill="1" applyBorder="1" applyAlignment="1">
      <alignment horizontal="center" vertical="center"/>
    </xf>
    <xf numFmtId="0" fontId="14" fillId="9" borderId="76" xfId="0" applyFont="1" applyFill="1" applyBorder="1" applyAlignment="1">
      <alignment horizontal="center" vertical="center"/>
    </xf>
    <xf numFmtId="0" fontId="0" fillId="9" borderId="76" xfId="0" applyFill="1" applyBorder="1" applyAlignment="1">
      <alignment horizontal="center" vertical="center"/>
    </xf>
    <xf numFmtId="0" fontId="20" fillId="9" borderId="76" xfId="0" applyFont="1" applyFill="1" applyBorder="1" applyAlignment="1">
      <alignment horizontal="center" vertical="center"/>
    </xf>
    <xf numFmtId="0" fontId="0" fillId="9" borderId="76" xfId="0" applyFont="1" applyFill="1" applyBorder="1" applyAlignment="1">
      <alignment horizontal="center" vertical="center"/>
    </xf>
    <xf numFmtId="0" fontId="29" fillId="9" borderId="76" xfId="0" applyFont="1" applyFill="1" applyBorder="1" applyAlignment="1">
      <alignment horizontal="center" vertical="center"/>
    </xf>
    <xf numFmtId="0" fontId="28" fillId="9" borderId="76" xfId="0" applyFont="1" applyFill="1" applyBorder="1" applyAlignment="1">
      <alignment horizontal="center" vertical="center"/>
    </xf>
    <xf numFmtId="0" fontId="30" fillId="9" borderId="76" xfId="0" applyFont="1" applyFill="1" applyBorder="1" applyAlignment="1">
      <alignment horizontal="center" vertical="center"/>
    </xf>
    <xf numFmtId="0" fontId="35" fillId="9" borderId="76" xfId="0" applyFont="1" applyFill="1" applyBorder="1" applyAlignment="1">
      <alignment horizontal="center" vertical="center"/>
    </xf>
    <xf numFmtId="0" fontId="36" fillId="9" borderId="76" xfId="0" applyFont="1" applyFill="1" applyBorder="1" applyAlignment="1">
      <alignment horizontal="center" vertical="center"/>
    </xf>
    <xf numFmtId="0" fontId="37" fillId="9" borderId="76" xfId="0" applyFont="1" applyFill="1" applyBorder="1" applyAlignment="1">
      <alignment horizontal="center" vertical="center"/>
    </xf>
    <xf numFmtId="0" fontId="4" fillId="9" borderId="76" xfId="0" applyFont="1" applyFill="1" applyBorder="1" applyAlignment="1">
      <alignment horizontal="center"/>
    </xf>
    <xf numFmtId="0" fontId="32" fillId="9" borderId="76" xfId="0" applyFont="1" applyFill="1" applyBorder="1" applyAlignment="1">
      <alignment horizontal="center" vertical="center"/>
    </xf>
    <xf numFmtId="0" fontId="10" fillId="9" borderId="76" xfId="0" applyFont="1" applyFill="1" applyBorder="1" applyAlignment="1">
      <alignment horizontal="center" vertical="center"/>
    </xf>
    <xf numFmtId="0" fontId="29" fillId="9" borderId="76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 vertical="center"/>
    </xf>
    <xf numFmtId="0" fontId="40" fillId="2" borderId="12" xfId="0" applyFont="1" applyFill="1" applyBorder="1" applyAlignment="1">
      <alignment horizontal="center"/>
    </xf>
    <xf numFmtId="0" fontId="40" fillId="2" borderId="8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41" fillId="2" borderId="8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2" fillId="20" borderId="2" xfId="0" applyFont="1" applyFill="1" applyBorder="1" applyAlignment="1">
      <alignment horizontal="center"/>
    </xf>
    <xf numFmtId="0" fontId="7" fillId="16" borderId="4" xfId="0" applyFont="1" applyFill="1" applyBorder="1" applyAlignment="1">
      <alignment horizontal="center"/>
    </xf>
    <xf numFmtId="0" fontId="11" fillId="16" borderId="4" xfId="0" applyFont="1" applyFill="1" applyBorder="1" applyAlignment="1">
      <alignment horizontal="center"/>
    </xf>
    <xf numFmtId="0" fontId="13" fillId="16" borderId="4" xfId="0" applyFont="1" applyFill="1" applyBorder="1" applyAlignment="1">
      <alignment horizontal="center"/>
    </xf>
    <xf numFmtId="0" fontId="38" fillId="16" borderId="4" xfId="0" applyFont="1" applyFill="1" applyBorder="1" applyAlignment="1">
      <alignment horizontal="center"/>
    </xf>
    <xf numFmtId="0" fontId="11" fillId="16" borderId="4" xfId="0" applyFont="1" applyFill="1" applyBorder="1" applyAlignment="1">
      <alignment horizontal="center" vertical="center"/>
    </xf>
    <xf numFmtId="0" fontId="14" fillId="9" borderId="76" xfId="0" applyFont="1" applyFill="1" applyBorder="1" applyAlignment="1">
      <alignment horizontal="center"/>
    </xf>
    <xf numFmtId="0" fontId="2" fillId="9" borderId="76" xfId="0" applyFont="1" applyFill="1" applyBorder="1" applyAlignment="1">
      <alignment horizontal="center"/>
    </xf>
    <xf numFmtId="0" fontId="0" fillId="9" borderId="91" xfId="0" applyFont="1" applyFill="1" applyBorder="1" applyAlignment="1">
      <alignment horizontal="center"/>
    </xf>
    <xf numFmtId="0" fontId="14" fillId="9" borderId="91" xfId="0" applyFont="1" applyFill="1" applyBorder="1" applyAlignment="1">
      <alignment horizontal="center"/>
    </xf>
    <xf numFmtId="0" fontId="0" fillId="9" borderId="91" xfId="0" applyFont="1" applyFill="1" applyBorder="1" applyAlignment="1"/>
    <xf numFmtId="0" fontId="0" fillId="3" borderId="4" xfId="0" applyFont="1" applyFill="1" applyBorder="1" applyAlignment="1">
      <alignment horizontal="center"/>
    </xf>
    <xf numFmtId="0" fontId="24" fillId="19" borderId="2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/>
    </xf>
    <xf numFmtId="0" fontId="16" fillId="4" borderId="10" xfId="0" applyFont="1" applyFill="1" applyBorder="1" applyAlignment="1">
      <alignment horizontal="center"/>
    </xf>
    <xf numFmtId="0" fontId="0" fillId="9" borderId="91" xfId="0" applyFont="1" applyFill="1" applyBorder="1" applyAlignment="1">
      <alignment horizontal="center" vertical="center"/>
    </xf>
    <xf numFmtId="0" fontId="14" fillId="9" borderId="91" xfId="0" applyFont="1" applyFill="1" applyBorder="1" applyAlignment="1">
      <alignment horizontal="center" vertical="center"/>
    </xf>
    <xf numFmtId="0" fontId="24" fillId="9" borderId="91" xfId="0" applyFont="1" applyFill="1" applyBorder="1" applyAlignment="1">
      <alignment horizontal="center" vertical="center"/>
    </xf>
    <xf numFmtId="0" fontId="4" fillId="0" borderId="76" xfId="0" applyFont="1" applyBorder="1"/>
    <xf numFmtId="0" fontId="0" fillId="0" borderId="76" xfId="0" applyBorder="1" applyAlignment="1">
      <alignment horizontal="center"/>
    </xf>
    <xf numFmtId="0" fontId="0" fillId="0" borderId="76" xfId="0" applyBorder="1"/>
    <xf numFmtId="0" fontId="4" fillId="0" borderId="76" xfId="0" applyFont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23" borderId="2" xfId="0" applyFont="1" applyFill="1" applyBorder="1" applyAlignment="1">
      <alignment horizontal="center"/>
    </xf>
    <xf numFmtId="17" fontId="53" fillId="30" borderId="2" xfId="0" applyNumberFormat="1" applyFont="1" applyFill="1" applyBorder="1" applyAlignment="1">
      <alignment horizontal="center"/>
    </xf>
    <xf numFmtId="0" fontId="53" fillId="30" borderId="2" xfId="0" applyFont="1" applyFill="1" applyBorder="1" applyAlignment="1">
      <alignment horizontal="center"/>
    </xf>
    <xf numFmtId="164" fontId="53" fillId="30" borderId="2" xfId="0" applyNumberFormat="1" applyFont="1" applyFill="1" applyBorder="1" applyAlignment="1">
      <alignment horizontal="center"/>
    </xf>
    <xf numFmtId="0" fontId="5" fillId="16" borderId="4" xfId="0" applyFont="1" applyFill="1" applyBorder="1" applyAlignment="1">
      <alignment horizontal="center"/>
    </xf>
    <xf numFmtId="0" fontId="54" fillId="16" borderId="4" xfId="0" applyFont="1" applyFill="1" applyBorder="1" applyAlignment="1">
      <alignment horizontal="center"/>
    </xf>
    <xf numFmtId="0" fontId="3" fillId="16" borderId="4" xfId="0" applyFont="1" applyFill="1" applyBorder="1" applyAlignment="1">
      <alignment horizontal="center"/>
    </xf>
    <xf numFmtId="0" fontId="55" fillId="16" borderId="4" xfId="0" applyFont="1" applyFill="1" applyBorder="1" applyAlignment="1">
      <alignment horizontal="center"/>
    </xf>
    <xf numFmtId="0" fontId="19" fillId="16" borderId="4" xfId="0" applyFont="1" applyFill="1" applyBorder="1" applyAlignment="1">
      <alignment horizontal="center"/>
    </xf>
    <xf numFmtId="16" fontId="0" fillId="9" borderId="76" xfId="0" applyNumberFormat="1" applyFont="1" applyFill="1" applyBorder="1" applyAlignment="1">
      <alignment horizontal="center"/>
    </xf>
    <xf numFmtId="0" fontId="43" fillId="30" borderId="2" xfId="0" applyFont="1" applyFill="1" applyBorder="1" applyAlignment="1">
      <alignment horizontal="center"/>
    </xf>
    <xf numFmtId="0" fontId="56" fillId="16" borderId="4" xfId="0" applyFont="1" applyFill="1" applyBorder="1" applyAlignment="1">
      <alignment horizontal="center"/>
    </xf>
    <xf numFmtId="0" fontId="8" fillId="16" borderId="4" xfId="0" applyFont="1" applyFill="1" applyBorder="1" applyAlignment="1">
      <alignment horizontal="center"/>
    </xf>
    <xf numFmtId="0" fontId="48" fillId="2" borderId="6" xfId="0" applyFont="1" applyFill="1" applyBorder="1" applyAlignment="1">
      <alignment horizontal="center"/>
    </xf>
    <xf numFmtId="0" fontId="0" fillId="9" borderId="76" xfId="0" applyFont="1" applyFill="1" applyBorder="1"/>
    <xf numFmtId="0" fontId="31" fillId="30" borderId="2" xfId="0" applyFont="1" applyFill="1" applyBorder="1"/>
    <xf numFmtId="0" fontId="31" fillId="30" borderId="2" xfId="0" applyFont="1" applyFill="1" applyBorder="1" applyAlignment="1">
      <alignment horizontal="center"/>
    </xf>
    <xf numFmtId="0" fontId="0" fillId="15" borderId="4" xfId="0" applyFont="1" applyFill="1" applyBorder="1"/>
    <xf numFmtId="0" fontId="0" fillId="15" borderId="4" xfId="0" applyFont="1" applyFill="1" applyBorder="1" applyAlignment="1">
      <alignment horizontal="center"/>
    </xf>
    <xf numFmtId="0" fontId="42" fillId="30" borderId="2" xfId="0" applyFont="1" applyFill="1" applyBorder="1" applyAlignment="1">
      <alignment horizontal="center"/>
    </xf>
    <xf numFmtId="0" fontId="16" fillId="30" borderId="2" xfId="0" applyFont="1" applyFill="1" applyBorder="1"/>
    <xf numFmtId="0" fontId="16" fillId="30" borderId="2" xfId="0" applyFont="1" applyFill="1" applyBorder="1" applyAlignment="1">
      <alignment horizontal="center"/>
    </xf>
    <xf numFmtId="0" fontId="22" fillId="15" borderId="4" xfId="0" applyFont="1" applyFill="1" applyBorder="1" applyAlignment="1">
      <alignment horizontal="center"/>
    </xf>
    <xf numFmtId="0" fontId="21" fillId="9" borderId="76" xfId="0" applyFont="1" applyFill="1" applyBorder="1" applyAlignment="1">
      <alignment horizontal="center"/>
    </xf>
    <xf numFmtId="0" fontId="23" fillId="9" borderId="76" xfId="0" applyFont="1" applyFill="1" applyBorder="1" applyAlignment="1">
      <alignment horizontal="center"/>
    </xf>
    <xf numFmtId="0" fontId="22" fillId="9" borderId="76" xfId="0" applyFont="1" applyFill="1" applyBorder="1" applyAlignment="1">
      <alignment horizontal="center"/>
    </xf>
    <xf numFmtId="0" fontId="0" fillId="8" borderId="1" xfId="0" applyFont="1" applyFill="1" applyBorder="1"/>
    <xf numFmtId="0" fontId="16" fillId="46" borderId="1" xfId="0" applyFont="1" applyFill="1" applyBorder="1"/>
    <xf numFmtId="0" fontId="16" fillId="46" borderId="2" xfId="0" applyFont="1" applyFill="1" applyBorder="1"/>
    <xf numFmtId="0" fontId="0" fillId="9" borderId="91" xfId="0" applyFont="1" applyFill="1" applyBorder="1"/>
    <xf numFmtId="0" fontId="31" fillId="47" borderId="1" xfId="0" applyFont="1" applyFill="1" applyBorder="1" applyAlignment="1">
      <alignment horizontal="center"/>
    </xf>
    <xf numFmtId="0" fontId="0" fillId="8" borderId="0" xfId="0" applyFill="1"/>
    <xf numFmtId="0" fontId="0" fillId="8" borderId="6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44" fontId="2" fillId="8" borderId="1" xfId="1" applyFont="1" applyFill="1" applyBorder="1"/>
    <xf numFmtId="0" fontId="58" fillId="9" borderId="15" xfId="0" applyFont="1" applyFill="1" applyBorder="1" applyAlignment="1">
      <alignment horizontal="center" vertical="center"/>
    </xf>
    <xf numFmtId="0" fontId="46" fillId="9" borderId="0" xfId="0" applyFont="1" applyFill="1" applyAlignment="1">
      <alignment horizontal="center" vertical="center"/>
    </xf>
    <xf numFmtId="0" fontId="0" fillId="50" borderId="88" xfId="0" applyFill="1" applyBorder="1"/>
    <xf numFmtId="0" fontId="0" fillId="51" borderId="88" xfId="0" applyFill="1" applyBorder="1"/>
    <xf numFmtId="0" fontId="0" fillId="9" borderId="88" xfId="0" applyFill="1" applyBorder="1"/>
    <xf numFmtId="165" fontId="0" fillId="8" borderId="1" xfId="0" applyNumberFormat="1" applyFill="1" applyBorder="1" applyAlignment="1">
      <alignment horizontal="center"/>
    </xf>
    <xf numFmtId="0" fontId="4" fillId="9" borderId="1" xfId="0" applyFont="1" applyFill="1" applyBorder="1" applyAlignment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24" fillId="9" borderId="1" xfId="0" applyFont="1" applyFill="1" applyBorder="1" applyAlignment="1">
      <alignment horizontal="center" vertical="center"/>
    </xf>
    <xf numFmtId="0" fontId="35" fillId="9" borderId="5" xfId="0" applyFont="1" applyFill="1" applyBorder="1" applyAlignment="1">
      <alignment horizontal="center"/>
    </xf>
    <xf numFmtId="0" fontId="35" fillId="9" borderId="5" xfId="0" applyFont="1" applyFill="1" applyBorder="1" applyAlignment="1">
      <alignment horizontal="center" vertical="center"/>
    </xf>
    <xf numFmtId="0" fontId="36" fillId="9" borderId="5" xfId="0" applyFont="1" applyFill="1" applyBorder="1" applyAlignment="1">
      <alignment horizontal="center" vertical="center"/>
    </xf>
    <xf numFmtId="0" fontId="0" fillId="9" borderId="8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0" fillId="9" borderId="4" xfId="0" applyFont="1" applyFill="1" applyBorder="1" applyAlignment="1">
      <alignment horizont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horizontal="center" vertical="center"/>
    </xf>
    <xf numFmtId="0" fontId="0" fillId="9" borderId="9" xfId="0" applyFont="1" applyFill="1" applyBorder="1" applyAlignment="1">
      <alignment horizontal="center" vertical="center"/>
    </xf>
    <xf numFmtId="0" fontId="0" fillId="9" borderId="5" xfId="0" applyFont="1" applyFill="1" applyBorder="1" applyAlignment="1">
      <alignment horizontal="center" vertical="center"/>
    </xf>
    <xf numFmtId="0" fontId="0" fillId="9" borderId="10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0" fillId="9" borderId="6" xfId="0" applyFont="1" applyFill="1" applyBorder="1" applyAlignment="1">
      <alignment horizontal="center" vertical="center"/>
    </xf>
    <xf numFmtId="0" fontId="0" fillId="9" borderId="13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/>
    </xf>
    <xf numFmtId="0" fontId="35" fillId="9" borderId="4" xfId="0" applyFont="1" applyFill="1" applyBorder="1" applyAlignment="1">
      <alignment horizontal="center"/>
    </xf>
    <xf numFmtId="0" fontId="0" fillId="45" borderId="1" xfId="0" applyFont="1" applyFill="1" applyBorder="1" applyAlignment="1">
      <alignment horizontal="center"/>
    </xf>
    <xf numFmtId="0" fontId="41" fillId="45" borderId="5" xfId="0" applyFont="1" applyFill="1" applyBorder="1" applyAlignment="1">
      <alignment horizontal="center"/>
    </xf>
    <xf numFmtId="0" fontId="4" fillId="21" borderId="8" xfId="0" applyFont="1" applyFill="1" applyBorder="1" applyAlignment="1">
      <alignment horizontal="center"/>
    </xf>
    <xf numFmtId="0" fontId="16" fillId="9" borderId="15" xfId="0" applyFont="1" applyFill="1" applyBorder="1"/>
    <xf numFmtId="0" fontId="16" fillId="9" borderId="15" xfId="0" applyFont="1" applyFill="1" applyBorder="1" applyAlignment="1">
      <alignment horizontal="center"/>
    </xf>
    <xf numFmtId="0" fontId="16" fillId="9" borderId="10" xfId="0" applyFont="1" applyFill="1" applyBorder="1"/>
    <xf numFmtId="0" fontId="16" fillId="9" borderId="10" xfId="0" applyFont="1" applyFill="1" applyBorder="1" applyAlignment="1">
      <alignment horizontal="center"/>
    </xf>
    <xf numFmtId="0" fontId="46" fillId="9" borderId="10" xfId="0" applyFont="1" applyFill="1" applyBorder="1" applyAlignment="1">
      <alignment horizontal="center" vertical="center"/>
    </xf>
    <xf numFmtId="0" fontId="69" fillId="9" borderId="15" xfId="0" applyFont="1" applyFill="1" applyBorder="1" applyAlignment="1">
      <alignment horizontal="center" vertical="center"/>
    </xf>
    <xf numFmtId="0" fontId="4" fillId="9" borderId="92" xfId="0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/>
    </xf>
    <xf numFmtId="0" fontId="4" fillId="9" borderId="93" xfId="0" applyFont="1" applyFill="1" applyBorder="1" applyAlignment="1">
      <alignment horizontal="center"/>
    </xf>
    <xf numFmtId="166" fontId="0" fillId="0" borderId="0" xfId="0" applyNumberFormat="1"/>
    <xf numFmtId="0" fontId="0" fillId="37" borderId="15" xfId="0" applyFill="1" applyBorder="1"/>
    <xf numFmtId="166" fontId="0" fillId="37" borderId="13" xfId="0" applyNumberFormat="1" applyFill="1" applyBorder="1"/>
    <xf numFmtId="0" fontId="0" fillId="37" borderId="10" xfId="0" applyFill="1" applyBorder="1"/>
    <xf numFmtId="166" fontId="0" fillId="37" borderId="7" xfId="0" applyNumberFormat="1" applyFill="1" applyBorder="1"/>
    <xf numFmtId="0" fontId="71" fillId="53" borderId="94" xfId="0" applyFont="1" applyFill="1" applyBorder="1" applyAlignment="1">
      <alignment horizontal="center"/>
    </xf>
    <xf numFmtId="166" fontId="72" fillId="53" borderId="1" xfId="0" applyNumberFormat="1" applyFont="1" applyFill="1" applyBorder="1" applyAlignment="1">
      <alignment horizontal="center"/>
    </xf>
    <xf numFmtId="0" fontId="0" fillId="9" borderId="96" xfId="0" applyFill="1" applyBorder="1"/>
    <xf numFmtId="0" fontId="75" fillId="37" borderId="95" xfId="0" applyFont="1" applyFill="1" applyBorder="1" applyAlignment="1">
      <alignment horizontal="center"/>
    </xf>
    <xf numFmtId="0" fontId="76" fillId="0" borderId="0" xfId="0" applyFont="1"/>
    <xf numFmtId="0" fontId="0" fillId="9" borderId="98" xfId="0" applyFill="1" applyBorder="1"/>
    <xf numFmtId="0" fontId="74" fillId="37" borderId="15" xfId="0" applyFont="1" applyFill="1" applyBorder="1" applyAlignment="1">
      <alignment horizontal="center" vertical="center"/>
    </xf>
    <xf numFmtId="0" fontId="0" fillId="9" borderId="99" xfId="0" applyFill="1" applyBorder="1"/>
    <xf numFmtId="0" fontId="0" fillId="37" borderId="0" xfId="0" applyFill="1" applyBorder="1"/>
    <xf numFmtId="0" fontId="74" fillId="37" borderId="10" xfId="0" applyFont="1" applyFill="1" applyBorder="1" applyAlignment="1">
      <alignment horizontal="center" vertical="center"/>
    </xf>
    <xf numFmtId="0" fontId="71" fillId="53" borderId="12" xfId="0" applyFont="1" applyFill="1" applyBorder="1" applyAlignment="1">
      <alignment horizontal="center"/>
    </xf>
    <xf numFmtId="0" fontId="72" fillId="53" borderId="62" xfId="0" applyFont="1" applyFill="1" applyBorder="1" applyAlignment="1">
      <alignment horizontal="center"/>
    </xf>
    <xf numFmtId="0" fontId="72" fillId="53" borderId="1" xfId="0" applyFont="1" applyFill="1" applyBorder="1" applyAlignment="1">
      <alignment horizontal="center"/>
    </xf>
    <xf numFmtId="0" fontId="71" fillId="53" borderId="1" xfId="0" applyFont="1" applyFill="1" applyBorder="1" applyAlignment="1">
      <alignment horizontal="center"/>
    </xf>
    <xf numFmtId="0" fontId="71" fillId="53" borderId="101" xfId="0" applyFont="1" applyFill="1" applyBorder="1" applyAlignment="1">
      <alignment horizontal="center"/>
    </xf>
    <xf numFmtId="0" fontId="0" fillId="9" borderId="102" xfId="0" applyFill="1" applyBorder="1"/>
    <xf numFmtId="166" fontId="0" fillId="52" borderId="100" xfId="0" applyNumberFormat="1" applyFill="1" applyBorder="1"/>
    <xf numFmtId="166" fontId="0" fillId="52" borderId="97" xfId="0" applyNumberFormat="1" applyFill="1" applyBorder="1"/>
    <xf numFmtId="0" fontId="0" fillId="9" borderId="103" xfId="0" applyFill="1" applyBorder="1"/>
    <xf numFmtId="0" fontId="0" fillId="9" borderId="104" xfId="0" applyFill="1" applyBorder="1"/>
    <xf numFmtId="166" fontId="0" fillId="52" borderId="105" xfId="0" applyNumberFormat="1" applyFill="1" applyBorder="1"/>
    <xf numFmtId="14" fontId="0" fillId="9" borderId="0" xfId="0" applyNumberFormat="1" applyFill="1"/>
    <xf numFmtId="14" fontId="0" fillId="0" borderId="0" xfId="0" applyNumberFormat="1"/>
    <xf numFmtId="0" fontId="0" fillId="9" borderId="6" xfId="0" applyFill="1" applyBorder="1" applyAlignment="1">
      <alignment horizontal="center" vertical="center"/>
    </xf>
    <xf numFmtId="165" fontId="0" fillId="17" borderId="1" xfId="0" applyNumberFormat="1" applyFill="1" applyBorder="1" applyAlignment="1">
      <alignment horizontal="center"/>
    </xf>
    <xf numFmtId="0" fontId="63" fillId="37" borderId="29" xfId="0" applyFont="1" applyFill="1" applyBorder="1" applyAlignment="1">
      <alignment horizontal="center" wrapText="1" shrinkToFit="1"/>
    </xf>
    <xf numFmtId="0" fontId="63" fillId="37" borderId="10" xfId="0" applyFont="1" applyFill="1" applyBorder="1" applyAlignment="1">
      <alignment horizontal="center" wrapText="1" shrinkToFit="1"/>
    </xf>
    <xf numFmtId="0" fontId="31" fillId="34" borderId="30" xfId="0" applyFont="1" applyFill="1" applyBorder="1" applyAlignment="1">
      <alignment horizontal="center" wrapText="1" shrinkToFit="1"/>
    </xf>
    <xf numFmtId="0" fontId="31" fillId="34" borderId="31" xfId="0" applyFont="1" applyFill="1" applyBorder="1" applyAlignment="1">
      <alignment horizontal="center" wrapText="1" shrinkToFit="1"/>
    </xf>
    <xf numFmtId="0" fontId="31" fillId="34" borderId="32" xfId="0" applyFont="1" applyFill="1" applyBorder="1" applyAlignment="1">
      <alignment horizontal="center" vertical="center" wrapText="1" shrinkToFit="1"/>
    </xf>
    <xf numFmtId="0" fontId="31" fillId="34" borderId="33" xfId="0" applyFont="1" applyFill="1" applyBorder="1" applyAlignment="1">
      <alignment horizontal="center" vertical="center" wrapText="1" shrinkToFit="1"/>
    </xf>
    <xf numFmtId="0" fontId="31" fillId="34" borderId="28" xfId="0" applyFont="1" applyFill="1" applyBorder="1" applyAlignment="1">
      <alignment horizontal="center" vertical="center" wrapText="1" shrinkToFit="1"/>
    </xf>
    <xf numFmtId="0" fontId="31" fillId="34" borderId="26" xfId="0" applyFont="1" applyFill="1" applyBorder="1" applyAlignment="1">
      <alignment horizontal="center" vertical="center" wrapText="1" shrinkToFit="1"/>
    </xf>
    <xf numFmtId="0" fontId="63" fillId="37" borderId="41" xfId="0" applyFont="1" applyFill="1" applyBorder="1" applyAlignment="1">
      <alignment horizontal="center" wrapText="1" shrinkToFit="1"/>
    </xf>
    <xf numFmtId="0" fontId="63" fillId="37" borderId="3" xfId="0" applyFont="1" applyFill="1" applyBorder="1" applyAlignment="1">
      <alignment horizontal="center" wrapText="1" shrinkToFit="1"/>
    </xf>
    <xf numFmtId="0" fontId="63" fillId="37" borderId="4" xfId="0" applyFont="1" applyFill="1" applyBorder="1" applyAlignment="1">
      <alignment horizontal="center" wrapText="1" shrinkToFit="1"/>
    </xf>
    <xf numFmtId="0" fontId="31" fillId="34" borderId="42" xfId="0" applyFont="1" applyFill="1" applyBorder="1" applyAlignment="1">
      <alignment horizontal="center" wrapText="1" shrinkToFit="1"/>
    </xf>
    <xf numFmtId="0" fontId="31" fillId="34" borderId="25" xfId="0" applyFont="1" applyFill="1" applyBorder="1" applyAlignment="1">
      <alignment horizontal="center" wrapText="1" shrinkToFit="1"/>
    </xf>
    <xf numFmtId="0" fontId="31" fillId="34" borderId="46" xfId="0" applyFont="1" applyFill="1" applyBorder="1" applyAlignment="1">
      <alignment horizontal="center" vertical="center" wrapText="1" shrinkToFit="1"/>
    </xf>
    <xf numFmtId="0" fontId="63" fillId="37" borderId="0" xfId="0" applyFont="1" applyFill="1" applyBorder="1" applyAlignment="1">
      <alignment horizontal="center" wrapText="1" shrinkToFit="1"/>
    </xf>
    <xf numFmtId="0" fontId="31" fillId="34" borderId="50" xfId="0" applyFont="1" applyFill="1" applyBorder="1" applyAlignment="1">
      <alignment horizontal="center" vertical="center" wrapText="1" shrinkToFit="1"/>
    </xf>
    <xf numFmtId="0" fontId="31" fillId="34" borderId="51" xfId="0" applyFont="1" applyFill="1" applyBorder="1" applyAlignment="1">
      <alignment horizontal="center" vertical="center" wrapText="1" shrinkToFit="1"/>
    </xf>
    <xf numFmtId="0" fontId="31" fillId="34" borderId="27" xfId="0" applyFont="1" applyFill="1" applyBorder="1" applyAlignment="1">
      <alignment horizontal="center" wrapText="1" shrinkToFit="1"/>
    </xf>
    <xf numFmtId="0" fontId="31" fillId="34" borderId="52" xfId="0" applyFont="1" applyFill="1" applyBorder="1" applyAlignment="1">
      <alignment horizontal="center" wrapText="1" shrinkToFit="1"/>
    </xf>
    <xf numFmtId="0" fontId="53" fillId="28" borderId="6" xfId="0" applyFont="1" applyFill="1" applyBorder="1" applyAlignment="1">
      <alignment horizontal="center" vertical="center"/>
    </xf>
    <xf numFmtId="0" fontId="53" fillId="45" borderId="6" xfId="0" applyFont="1" applyFill="1" applyBorder="1" applyAlignment="1">
      <alignment horizontal="center" vertical="center"/>
    </xf>
    <xf numFmtId="0" fontId="53" fillId="44" borderId="6" xfId="0" applyFont="1" applyFill="1" applyBorder="1" applyAlignment="1">
      <alignment horizontal="center" vertical="center"/>
    </xf>
    <xf numFmtId="0" fontId="53" fillId="37" borderId="6" xfId="0" applyFont="1" applyFill="1" applyBorder="1" applyAlignment="1">
      <alignment horizontal="center" vertical="center"/>
    </xf>
    <xf numFmtId="0" fontId="53" fillId="42" borderId="6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53" fillId="36" borderId="6" xfId="0" applyFont="1" applyFill="1" applyBorder="1" applyAlignment="1">
      <alignment horizontal="center" vertical="center"/>
    </xf>
    <xf numFmtId="0" fontId="53" fillId="49" borderId="6" xfId="0" applyFont="1" applyFill="1" applyBorder="1" applyAlignment="1">
      <alignment horizontal="center" vertical="center"/>
    </xf>
    <xf numFmtId="0" fontId="53" fillId="17" borderId="6" xfId="0" applyFont="1" applyFill="1" applyBorder="1" applyAlignment="1">
      <alignment horizontal="center" vertical="center"/>
    </xf>
    <xf numFmtId="0" fontId="53" fillId="40" borderId="6" xfId="0" applyFont="1" applyFill="1" applyBorder="1" applyAlignment="1">
      <alignment horizontal="center" vertical="center"/>
    </xf>
    <xf numFmtId="0" fontId="53" fillId="3" borderId="6" xfId="0" applyFont="1" applyFill="1" applyBorder="1" applyAlignment="1">
      <alignment horizontal="center" vertical="center"/>
    </xf>
    <xf numFmtId="0" fontId="53" fillId="45" borderId="14" xfId="0" applyFont="1" applyFill="1" applyBorder="1" applyAlignment="1">
      <alignment horizontal="center" vertical="center"/>
    </xf>
    <xf numFmtId="0" fontId="53" fillId="45" borderId="15" xfId="0" applyFont="1" applyFill="1" applyBorder="1" applyAlignment="1">
      <alignment horizontal="center" vertical="center"/>
    </xf>
    <xf numFmtId="0" fontId="53" fillId="45" borderId="13" xfId="0" applyFont="1" applyFill="1" applyBorder="1" applyAlignment="1">
      <alignment horizontal="center" vertical="center"/>
    </xf>
    <xf numFmtId="0" fontId="53" fillId="28" borderId="14" xfId="0" applyFont="1" applyFill="1" applyBorder="1" applyAlignment="1">
      <alignment horizontal="center" vertical="center"/>
    </xf>
    <xf numFmtId="0" fontId="53" fillId="28" borderId="15" xfId="0" applyFont="1" applyFill="1" applyBorder="1" applyAlignment="1">
      <alignment horizontal="center" vertical="center"/>
    </xf>
    <xf numFmtId="0" fontId="53" fillId="28" borderId="13" xfId="0" applyFont="1" applyFill="1" applyBorder="1" applyAlignment="1">
      <alignment horizontal="center" vertical="center"/>
    </xf>
    <xf numFmtId="0" fontId="53" fillId="29" borderId="6" xfId="0" applyFont="1" applyFill="1" applyBorder="1" applyAlignment="1">
      <alignment horizontal="center" vertical="center"/>
    </xf>
    <xf numFmtId="0" fontId="70" fillId="2" borderId="6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/>
    </xf>
    <xf numFmtId="0" fontId="70" fillId="2" borderId="5" xfId="0" applyFont="1" applyFill="1" applyBorder="1" applyAlignment="1">
      <alignment horizontal="center" vertical="center"/>
    </xf>
    <xf numFmtId="0" fontId="73" fillId="37" borderId="14" xfId="0" applyFont="1" applyFill="1" applyBorder="1" applyAlignment="1">
      <alignment horizontal="center" vertical="center"/>
    </xf>
    <xf numFmtId="0" fontId="74" fillId="37" borderId="15" xfId="0" applyFont="1" applyFill="1" applyBorder="1" applyAlignment="1">
      <alignment horizontal="center" vertical="center"/>
    </xf>
    <xf numFmtId="0" fontId="74" fillId="37" borderId="13" xfId="0" applyFont="1" applyFill="1" applyBorder="1" applyAlignment="1">
      <alignment horizontal="center" vertical="center"/>
    </xf>
    <xf numFmtId="0" fontId="74" fillId="37" borderId="12" xfId="0" applyFont="1" applyFill="1" applyBorder="1" applyAlignment="1">
      <alignment horizontal="center" vertical="center"/>
    </xf>
    <xf numFmtId="0" fontId="74" fillId="37" borderId="0" xfId="0" applyFont="1" applyFill="1" applyBorder="1" applyAlignment="1">
      <alignment horizontal="center" vertical="center"/>
    </xf>
    <xf numFmtId="0" fontId="74" fillId="37" borderId="7" xfId="0" applyFont="1" applyFill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6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0000FF"/>
      <color rgb="FFFF66CC"/>
      <color rgb="FF612A8A"/>
      <color rgb="FFFFCCCC"/>
      <color rgb="FFCCECFF"/>
      <color rgb="FFFFCC66"/>
      <color rgb="FFFFCCFF"/>
      <color rgb="FFCCCC00"/>
      <color rgb="FF66FFFF"/>
      <color rgb="FF3518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gi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gi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image" Target="../media/image13.gi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gi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13" Type="http://schemas.openxmlformats.org/officeDocument/2006/relationships/image" Target="../media/image36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5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34.pn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jpg"/><Relationship Id="rId9" Type="http://schemas.openxmlformats.org/officeDocument/2006/relationships/image" Target="../media/image32.png"/><Relationship Id="rId14" Type="http://schemas.openxmlformats.org/officeDocument/2006/relationships/image" Target="../media/image37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18" Type="http://schemas.openxmlformats.org/officeDocument/2006/relationships/image" Target="../media/image5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17" Type="http://schemas.openxmlformats.org/officeDocument/2006/relationships/image" Target="../media/image54.png"/><Relationship Id="rId2" Type="http://schemas.openxmlformats.org/officeDocument/2006/relationships/image" Target="../media/image39.png"/><Relationship Id="rId16" Type="http://schemas.openxmlformats.org/officeDocument/2006/relationships/image" Target="../media/image53.png"/><Relationship Id="rId20" Type="http://schemas.openxmlformats.org/officeDocument/2006/relationships/image" Target="../media/image57.png"/><Relationship Id="rId1" Type="http://schemas.openxmlformats.org/officeDocument/2006/relationships/image" Target="../media/image38.png"/><Relationship Id="rId6" Type="http://schemas.openxmlformats.org/officeDocument/2006/relationships/image" Target="../media/image43.jpg"/><Relationship Id="rId11" Type="http://schemas.openxmlformats.org/officeDocument/2006/relationships/image" Target="../media/image48.jpeg"/><Relationship Id="rId5" Type="http://schemas.openxmlformats.org/officeDocument/2006/relationships/image" Target="../media/image42.png"/><Relationship Id="rId15" Type="http://schemas.openxmlformats.org/officeDocument/2006/relationships/image" Target="../media/image52.png"/><Relationship Id="rId10" Type="http://schemas.openxmlformats.org/officeDocument/2006/relationships/image" Target="../media/image47.png"/><Relationship Id="rId19" Type="http://schemas.openxmlformats.org/officeDocument/2006/relationships/image" Target="../media/image56.png"/><Relationship Id="rId4" Type="http://schemas.openxmlformats.org/officeDocument/2006/relationships/image" Target="../media/image41.gif"/><Relationship Id="rId9" Type="http://schemas.openxmlformats.org/officeDocument/2006/relationships/image" Target="../media/image46.png"/><Relationship Id="rId14" Type="http://schemas.openxmlformats.org/officeDocument/2006/relationships/image" Target="../media/image5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8.png"/><Relationship Id="rId18" Type="http://schemas.openxmlformats.org/officeDocument/2006/relationships/image" Target="../media/image73.jpg"/><Relationship Id="rId3" Type="http://schemas.openxmlformats.org/officeDocument/2006/relationships/image" Target="../media/image59.png"/><Relationship Id="rId7" Type="http://schemas.openxmlformats.org/officeDocument/2006/relationships/image" Target="../media/image63.gif"/><Relationship Id="rId12" Type="http://schemas.openxmlformats.org/officeDocument/2006/relationships/image" Target="../media/image67.jpeg"/><Relationship Id="rId17" Type="http://schemas.openxmlformats.org/officeDocument/2006/relationships/image" Target="../media/image72.png"/><Relationship Id="rId2" Type="http://schemas.openxmlformats.org/officeDocument/2006/relationships/image" Target="../media/image20.png"/><Relationship Id="rId16" Type="http://schemas.openxmlformats.org/officeDocument/2006/relationships/image" Target="../media/image71.png"/><Relationship Id="rId1" Type="http://schemas.openxmlformats.org/officeDocument/2006/relationships/image" Target="../media/image58.png"/><Relationship Id="rId6" Type="http://schemas.openxmlformats.org/officeDocument/2006/relationships/image" Target="../media/image62.png"/><Relationship Id="rId11" Type="http://schemas.openxmlformats.org/officeDocument/2006/relationships/image" Target="../media/image66.jpg"/><Relationship Id="rId5" Type="http://schemas.openxmlformats.org/officeDocument/2006/relationships/image" Target="../media/image61.jpeg"/><Relationship Id="rId15" Type="http://schemas.openxmlformats.org/officeDocument/2006/relationships/image" Target="../media/image70.png"/><Relationship Id="rId10" Type="http://schemas.openxmlformats.org/officeDocument/2006/relationships/image" Target="../media/image65.jpeg"/><Relationship Id="rId4" Type="http://schemas.openxmlformats.org/officeDocument/2006/relationships/image" Target="../media/image60.png"/><Relationship Id="rId9" Type="http://schemas.openxmlformats.org/officeDocument/2006/relationships/image" Target="../media/image23.png"/><Relationship Id="rId1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8.png"/><Relationship Id="rId18" Type="http://schemas.openxmlformats.org/officeDocument/2006/relationships/image" Target="../media/image73.jpg"/><Relationship Id="rId3" Type="http://schemas.openxmlformats.org/officeDocument/2006/relationships/image" Target="../media/image59.png"/><Relationship Id="rId7" Type="http://schemas.openxmlformats.org/officeDocument/2006/relationships/image" Target="../media/image63.gif"/><Relationship Id="rId12" Type="http://schemas.openxmlformats.org/officeDocument/2006/relationships/image" Target="../media/image67.jpeg"/><Relationship Id="rId17" Type="http://schemas.openxmlformats.org/officeDocument/2006/relationships/image" Target="../media/image72.png"/><Relationship Id="rId2" Type="http://schemas.openxmlformats.org/officeDocument/2006/relationships/image" Target="../media/image20.png"/><Relationship Id="rId16" Type="http://schemas.openxmlformats.org/officeDocument/2006/relationships/image" Target="../media/image71.png"/><Relationship Id="rId1" Type="http://schemas.openxmlformats.org/officeDocument/2006/relationships/image" Target="../media/image74.png"/><Relationship Id="rId6" Type="http://schemas.openxmlformats.org/officeDocument/2006/relationships/image" Target="../media/image62.png"/><Relationship Id="rId11" Type="http://schemas.openxmlformats.org/officeDocument/2006/relationships/image" Target="../media/image66.jpg"/><Relationship Id="rId5" Type="http://schemas.openxmlformats.org/officeDocument/2006/relationships/image" Target="../media/image61.jpeg"/><Relationship Id="rId15" Type="http://schemas.openxmlformats.org/officeDocument/2006/relationships/image" Target="../media/image70.png"/><Relationship Id="rId10" Type="http://schemas.openxmlformats.org/officeDocument/2006/relationships/image" Target="../media/image65.jpeg"/><Relationship Id="rId4" Type="http://schemas.openxmlformats.org/officeDocument/2006/relationships/image" Target="../media/image60.png"/><Relationship Id="rId9" Type="http://schemas.openxmlformats.org/officeDocument/2006/relationships/image" Target="../media/image23.png"/><Relationship Id="rId14" Type="http://schemas.openxmlformats.org/officeDocument/2006/relationships/image" Target="../media/image6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6.png"/><Relationship Id="rId1" Type="http://schemas.openxmlformats.org/officeDocument/2006/relationships/image" Target="../media/image7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238124</xdr:colOff>
      <xdr:row>0</xdr:row>
      <xdr:rowOff>38099</xdr:rowOff>
    </xdr:from>
    <xdr:to>
      <xdr:col>6</xdr:col>
      <xdr:colOff>666749</xdr:colOff>
      <xdr:row>1</xdr:row>
      <xdr:rowOff>38099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38099"/>
          <a:ext cx="428625" cy="428625"/>
        </a:xfrm>
        <a:prstGeom prst="rect">
          <a:avLst/>
        </a:prstGeom>
      </xdr:spPr>
    </xdr:pic>
    <xdr:clientData/>
  </xdr:twoCellAnchor>
  <xdr:oneCellAnchor>
    <xdr:from>
      <xdr:col>6</xdr:col>
      <xdr:colOff>238124</xdr:colOff>
      <xdr:row>140</xdr:row>
      <xdr:rowOff>38099</xdr:rowOff>
    </xdr:from>
    <xdr:ext cx="428625" cy="435429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695" y="38099"/>
          <a:ext cx="428625" cy="43542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0</xdr:row>
      <xdr:rowOff>85725</xdr:rowOff>
    </xdr:from>
    <xdr:to>
      <xdr:col>6</xdr:col>
      <xdr:colOff>314325</xdr:colOff>
      <xdr:row>1</xdr:row>
      <xdr:rowOff>104775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5725"/>
          <a:ext cx="438150" cy="438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0</xdr:row>
      <xdr:rowOff>85725</xdr:rowOff>
    </xdr:from>
    <xdr:to>
      <xdr:col>6</xdr:col>
      <xdr:colOff>561975</xdr:colOff>
      <xdr:row>1</xdr:row>
      <xdr:rowOff>85725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5725"/>
          <a:ext cx="419100" cy="419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0</xdr:rowOff>
    </xdr:from>
    <xdr:to>
      <xdr:col>6</xdr:col>
      <xdr:colOff>276225</xdr:colOff>
      <xdr:row>1</xdr:row>
      <xdr:rowOff>38100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0"/>
          <a:ext cx="457200" cy="457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104775</xdr:rowOff>
    </xdr:from>
    <xdr:to>
      <xdr:col>1</xdr:col>
      <xdr:colOff>257175</xdr:colOff>
      <xdr:row>0</xdr:row>
      <xdr:rowOff>409575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0477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0</xdr:row>
      <xdr:rowOff>142875</xdr:rowOff>
    </xdr:from>
    <xdr:to>
      <xdr:col>2</xdr:col>
      <xdr:colOff>293204</xdr:colOff>
      <xdr:row>0</xdr:row>
      <xdr:rowOff>381000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42875"/>
          <a:ext cx="331304" cy="238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1</xdr:col>
      <xdr:colOff>114300</xdr:colOff>
      <xdr:row>2</xdr:row>
      <xdr:rowOff>114300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0"/>
          <a:ext cx="676275" cy="6762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95250</xdr:colOff>
      <xdr:row>14</xdr:row>
      <xdr:rowOff>9525</xdr:rowOff>
    </xdr:to>
    <xdr:pic>
      <xdr:nvPicPr>
        <xdr:cNvPr id="2" name="Image 1" descr="http://www.piggyback.com/graphics/spc_1x1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3295650"/>
          <a:ext cx="9525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1123950</xdr:colOff>
      <xdr:row>56</xdr:row>
      <xdr:rowOff>209550</xdr:rowOff>
    </xdr:from>
    <xdr:to>
      <xdr:col>1</xdr:col>
      <xdr:colOff>3181350</xdr:colOff>
      <xdr:row>56</xdr:row>
      <xdr:rowOff>1027096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12563475"/>
          <a:ext cx="2057400" cy="817546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0</xdr:row>
      <xdr:rowOff>0</xdr:rowOff>
    </xdr:from>
    <xdr:to>
      <xdr:col>1</xdr:col>
      <xdr:colOff>3400425</xdr:colOff>
      <xdr:row>0</xdr:row>
      <xdr:rowOff>770065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0"/>
          <a:ext cx="2552700" cy="77006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25</xdr:row>
      <xdr:rowOff>19050</xdr:rowOff>
    </xdr:from>
    <xdr:to>
      <xdr:col>1</xdr:col>
      <xdr:colOff>3505200</xdr:colOff>
      <xdr:row>25</xdr:row>
      <xdr:rowOff>789115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5172075"/>
          <a:ext cx="2552700" cy="770065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35</xdr:row>
      <xdr:rowOff>28575</xdr:rowOff>
    </xdr:from>
    <xdr:to>
      <xdr:col>1</xdr:col>
      <xdr:colOff>3476625</xdr:colOff>
      <xdr:row>35</xdr:row>
      <xdr:rowOff>798640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8029575"/>
          <a:ext cx="2552700" cy="77006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47</xdr:row>
      <xdr:rowOff>28575</xdr:rowOff>
    </xdr:from>
    <xdr:to>
      <xdr:col>1</xdr:col>
      <xdr:colOff>3467100</xdr:colOff>
      <xdr:row>47</xdr:row>
      <xdr:rowOff>798640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0553700"/>
          <a:ext cx="2552700" cy="77006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31</xdr:row>
      <xdr:rowOff>152400</xdr:rowOff>
    </xdr:from>
    <xdr:to>
      <xdr:col>1</xdr:col>
      <xdr:colOff>3576779</xdr:colOff>
      <xdr:row>31</xdr:row>
      <xdr:rowOff>714375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6734175"/>
          <a:ext cx="270047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3467100</xdr:colOff>
      <xdr:row>0</xdr:row>
      <xdr:rowOff>0</xdr:rowOff>
    </xdr:from>
    <xdr:to>
      <xdr:col>1</xdr:col>
      <xdr:colOff>4161162</xdr:colOff>
      <xdr:row>0</xdr:row>
      <xdr:rowOff>704850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0"/>
          <a:ext cx="694062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3638550</xdr:colOff>
      <xdr:row>25</xdr:row>
      <xdr:rowOff>419100</xdr:rowOff>
    </xdr:from>
    <xdr:to>
      <xdr:col>2</xdr:col>
      <xdr:colOff>400050</xdr:colOff>
      <xdr:row>25</xdr:row>
      <xdr:rowOff>583673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7096125"/>
          <a:ext cx="1009650" cy="164573"/>
        </a:xfrm>
        <a:prstGeom prst="rect">
          <a:avLst/>
        </a:prstGeom>
      </xdr:spPr>
    </xdr:pic>
    <xdr:clientData/>
  </xdr:twoCellAnchor>
  <xdr:twoCellAnchor editAs="oneCell">
    <xdr:from>
      <xdr:col>1</xdr:col>
      <xdr:colOff>3600450</xdr:colOff>
      <xdr:row>35</xdr:row>
      <xdr:rowOff>104776</xdr:rowOff>
    </xdr:from>
    <xdr:to>
      <xdr:col>2</xdr:col>
      <xdr:colOff>82617</xdr:colOff>
      <xdr:row>35</xdr:row>
      <xdr:rowOff>781050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0010776"/>
          <a:ext cx="730317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3600449</xdr:colOff>
      <xdr:row>47</xdr:row>
      <xdr:rowOff>361950</xdr:rowOff>
    </xdr:from>
    <xdr:to>
      <xdr:col>2</xdr:col>
      <xdr:colOff>695324</xdr:colOff>
      <xdr:row>47</xdr:row>
      <xdr:rowOff>670846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13896975"/>
          <a:ext cx="1343025" cy="30889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71</xdr:row>
      <xdr:rowOff>19051</xdr:rowOff>
    </xdr:from>
    <xdr:to>
      <xdr:col>2</xdr:col>
      <xdr:colOff>2733675</xdr:colOff>
      <xdr:row>73</xdr:row>
      <xdr:rowOff>306230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857751"/>
          <a:ext cx="2676525" cy="90630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70</xdr:row>
      <xdr:rowOff>190500</xdr:rowOff>
    </xdr:from>
    <xdr:to>
      <xdr:col>2</xdr:col>
      <xdr:colOff>19050</xdr:colOff>
      <xdr:row>73</xdr:row>
      <xdr:rowOff>314325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5306675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105</xdr:row>
      <xdr:rowOff>28575</xdr:rowOff>
    </xdr:from>
    <xdr:to>
      <xdr:col>2</xdr:col>
      <xdr:colOff>2529881</xdr:colOff>
      <xdr:row>106</xdr:row>
      <xdr:rowOff>190500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20300"/>
          <a:ext cx="2815631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121</xdr:row>
      <xdr:rowOff>95250</xdr:rowOff>
    </xdr:from>
    <xdr:to>
      <xdr:col>2</xdr:col>
      <xdr:colOff>2838450</xdr:colOff>
      <xdr:row>124</xdr:row>
      <xdr:rowOff>321192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24079200"/>
          <a:ext cx="2667000" cy="740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57150</xdr:rowOff>
    </xdr:from>
    <xdr:to>
      <xdr:col>1</xdr:col>
      <xdr:colOff>695325</xdr:colOff>
      <xdr:row>106</xdr:row>
      <xdr:rowOff>238124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"/>
          <a:ext cx="1133475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198</xdr:row>
      <xdr:rowOff>180976</xdr:rowOff>
    </xdr:from>
    <xdr:to>
      <xdr:col>2</xdr:col>
      <xdr:colOff>1862980</xdr:colOff>
      <xdr:row>202</xdr:row>
      <xdr:rowOff>228601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8214301"/>
          <a:ext cx="266308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200</xdr:row>
      <xdr:rowOff>161925</xdr:rowOff>
    </xdr:from>
    <xdr:to>
      <xdr:col>3</xdr:col>
      <xdr:colOff>11288</xdr:colOff>
      <xdr:row>202</xdr:row>
      <xdr:rowOff>200025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38576250"/>
          <a:ext cx="30783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167</xdr:row>
      <xdr:rowOff>121650</xdr:rowOff>
    </xdr:from>
    <xdr:to>
      <xdr:col>2</xdr:col>
      <xdr:colOff>238125</xdr:colOff>
      <xdr:row>172</xdr:row>
      <xdr:rowOff>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2592375"/>
          <a:ext cx="1104900" cy="11261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504826</xdr:colOff>
      <xdr:row>169</xdr:row>
      <xdr:rowOff>161926</xdr:rowOff>
    </xdr:from>
    <xdr:to>
      <xdr:col>2</xdr:col>
      <xdr:colOff>2819401</xdr:colOff>
      <xdr:row>172</xdr:row>
      <xdr:rowOff>167734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6" y="33556576"/>
          <a:ext cx="3028950" cy="863058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138</xdr:row>
      <xdr:rowOff>66675</xdr:rowOff>
    </xdr:from>
    <xdr:to>
      <xdr:col>2</xdr:col>
      <xdr:colOff>342900</xdr:colOff>
      <xdr:row>142</xdr:row>
      <xdr:rowOff>104775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241625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136</xdr:row>
      <xdr:rowOff>66675</xdr:rowOff>
    </xdr:from>
    <xdr:to>
      <xdr:col>2</xdr:col>
      <xdr:colOff>2053424</xdr:colOff>
      <xdr:row>142</xdr:row>
      <xdr:rowOff>161925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7851100"/>
          <a:ext cx="1720049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28575</xdr:rowOff>
    </xdr:from>
    <xdr:to>
      <xdr:col>1</xdr:col>
      <xdr:colOff>409576</xdr:colOff>
      <xdr:row>1</xdr:row>
      <xdr:rowOff>390525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85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209550</xdr:rowOff>
    </xdr:from>
    <xdr:to>
      <xdr:col>3</xdr:col>
      <xdr:colOff>123824</xdr:colOff>
      <xdr:row>1</xdr:row>
      <xdr:rowOff>419100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09550"/>
          <a:ext cx="366712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119</xdr:row>
      <xdr:rowOff>76200</xdr:rowOff>
    </xdr:from>
    <xdr:to>
      <xdr:col>2</xdr:col>
      <xdr:colOff>78847</xdr:colOff>
      <xdr:row>125</xdr:row>
      <xdr:rowOff>209550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23679150"/>
          <a:ext cx="878946" cy="14382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123825</xdr:rowOff>
    </xdr:from>
    <xdr:to>
      <xdr:col>2</xdr:col>
      <xdr:colOff>364515</xdr:colOff>
      <xdr:row>2</xdr:row>
      <xdr:rowOff>219075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23825"/>
          <a:ext cx="112651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0</xdr:rowOff>
    </xdr:from>
    <xdr:to>
      <xdr:col>3</xdr:col>
      <xdr:colOff>28575</xdr:colOff>
      <xdr:row>4</xdr:row>
      <xdr:rowOff>32742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0"/>
          <a:ext cx="1971675" cy="11090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3</xdr:col>
      <xdr:colOff>290497</xdr:colOff>
      <xdr:row>26</xdr:row>
      <xdr:rowOff>9524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9200"/>
          <a:ext cx="3433747" cy="85724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45</xdr:row>
      <xdr:rowOff>0</xdr:rowOff>
    </xdr:from>
    <xdr:to>
      <xdr:col>2</xdr:col>
      <xdr:colOff>1857375</xdr:colOff>
      <xdr:row>48</xdr:row>
      <xdr:rowOff>228099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9848850"/>
          <a:ext cx="2190750" cy="103772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74</xdr:row>
      <xdr:rowOff>66675</xdr:rowOff>
    </xdr:from>
    <xdr:to>
      <xdr:col>3</xdr:col>
      <xdr:colOff>28575</xdr:colOff>
      <xdr:row>80</xdr:row>
      <xdr:rowOff>56106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4954250"/>
          <a:ext cx="2562225" cy="14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100</xdr:row>
      <xdr:rowOff>85725</xdr:rowOff>
    </xdr:from>
    <xdr:to>
      <xdr:col>2</xdr:col>
      <xdr:colOff>1985010</xdr:colOff>
      <xdr:row>105</xdr:row>
      <xdr:rowOff>219075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0173950"/>
          <a:ext cx="211836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125</xdr:row>
      <xdr:rowOff>123825</xdr:rowOff>
    </xdr:from>
    <xdr:to>
      <xdr:col>2</xdr:col>
      <xdr:colOff>1975552</xdr:colOff>
      <xdr:row>131</xdr:row>
      <xdr:rowOff>28575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5622250"/>
          <a:ext cx="268040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159</xdr:row>
      <xdr:rowOff>123825</xdr:rowOff>
    </xdr:from>
    <xdr:to>
      <xdr:col>2</xdr:col>
      <xdr:colOff>900545</xdr:colOff>
      <xdr:row>162</xdr:row>
      <xdr:rowOff>228600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31403925"/>
          <a:ext cx="166254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158</xdr:row>
      <xdr:rowOff>47625</xdr:rowOff>
    </xdr:from>
    <xdr:to>
      <xdr:col>3</xdr:col>
      <xdr:colOff>161926</xdr:colOff>
      <xdr:row>162</xdr:row>
      <xdr:rowOff>180975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6" y="31137225"/>
          <a:ext cx="264795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168</xdr:row>
      <xdr:rowOff>123825</xdr:rowOff>
    </xdr:from>
    <xdr:to>
      <xdr:col>2</xdr:col>
      <xdr:colOff>1989875</xdr:colOff>
      <xdr:row>176</xdr:row>
      <xdr:rowOff>28575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6" y="36233100"/>
          <a:ext cx="2656624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200</xdr:row>
      <xdr:rowOff>123826</xdr:rowOff>
    </xdr:from>
    <xdr:to>
      <xdr:col>2</xdr:col>
      <xdr:colOff>1942732</xdr:colOff>
      <xdr:row>204</xdr:row>
      <xdr:rowOff>180976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42014776"/>
          <a:ext cx="188558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225</xdr:row>
      <xdr:rowOff>85726</xdr:rowOff>
    </xdr:from>
    <xdr:to>
      <xdr:col>3</xdr:col>
      <xdr:colOff>32657</xdr:colOff>
      <xdr:row>229</xdr:row>
      <xdr:rowOff>28576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5081826"/>
          <a:ext cx="3128282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248</xdr:row>
      <xdr:rowOff>95250</xdr:rowOff>
    </xdr:from>
    <xdr:to>
      <xdr:col>2</xdr:col>
      <xdr:colOff>1562100</xdr:colOff>
      <xdr:row>252</xdr:row>
      <xdr:rowOff>211676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52606575"/>
          <a:ext cx="1819275" cy="11165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273</xdr:row>
      <xdr:rowOff>38100</xdr:rowOff>
    </xdr:from>
    <xdr:to>
      <xdr:col>2</xdr:col>
      <xdr:colOff>1442210</xdr:colOff>
      <xdr:row>277</xdr:row>
      <xdr:rowOff>190500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57950100"/>
          <a:ext cx="218516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297</xdr:row>
      <xdr:rowOff>161925</xdr:rowOff>
    </xdr:from>
    <xdr:to>
      <xdr:col>2</xdr:col>
      <xdr:colOff>1590675</xdr:colOff>
      <xdr:row>301</xdr:row>
      <xdr:rowOff>190667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63284100"/>
          <a:ext cx="2352675" cy="1028867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322</xdr:row>
      <xdr:rowOff>171450</xdr:rowOff>
    </xdr:from>
    <xdr:to>
      <xdr:col>3</xdr:col>
      <xdr:colOff>285829</xdr:colOff>
      <xdr:row>324</xdr:row>
      <xdr:rowOff>161925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8694300"/>
          <a:ext cx="317190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343</xdr:row>
      <xdr:rowOff>142875</xdr:rowOff>
    </xdr:from>
    <xdr:to>
      <xdr:col>3</xdr:col>
      <xdr:colOff>390525</xdr:colOff>
      <xdr:row>349</xdr:row>
      <xdr:rowOff>93276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3304400"/>
          <a:ext cx="3209925" cy="140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368</xdr:row>
      <xdr:rowOff>114300</xdr:rowOff>
    </xdr:from>
    <xdr:to>
      <xdr:col>3</xdr:col>
      <xdr:colOff>238125</xdr:colOff>
      <xdr:row>370</xdr:row>
      <xdr:rowOff>149384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78676500"/>
          <a:ext cx="3019425" cy="6542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390</xdr:row>
      <xdr:rowOff>161926</xdr:rowOff>
    </xdr:from>
    <xdr:to>
      <xdr:col>2</xdr:col>
      <xdr:colOff>1805701</xdr:colOff>
      <xdr:row>396</xdr:row>
      <xdr:rowOff>9526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3562826"/>
          <a:ext cx="2262901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95250</xdr:rowOff>
    </xdr:from>
    <xdr:to>
      <xdr:col>3</xdr:col>
      <xdr:colOff>292581</xdr:colOff>
      <xdr:row>419</xdr:row>
      <xdr:rowOff>114300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896825"/>
          <a:ext cx="3435831" cy="1066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1181100</xdr:colOff>
      <xdr:row>569</xdr:row>
      <xdr:rowOff>85725</xdr:rowOff>
    </xdr:from>
    <xdr:to>
      <xdr:col>0</xdr:col>
      <xdr:colOff>3343212</xdr:colOff>
      <xdr:row>569</xdr:row>
      <xdr:rowOff>438150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33416675"/>
          <a:ext cx="2162112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1638301</xdr:colOff>
      <xdr:row>450</xdr:row>
      <xdr:rowOff>180975</xdr:rowOff>
    </xdr:from>
    <xdr:to>
      <xdr:col>0</xdr:col>
      <xdr:colOff>2828925</xdr:colOff>
      <xdr:row>450</xdr:row>
      <xdr:rowOff>1390106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107708700"/>
          <a:ext cx="1190624" cy="1209131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418</xdr:row>
      <xdr:rowOff>247650</xdr:rowOff>
    </xdr:from>
    <xdr:to>
      <xdr:col>0</xdr:col>
      <xdr:colOff>2266950</xdr:colOff>
      <xdr:row>418</xdr:row>
      <xdr:rowOff>695048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9554050"/>
          <a:ext cx="1457325" cy="447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19051</xdr:rowOff>
    </xdr:from>
    <xdr:to>
      <xdr:col>1</xdr:col>
      <xdr:colOff>9525</xdr:colOff>
      <xdr:row>386</xdr:row>
      <xdr:rowOff>990601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63976"/>
          <a:ext cx="43434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354</xdr:row>
      <xdr:rowOff>133350</xdr:rowOff>
    </xdr:from>
    <xdr:to>
      <xdr:col>0</xdr:col>
      <xdr:colOff>1835528</xdr:colOff>
      <xdr:row>354</xdr:row>
      <xdr:rowOff>1181100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75780900"/>
          <a:ext cx="176885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1866900</xdr:colOff>
      <xdr:row>354</xdr:row>
      <xdr:rowOff>152400</xdr:rowOff>
    </xdr:from>
    <xdr:to>
      <xdr:col>1</xdr:col>
      <xdr:colOff>439059</xdr:colOff>
      <xdr:row>354</xdr:row>
      <xdr:rowOff>1047750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75799950"/>
          <a:ext cx="290603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322</xdr:row>
      <xdr:rowOff>47625</xdr:rowOff>
    </xdr:from>
    <xdr:to>
      <xdr:col>0</xdr:col>
      <xdr:colOff>2886075</xdr:colOff>
      <xdr:row>322</xdr:row>
      <xdr:rowOff>990600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68856225"/>
          <a:ext cx="13525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1438275</xdr:colOff>
      <xdr:row>289</xdr:row>
      <xdr:rowOff>180975</xdr:rowOff>
    </xdr:from>
    <xdr:to>
      <xdr:col>0</xdr:col>
      <xdr:colOff>3114675</xdr:colOff>
      <xdr:row>290</xdr:row>
      <xdr:rowOff>1219944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61950600"/>
          <a:ext cx="1676400" cy="1229469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1381125</xdr:colOff>
      <xdr:row>258</xdr:row>
      <xdr:rowOff>47625</xdr:rowOff>
    </xdr:from>
    <xdr:to>
      <xdr:col>0</xdr:col>
      <xdr:colOff>3286125</xdr:colOff>
      <xdr:row>258</xdr:row>
      <xdr:rowOff>485775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178325"/>
          <a:ext cx="190500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226</xdr:row>
      <xdr:rowOff>76201</xdr:rowOff>
    </xdr:from>
    <xdr:to>
      <xdr:col>1</xdr:col>
      <xdr:colOff>0</xdr:colOff>
      <xdr:row>226</xdr:row>
      <xdr:rowOff>825495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8367951"/>
          <a:ext cx="3800475" cy="74929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194</xdr:row>
      <xdr:rowOff>66675</xdr:rowOff>
    </xdr:from>
    <xdr:to>
      <xdr:col>1</xdr:col>
      <xdr:colOff>152400</xdr:colOff>
      <xdr:row>194</xdr:row>
      <xdr:rowOff>882559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1519475"/>
          <a:ext cx="4200525" cy="815884"/>
        </a:xfrm>
        <a:prstGeom prst="rect">
          <a:avLst/>
        </a:prstGeom>
      </xdr:spPr>
    </xdr:pic>
    <xdr:clientData/>
  </xdr:twoCellAnchor>
  <xdr:twoCellAnchor editAs="oneCell">
    <xdr:from>
      <xdr:col>0</xdr:col>
      <xdr:colOff>1276350</xdr:colOff>
      <xdr:row>162</xdr:row>
      <xdr:rowOff>76200</xdr:rowOff>
    </xdr:from>
    <xdr:to>
      <xdr:col>0</xdr:col>
      <xdr:colOff>4017031</xdr:colOff>
      <xdr:row>162</xdr:row>
      <xdr:rowOff>723900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34690050"/>
          <a:ext cx="2740681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1304925</xdr:colOff>
      <xdr:row>162</xdr:row>
      <xdr:rowOff>819151</xdr:rowOff>
    </xdr:from>
    <xdr:to>
      <xdr:col>0</xdr:col>
      <xdr:colOff>4201042</xdr:colOff>
      <xdr:row>162</xdr:row>
      <xdr:rowOff>1162051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35433001"/>
          <a:ext cx="2896117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1676400</xdr:colOff>
      <xdr:row>130</xdr:row>
      <xdr:rowOff>0</xdr:rowOff>
    </xdr:from>
    <xdr:to>
      <xdr:col>0</xdr:col>
      <xdr:colOff>3343275</xdr:colOff>
      <xdr:row>131</xdr:row>
      <xdr:rowOff>0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7774900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1924050</xdr:colOff>
      <xdr:row>98</xdr:row>
      <xdr:rowOff>66675</xdr:rowOff>
    </xdr:from>
    <xdr:to>
      <xdr:col>0</xdr:col>
      <xdr:colOff>3286125</xdr:colOff>
      <xdr:row>98</xdr:row>
      <xdr:rowOff>1327956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21002625"/>
          <a:ext cx="1362075" cy="1261281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1381125</xdr:colOff>
      <xdr:row>66</xdr:row>
      <xdr:rowOff>38100</xdr:rowOff>
    </xdr:from>
    <xdr:to>
      <xdr:col>0</xdr:col>
      <xdr:colOff>4319429</xdr:colOff>
      <xdr:row>66</xdr:row>
      <xdr:rowOff>1181100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4135100"/>
          <a:ext cx="293830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34</xdr:row>
      <xdr:rowOff>9525</xdr:rowOff>
    </xdr:from>
    <xdr:to>
      <xdr:col>1</xdr:col>
      <xdr:colOff>28575</xdr:colOff>
      <xdr:row>35</xdr:row>
      <xdr:rowOff>104775</xdr:rowOff>
    </xdr:to>
    <xdr:pic>
      <xdr:nvPicPr>
        <xdr:cNvPr id="20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267575"/>
          <a:ext cx="3810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1428750</xdr:colOff>
      <xdr:row>0</xdr:row>
      <xdr:rowOff>114300</xdr:rowOff>
    </xdr:from>
    <xdr:to>
      <xdr:col>1</xdr:col>
      <xdr:colOff>19050</xdr:colOff>
      <xdr:row>0</xdr:row>
      <xdr:rowOff>1803823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14300"/>
          <a:ext cx="2924175" cy="16895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0</xdr:row>
      <xdr:rowOff>47625</xdr:rowOff>
    </xdr:from>
    <xdr:to>
      <xdr:col>6</xdr:col>
      <xdr:colOff>904875</xdr:colOff>
      <xdr:row>1</xdr:row>
      <xdr:rowOff>85725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47625"/>
          <a:ext cx="514350" cy="514350"/>
        </a:xfrm>
        <a:prstGeom prst="rect">
          <a:avLst/>
        </a:prstGeom>
      </xdr:spPr>
    </xdr:pic>
    <xdr:clientData/>
  </xdr:twoCellAnchor>
  <xdr:oneCellAnchor>
    <xdr:from>
      <xdr:col>6</xdr:col>
      <xdr:colOff>390525</xdr:colOff>
      <xdr:row>155</xdr:row>
      <xdr:rowOff>47625</xdr:rowOff>
    </xdr:from>
    <xdr:ext cx="514350" cy="514350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47625"/>
          <a:ext cx="514350" cy="51435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539</xdr:row>
      <xdr:rowOff>95250</xdr:rowOff>
    </xdr:from>
    <xdr:to>
      <xdr:col>0</xdr:col>
      <xdr:colOff>3518006</xdr:colOff>
      <xdr:row>539</xdr:row>
      <xdr:rowOff>542925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16824125"/>
          <a:ext cx="274648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1343025</xdr:colOff>
      <xdr:row>420</xdr:row>
      <xdr:rowOff>19050</xdr:rowOff>
    </xdr:from>
    <xdr:to>
      <xdr:col>0</xdr:col>
      <xdr:colOff>2562225</xdr:colOff>
      <xdr:row>420</xdr:row>
      <xdr:rowOff>1257201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93202125"/>
          <a:ext cx="1219200" cy="1238151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388</xdr:row>
      <xdr:rowOff>180975</xdr:rowOff>
    </xdr:from>
    <xdr:to>
      <xdr:col>0</xdr:col>
      <xdr:colOff>2171700</xdr:colOff>
      <xdr:row>388</xdr:row>
      <xdr:rowOff>628373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82667475"/>
          <a:ext cx="1457325" cy="44739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356</xdr:row>
      <xdr:rowOff>0</xdr:rowOff>
    </xdr:from>
    <xdr:to>
      <xdr:col>2</xdr:col>
      <xdr:colOff>19050</xdr:colOff>
      <xdr:row>356</xdr:row>
      <xdr:rowOff>914399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5829775"/>
          <a:ext cx="5362575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219075</xdr:rowOff>
    </xdr:from>
    <xdr:to>
      <xdr:col>0</xdr:col>
      <xdr:colOff>1768852</xdr:colOff>
      <xdr:row>324</xdr:row>
      <xdr:rowOff>1266825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27675"/>
          <a:ext cx="176885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1819275</xdr:colOff>
      <xdr:row>324</xdr:row>
      <xdr:rowOff>352425</xdr:rowOff>
    </xdr:from>
    <xdr:to>
      <xdr:col>1</xdr:col>
      <xdr:colOff>848634</xdr:colOff>
      <xdr:row>324</xdr:row>
      <xdr:rowOff>1247775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69161025"/>
          <a:ext cx="290603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1381125</xdr:colOff>
      <xdr:row>292</xdr:row>
      <xdr:rowOff>28575</xdr:rowOff>
    </xdr:from>
    <xdr:to>
      <xdr:col>0</xdr:col>
      <xdr:colOff>2733675</xdr:colOff>
      <xdr:row>292</xdr:row>
      <xdr:rowOff>971550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62007750"/>
          <a:ext cx="13525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1323975</xdr:colOff>
      <xdr:row>260</xdr:row>
      <xdr:rowOff>85725</xdr:rowOff>
    </xdr:from>
    <xdr:to>
      <xdr:col>0</xdr:col>
      <xdr:colOff>3000375</xdr:colOff>
      <xdr:row>260</xdr:row>
      <xdr:rowOff>1315194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55216425"/>
          <a:ext cx="1676400" cy="122946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228</xdr:row>
      <xdr:rowOff>57150</xdr:rowOff>
    </xdr:from>
    <xdr:to>
      <xdr:col>0</xdr:col>
      <xdr:colOff>2457450</xdr:colOff>
      <xdr:row>228</xdr:row>
      <xdr:rowOff>495300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8348900"/>
          <a:ext cx="1905000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196</xdr:row>
      <xdr:rowOff>38100</xdr:rowOff>
    </xdr:from>
    <xdr:to>
      <xdr:col>1</xdr:col>
      <xdr:colOff>447675</xdr:colOff>
      <xdr:row>196</xdr:row>
      <xdr:rowOff>787394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1490900"/>
          <a:ext cx="3800475" cy="7492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164</xdr:row>
      <xdr:rowOff>9525</xdr:rowOff>
    </xdr:from>
    <xdr:to>
      <xdr:col>1</xdr:col>
      <xdr:colOff>581025</xdr:colOff>
      <xdr:row>164</xdr:row>
      <xdr:rowOff>825409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34623375"/>
          <a:ext cx="4200525" cy="81588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132</xdr:row>
      <xdr:rowOff>28575</xdr:rowOff>
    </xdr:from>
    <xdr:to>
      <xdr:col>0</xdr:col>
      <xdr:colOff>3559831</xdr:colOff>
      <xdr:row>132</xdr:row>
      <xdr:rowOff>676275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7803475"/>
          <a:ext cx="2740681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132</xdr:row>
      <xdr:rowOff>790575</xdr:rowOff>
    </xdr:from>
    <xdr:to>
      <xdr:col>0</xdr:col>
      <xdr:colOff>3715267</xdr:colOff>
      <xdr:row>132</xdr:row>
      <xdr:rowOff>1133475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8565475"/>
          <a:ext cx="2896117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1647825</xdr:colOff>
      <xdr:row>99</xdr:row>
      <xdr:rowOff>180975</xdr:rowOff>
    </xdr:from>
    <xdr:to>
      <xdr:col>0</xdr:col>
      <xdr:colOff>3314700</xdr:colOff>
      <xdr:row>101</xdr:row>
      <xdr:rowOff>28575</xdr:rowOff>
    </xdr:to>
    <xdr:pic>
      <xdr:nvPicPr>
        <xdr:cNvPr id="15" name="Imag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20916900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1771650</xdr:colOff>
      <xdr:row>68</xdr:row>
      <xdr:rowOff>123825</xdr:rowOff>
    </xdr:from>
    <xdr:to>
      <xdr:col>0</xdr:col>
      <xdr:colOff>3133725</xdr:colOff>
      <xdr:row>68</xdr:row>
      <xdr:rowOff>1385106</xdr:rowOff>
    </xdr:to>
    <xdr:pic>
      <xdr:nvPicPr>
        <xdr:cNvPr id="16" name="Imag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4220825"/>
          <a:ext cx="1362075" cy="126128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1190625</xdr:colOff>
      <xdr:row>36</xdr:row>
      <xdr:rowOff>76201</xdr:rowOff>
    </xdr:from>
    <xdr:to>
      <xdr:col>1</xdr:col>
      <xdr:colOff>252254</xdr:colOff>
      <xdr:row>36</xdr:row>
      <xdr:rowOff>1219201</xdr:rowOff>
    </xdr:to>
    <xdr:pic>
      <xdr:nvPicPr>
        <xdr:cNvPr id="17" name="Imag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334251"/>
          <a:ext cx="293830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658</xdr:row>
      <xdr:rowOff>19050</xdr:rowOff>
    </xdr:from>
    <xdr:to>
      <xdr:col>1</xdr:col>
      <xdr:colOff>514350</xdr:colOff>
      <xdr:row>659</xdr:row>
      <xdr:rowOff>28575</xdr:rowOff>
    </xdr:to>
    <xdr:pic>
      <xdr:nvPicPr>
        <xdr:cNvPr id="20" name="Image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9952075"/>
          <a:ext cx="3810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447</xdr:row>
      <xdr:rowOff>0</xdr:rowOff>
    </xdr:from>
    <xdr:to>
      <xdr:col>19</xdr:col>
      <xdr:colOff>685800</xdr:colOff>
      <xdr:row>456</xdr:row>
      <xdr:rowOff>2540</xdr:rowOff>
    </xdr:to>
    <xdr:pic>
      <xdr:nvPicPr>
        <xdr:cNvPr id="22" name="Image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0575" y="99479100"/>
          <a:ext cx="2971800" cy="171704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1285875</xdr:colOff>
      <xdr:row>0</xdr:row>
      <xdr:rowOff>38100</xdr:rowOff>
    </xdr:from>
    <xdr:to>
      <xdr:col>1</xdr:col>
      <xdr:colOff>333375</xdr:colOff>
      <xdr:row>0</xdr:row>
      <xdr:rowOff>1727623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38100"/>
          <a:ext cx="2924175" cy="1689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114300</xdr:rowOff>
    </xdr:from>
    <xdr:to>
      <xdr:col>2</xdr:col>
      <xdr:colOff>2390775</xdr:colOff>
      <xdr:row>1</xdr:row>
      <xdr:rowOff>193677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114300"/>
          <a:ext cx="2390775" cy="498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1</xdr:row>
      <xdr:rowOff>207931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0150" cy="62703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95250</xdr:rowOff>
    </xdr:from>
    <xdr:to>
      <xdr:col>0</xdr:col>
      <xdr:colOff>1171575</xdr:colOff>
      <xdr:row>2</xdr:row>
      <xdr:rowOff>164883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95250"/>
          <a:ext cx="790575" cy="1079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285749</xdr:colOff>
      <xdr:row>0</xdr:row>
      <xdr:rowOff>66674</xdr:rowOff>
    </xdr:from>
    <xdr:to>
      <xdr:col>6</xdr:col>
      <xdr:colOff>714374</xdr:colOff>
      <xdr:row>1</xdr:row>
      <xdr:rowOff>76199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66674"/>
          <a:ext cx="428625" cy="428625"/>
        </a:xfrm>
        <a:prstGeom prst="rect">
          <a:avLst/>
        </a:prstGeom>
      </xdr:spPr>
    </xdr:pic>
    <xdr:clientData/>
  </xdr:twoCellAnchor>
  <xdr:oneCellAnchor>
    <xdr:from>
      <xdr:col>6</xdr:col>
      <xdr:colOff>285749</xdr:colOff>
      <xdr:row>36</xdr:row>
      <xdr:rowOff>66674</xdr:rowOff>
    </xdr:from>
    <xdr:ext cx="428625" cy="428625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66674"/>
          <a:ext cx="428625" cy="4286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857250</xdr:colOff>
      <xdr:row>0</xdr:row>
      <xdr:rowOff>142875</xdr:rowOff>
    </xdr:from>
    <xdr:to>
      <xdr:col>6</xdr:col>
      <xdr:colOff>1190626</xdr:colOff>
      <xdr:row>1</xdr:row>
      <xdr:rowOff>57151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2875"/>
          <a:ext cx="333376" cy="333376"/>
        </a:xfrm>
        <a:prstGeom prst="rect">
          <a:avLst/>
        </a:prstGeom>
      </xdr:spPr>
    </xdr:pic>
    <xdr:clientData/>
  </xdr:twoCellAnchor>
  <xdr:oneCellAnchor>
    <xdr:from>
      <xdr:col>6</xdr:col>
      <xdr:colOff>857250</xdr:colOff>
      <xdr:row>20</xdr:row>
      <xdr:rowOff>142875</xdr:rowOff>
    </xdr:from>
    <xdr:ext cx="333376" cy="333376"/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2875"/>
          <a:ext cx="333376" cy="33337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314325</xdr:colOff>
      <xdr:row>0</xdr:row>
      <xdr:rowOff>390525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5725"/>
          <a:ext cx="304800" cy="304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114300</xdr:rowOff>
    </xdr:from>
    <xdr:to>
      <xdr:col>5</xdr:col>
      <xdr:colOff>485775</xdr:colOff>
      <xdr:row>1</xdr:row>
      <xdr:rowOff>76200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14300"/>
          <a:ext cx="381000" cy="381000"/>
        </a:xfrm>
        <a:prstGeom prst="rect">
          <a:avLst/>
        </a:prstGeom>
      </xdr:spPr>
    </xdr:pic>
    <xdr:clientData/>
  </xdr:twoCellAnchor>
  <xdr:oneCellAnchor>
    <xdr:from>
      <xdr:col>5</xdr:col>
      <xdr:colOff>104775</xdr:colOff>
      <xdr:row>51</xdr:row>
      <xdr:rowOff>114300</xdr:rowOff>
    </xdr:from>
    <xdr:ext cx="381000" cy="381000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14300"/>
          <a:ext cx="381000" cy="381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47625</xdr:rowOff>
    </xdr:from>
    <xdr:to>
      <xdr:col>6</xdr:col>
      <xdr:colOff>104775</xdr:colOff>
      <xdr:row>1</xdr:row>
      <xdr:rowOff>9525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47625"/>
          <a:ext cx="381000" cy="381000"/>
        </a:xfrm>
        <a:prstGeom prst="rect">
          <a:avLst/>
        </a:prstGeom>
      </xdr:spPr>
    </xdr:pic>
    <xdr:clientData/>
  </xdr:twoCellAnchor>
  <xdr:oneCellAnchor>
    <xdr:from>
      <xdr:col>5</xdr:col>
      <xdr:colOff>228600</xdr:colOff>
      <xdr:row>24</xdr:row>
      <xdr:rowOff>47625</xdr:rowOff>
    </xdr:from>
    <xdr:ext cx="381000" cy="381000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7625"/>
          <a:ext cx="381000" cy="3810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85724</xdr:colOff>
      <xdr:row>0</xdr:row>
      <xdr:rowOff>57149</xdr:rowOff>
    </xdr:from>
    <xdr:to>
      <xdr:col>5</xdr:col>
      <xdr:colOff>476249</xdr:colOff>
      <xdr:row>1</xdr:row>
      <xdr:rowOff>28574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4" y="57149"/>
          <a:ext cx="390525" cy="390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57150</xdr:rowOff>
    </xdr:from>
    <xdr:to>
      <xdr:col>6</xdr:col>
      <xdr:colOff>552450</xdr:colOff>
      <xdr:row>1</xdr:row>
      <xdr:rowOff>57150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57150"/>
          <a:ext cx="4191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U259"/>
  <sheetViews>
    <sheetView topLeftCell="E1" zoomScale="70" zoomScaleNormal="70" workbookViewId="0">
      <pane xSplit="3" ySplit="3" topLeftCell="H211" activePane="bottomRight" state="frozen"/>
      <selection activeCell="E1" sqref="E1"/>
      <selection pane="topRight" activeCell="H1" sqref="H1"/>
      <selection pane="bottomLeft" activeCell="E4" sqref="E4"/>
      <selection pane="bottomRight" activeCell="H247" sqref="H247"/>
    </sheetView>
  </sheetViews>
  <sheetFormatPr baseColWidth="10" defaultRowHeight="15" x14ac:dyDescent="0.25"/>
  <cols>
    <col min="1" max="1" width="1.7109375" hidden="1" customWidth="1"/>
    <col min="2" max="2" width="1.5703125" hidden="1" customWidth="1"/>
    <col min="3" max="3" width="1.42578125" hidden="1" customWidth="1"/>
    <col min="4" max="4" width="1.140625" hidden="1" customWidth="1"/>
    <col min="5" max="5" width="5.7109375" style="23" bestFit="1" customWidth="1"/>
    <col min="6" max="6" width="10.5703125" style="25" bestFit="1" customWidth="1"/>
    <col min="7" max="7" width="46.140625" style="23" bestFit="1" customWidth="1"/>
    <col min="8" max="8" width="14.85546875" style="1" bestFit="1" customWidth="1"/>
    <col min="9" max="9" width="27" style="25" customWidth="1"/>
    <col min="10" max="10" width="24" style="25" bestFit="1" customWidth="1"/>
    <col min="11" max="11" width="17.5703125" style="25" bestFit="1" customWidth="1"/>
    <col min="12" max="12" width="36.28515625" style="25" bestFit="1" customWidth="1"/>
    <col min="13" max="13" width="8.140625" bestFit="1" customWidth="1"/>
    <col min="14" max="14" width="7.7109375" bestFit="1" customWidth="1"/>
    <col min="15" max="15" width="17.5703125" bestFit="1" customWidth="1"/>
    <col min="16" max="16" width="14.5703125" style="25" bestFit="1" customWidth="1"/>
    <col min="17" max="17" width="3.85546875" style="25" bestFit="1" customWidth="1"/>
    <col min="18" max="18" width="10.85546875" bestFit="1" customWidth="1"/>
    <col min="19" max="19" width="10.28515625" bestFit="1" customWidth="1"/>
    <col min="20" max="20" width="11.42578125" style="4" customWidth="1"/>
  </cols>
  <sheetData>
    <row r="1" spans="1:21" ht="33.75" thickTop="1" thickBot="1" x14ac:dyDescent="0.3">
      <c r="A1" s="175"/>
      <c r="B1" s="163"/>
      <c r="C1" s="163"/>
      <c r="D1" s="163"/>
      <c r="E1" s="164"/>
      <c r="F1" s="165"/>
      <c r="G1" s="166" t="s">
        <v>1335</v>
      </c>
      <c r="H1" s="1032"/>
      <c r="I1" s="149"/>
      <c r="J1" s="149"/>
      <c r="K1" s="165"/>
      <c r="L1" s="165"/>
      <c r="M1" s="165"/>
      <c r="N1" s="165"/>
      <c r="O1" s="165"/>
      <c r="P1" s="165"/>
      <c r="Q1" s="165"/>
      <c r="R1" s="165"/>
      <c r="S1" s="165"/>
      <c r="T1" s="165"/>
    </row>
    <row r="2" spans="1:21" ht="19.5" thickTop="1" thickBot="1" x14ac:dyDescent="0.3">
      <c r="A2" s="176"/>
      <c r="B2" s="173"/>
      <c r="C2" s="173"/>
      <c r="D2" s="169"/>
      <c r="E2" s="172"/>
      <c r="F2" s="167"/>
      <c r="G2" s="1033"/>
      <c r="H2" s="1033"/>
      <c r="I2" s="167"/>
      <c r="J2" s="168"/>
      <c r="K2" s="167"/>
      <c r="L2" s="167"/>
      <c r="M2" s="167"/>
      <c r="N2" s="167"/>
      <c r="O2" s="167"/>
      <c r="P2" s="167"/>
      <c r="Q2" s="167"/>
      <c r="R2" s="167"/>
      <c r="S2" s="167"/>
      <c r="T2" s="167"/>
    </row>
    <row r="3" spans="1:21" ht="17.25" thickTop="1" thickBot="1" x14ac:dyDescent="0.3">
      <c r="A3" s="177"/>
      <c r="B3" s="171"/>
      <c r="C3" s="174"/>
      <c r="D3" s="174"/>
      <c r="E3" s="170"/>
      <c r="F3" s="160" t="s">
        <v>0</v>
      </c>
      <c r="G3" s="236" t="s">
        <v>1</v>
      </c>
      <c r="H3" s="236" t="s">
        <v>590</v>
      </c>
      <c r="I3" s="157" t="s">
        <v>2</v>
      </c>
      <c r="J3" s="158" t="s">
        <v>3</v>
      </c>
      <c r="K3" s="236" t="s">
        <v>253</v>
      </c>
      <c r="L3" s="236" t="s">
        <v>207</v>
      </c>
      <c r="M3" s="159" t="s">
        <v>292</v>
      </c>
      <c r="N3" s="159" t="s">
        <v>4</v>
      </c>
      <c r="O3" s="238" t="s">
        <v>428</v>
      </c>
      <c r="P3" s="157" t="s">
        <v>5</v>
      </c>
      <c r="Q3" s="161" t="s">
        <v>424</v>
      </c>
      <c r="R3" s="159" t="s">
        <v>446</v>
      </c>
      <c r="S3" s="237" t="s">
        <v>1337</v>
      </c>
      <c r="T3" s="162" t="s">
        <v>1334</v>
      </c>
    </row>
    <row r="4" spans="1:21" ht="22.5" thickTop="1" thickBot="1" x14ac:dyDescent="0.3">
      <c r="A4" s="152">
        <f t="shared" ref="A4:A42" si="0">IF($E4="JC",1,0)</f>
        <v>0</v>
      </c>
      <c r="B4" s="152">
        <f t="shared" ref="B4:B42" si="1">IF($E4="JP",1,0)</f>
        <v>1</v>
      </c>
      <c r="C4" s="152">
        <f t="shared" ref="C4:C42" si="2">IF($E4="I",1,0)</f>
        <v>0</v>
      </c>
      <c r="D4" s="152">
        <f t="shared" ref="D4:D42" si="3">IF($E4="JCom",1,0)</f>
        <v>0</v>
      </c>
      <c r="E4" s="111" t="s">
        <v>434</v>
      </c>
      <c r="F4" s="42">
        <v>2001</v>
      </c>
      <c r="G4" s="58" t="s">
        <v>308</v>
      </c>
      <c r="H4" s="60" t="s">
        <v>447</v>
      </c>
      <c r="I4" s="58" t="s">
        <v>46</v>
      </c>
      <c r="J4" s="58" t="s">
        <v>309</v>
      </c>
      <c r="K4" s="30" t="s">
        <v>263</v>
      </c>
      <c r="L4" s="30" t="s">
        <v>216</v>
      </c>
      <c r="M4" s="33" t="s">
        <v>448</v>
      </c>
      <c r="N4" s="33" t="s">
        <v>448</v>
      </c>
      <c r="O4" s="33" t="s">
        <v>449</v>
      </c>
      <c r="P4" s="58" t="s">
        <v>450</v>
      </c>
      <c r="Q4" s="58">
        <v>2</v>
      </c>
      <c r="R4" s="63" t="s">
        <v>448</v>
      </c>
      <c r="S4" s="33" t="s">
        <v>448</v>
      </c>
      <c r="T4" s="81">
        <v>8</v>
      </c>
    </row>
    <row r="5" spans="1:21" ht="20.25" thickTop="1" thickBot="1" x14ac:dyDescent="0.3">
      <c r="A5" s="152">
        <f t="shared" si="0"/>
        <v>0</v>
      </c>
      <c r="B5" s="152">
        <f t="shared" si="1"/>
        <v>1</v>
      </c>
      <c r="C5" s="152">
        <f t="shared" si="2"/>
        <v>0</v>
      </c>
      <c r="D5" s="152">
        <f t="shared" si="3"/>
        <v>0</v>
      </c>
      <c r="E5" s="108" t="s">
        <v>434</v>
      </c>
      <c r="F5" s="42">
        <v>1996</v>
      </c>
      <c r="G5" s="58" t="s">
        <v>310</v>
      </c>
      <c r="H5" s="60" t="s">
        <v>655</v>
      </c>
      <c r="I5" s="60" t="s">
        <v>312</v>
      </c>
      <c r="J5" s="60" t="s">
        <v>311</v>
      </c>
      <c r="K5" s="33" t="s">
        <v>263</v>
      </c>
      <c r="L5" s="33" t="s">
        <v>216</v>
      </c>
      <c r="M5" s="33" t="s">
        <v>8</v>
      </c>
      <c r="N5" s="33" t="s">
        <v>8</v>
      </c>
      <c r="O5" s="33" t="s">
        <v>359</v>
      </c>
      <c r="P5" s="60" t="s">
        <v>9</v>
      </c>
      <c r="Q5" s="60">
        <v>1</v>
      </c>
      <c r="R5" s="63" t="s">
        <v>8</v>
      </c>
      <c r="S5" s="33" t="s">
        <v>8</v>
      </c>
      <c r="T5" s="82">
        <v>7</v>
      </c>
    </row>
    <row r="6" spans="1:21" ht="20.25" thickTop="1" thickBot="1" x14ac:dyDescent="0.3">
      <c r="A6" s="152">
        <f t="shared" si="0"/>
        <v>0</v>
      </c>
      <c r="B6" s="152">
        <f t="shared" si="1"/>
        <v>1</v>
      </c>
      <c r="C6" s="152">
        <f t="shared" si="2"/>
        <v>0</v>
      </c>
      <c r="D6" s="152">
        <f t="shared" si="3"/>
        <v>0</v>
      </c>
      <c r="E6" s="109" t="s">
        <v>434</v>
      </c>
      <c r="F6" s="43">
        <v>1998</v>
      </c>
      <c r="G6" s="59" t="s">
        <v>792</v>
      </c>
      <c r="H6" s="61" t="s">
        <v>1101</v>
      </c>
      <c r="I6" s="61" t="s">
        <v>18</v>
      </c>
      <c r="J6" s="61" t="s">
        <v>857</v>
      </c>
      <c r="K6" s="36" t="s">
        <v>288</v>
      </c>
      <c r="L6" s="36" t="s">
        <v>252</v>
      </c>
      <c r="M6" s="36" t="s">
        <v>8</v>
      </c>
      <c r="N6" s="36" t="s">
        <v>8</v>
      </c>
      <c r="O6" s="36" t="s">
        <v>359</v>
      </c>
      <c r="P6" s="61" t="s">
        <v>9</v>
      </c>
      <c r="Q6" s="61">
        <v>1</v>
      </c>
      <c r="R6" s="64" t="s">
        <v>8</v>
      </c>
      <c r="S6" s="36" t="s">
        <v>8</v>
      </c>
      <c r="T6" s="83" t="s">
        <v>353</v>
      </c>
    </row>
    <row r="7" spans="1:21" ht="20.25" thickTop="1" thickBot="1" x14ac:dyDescent="0.3">
      <c r="A7" s="152">
        <f t="shared" si="0"/>
        <v>0</v>
      </c>
      <c r="B7" s="152">
        <f t="shared" si="1"/>
        <v>1</v>
      </c>
      <c r="C7" s="152">
        <f t="shared" si="2"/>
        <v>0</v>
      </c>
      <c r="D7" s="152">
        <f t="shared" si="3"/>
        <v>0</v>
      </c>
      <c r="E7" s="110" t="s">
        <v>434</v>
      </c>
      <c r="F7" s="43">
        <v>2000</v>
      </c>
      <c r="G7" s="32" t="s">
        <v>793</v>
      </c>
      <c r="H7" s="60" t="s">
        <v>1261</v>
      </c>
      <c r="I7" s="60" t="s">
        <v>18</v>
      </c>
      <c r="J7" s="60" t="s">
        <v>858</v>
      </c>
      <c r="K7" s="33" t="s">
        <v>288</v>
      </c>
      <c r="L7" s="33" t="s">
        <v>252</v>
      </c>
      <c r="M7" s="33" t="s">
        <v>8</v>
      </c>
      <c r="N7" s="33" t="s">
        <v>8</v>
      </c>
      <c r="O7" s="33" t="s">
        <v>359</v>
      </c>
      <c r="P7" s="60" t="s">
        <v>9</v>
      </c>
      <c r="Q7" s="60">
        <v>1</v>
      </c>
      <c r="R7" s="63" t="s">
        <v>8</v>
      </c>
      <c r="S7" s="33" t="s">
        <v>8</v>
      </c>
      <c r="T7" s="87" t="s">
        <v>856</v>
      </c>
    </row>
    <row r="8" spans="1:21" ht="20.25" thickTop="1" thickBot="1" x14ac:dyDescent="0.3">
      <c r="A8" s="152">
        <f t="shared" si="0"/>
        <v>0</v>
      </c>
      <c r="B8" s="152">
        <f t="shared" si="1"/>
        <v>1</v>
      </c>
      <c r="C8" s="152">
        <f t="shared" si="2"/>
        <v>0</v>
      </c>
      <c r="D8" s="152">
        <f t="shared" si="3"/>
        <v>0</v>
      </c>
      <c r="E8" s="110" t="s">
        <v>434</v>
      </c>
      <c r="F8" s="42">
        <v>1999</v>
      </c>
      <c r="G8" s="65" t="s">
        <v>64</v>
      </c>
      <c r="H8" s="65" t="s">
        <v>1211</v>
      </c>
      <c r="I8" s="65" t="s">
        <v>65</v>
      </c>
      <c r="J8" s="65" t="s">
        <v>313</v>
      </c>
      <c r="K8" s="66" t="s">
        <v>279</v>
      </c>
      <c r="L8" s="66" t="s">
        <v>277</v>
      </c>
      <c r="M8" s="66" t="s">
        <v>615</v>
      </c>
      <c r="N8" s="66" t="s">
        <v>427</v>
      </c>
      <c r="O8" s="66" t="s">
        <v>359</v>
      </c>
      <c r="P8" s="65" t="s">
        <v>9</v>
      </c>
      <c r="Q8" s="65">
        <v>2</v>
      </c>
      <c r="R8" s="67" t="s">
        <v>8</v>
      </c>
      <c r="S8" s="66" t="s">
        <v>8</v>
      </c>
      <c r="T8" s="83">
        <v>7</v>
      </c>
    </row>
    <row r="9" spans="1:21" ht="20.25" thickTop="1" thickBot="1" x14ac:dyDescent="0.3">
      <c r="A9" s="152">
        <f t="shared" si="0"/>
        <v>0</v>
      </c>
      <c r="B9" s="152">
        <f t="shared" si="1"/>
        <v>1</v>
      </c>
      <c r="C9" s="152">
        <f t="shared" si="2"/>
        <v>0</v>
      </c>
      <c r="D9" s="152">
        <f t="shared" si="3"/>
        <v>0</v>
      </c>
      <c r="E9" s="111" t="s">
        <v>434</v>
      </c>
      <c r="F9" s="42">
        <v>1998</v>
      </c>
      <c r="G9" s="58" t="s">
        <v>314</v>
      </c>
      <c r="H9" s="68" t="s">
        <v>451</v>
      </c>
      <c r="I9" s="58" t="s">
        <v>39</v>
      </c>
      <c r="J9" s="58" t="s">
        <v>50</v>
      </c>
      <c r="K9" s="30" t="s">
        <v>279</v>
      </c>
      <c r="L9" s="30" t="s">
        <v>315</v>
      </c>
      <c r="M9" s="33" t="s">
        <v>448</v>
      </c>
      <c r="N9" s="33" t="s">
        <v>448</v>
      </c>
      <c r="O9" s="33" t="s">
        <v>449</v>
      </c>
      <c r="P9" s="58" t="s">
        <v>450</v>
      </c>
      <c r="Q9" s="58">
        <v>3</v>
      </c>
      <c r="R9" s="63" t="s">
        <v>448</v>
      </c>
      <c r="S9" s="33" t="s">
        <v>448</v>
      </c>
      <c r="T9" s="86">
        <v>3</v>
      </c>
    </row>
    <row r="10" spans="1:21" ht="20.25" thickTop="1" thickBot="1" x14ac:dyDescent="0.3">
      <c r="A10" s="152">
        <f t="shared" si="0"/>
        <v>1</v>
      </c>
      <c r="B10" s="152">
        <f t="shared" si="1"/>
        <v>0</v>
      </c>
      <c r="C10" s="152">
        <f t="shared" si="2"/>
        <v>0</v>
      </c>
      <c r="D10" s="153">
        <f t="shared" si="3"/>
        <v>0</v>
      </c>
      <c r="E10" s="130" t="s">
        <v>433</v>
      </c>
      <c r="F10" s="52">
        <v>1998</v>
      </c>
      <c r="G10" s="195" t="s">
        <v>1069</v>
      </c>
      <c r="H10" s="117"/>
      <c r="I10" s="116" t="s">
        <v>15</v>
      </c>
      <c r="J10" s="116" t="s">
        <v>316</v>
      </c>
      <c r="K10" s="116" t="s">
        <v>274</v>
      </c>
      <c r="L10" s="116"/>
      <c r="M10" s="116"/>
      <c r="N10" s="116"/>
      <c r="O10" s="195"/>
      <c r="P10" s="195" t="s">
        <v>9</v>
      </c>
      <c r="Q10" s="117"/>
      <c r="R10" s="195"/>
      <c r="S10" s="118"/>
      <c r="T10" s="83">
        <v>7</v>
      </c>
      <c r="U10" s="84"/>
    </row>
    <row r="11" spans="1:21" ht="20.25" thickTop="1" thickBot="1" x14ac:dyDescent="0.3">
      <c r="A11" s="152">
        <f t="shared" si="0"/>
        <v>0</v>
      </c>
      <c r="B11" s="152">
        <f t="shared" si="1"/>
        <v>1</v>
      </c>
      <c r="C11" s="152">
        <f t="shared" si="2"/>
        <v>0</v>
      </c>
      <c r="D11" s="152">
        <f t="shared" si="3"/>
        <v>0</v>
      </c>
      <c r="E11" s="109" t="s">
        <v>434</v>
      </c>
      <c r="F11" s="43">
        <v>1998</v>
      </c>
      <c r="G11" s="69" t="s">
        <v>845</v>
      </c>
      <c r="H11" s="71" t="s">
        <v>1098</v>
      </c>
      <c r="I11" s="73" t="s">
        <v>659</v>
      </c>
      <c r="J11" s="71" t="s">
        <v>860</v>
      </c>
      <c r="K11" s="35" t="s">
        <v>262</v>
      </c>
      <c r="L11" s="35" t="s">
        <v>859</v>
      </c>
      <c r="M11" s="35" t="s">
        <v>8</v>
      </c>
      <c r="N11" s="75" t="s">
        <v>8</v>
      </c>
      <c r="O11" s="35" t="s">
        <v>485</v>
      </c>
      <c r="P11" s="73" t="s">
        <v>9</v>
      </c>
      <c r="Q11" s="71">
        <v>1</v>
      </c>
      <c r="R11" s="79" t="s">
        <v>8</v>
      </c>
      <c r="S11" s="77" t="s">
        <v>8</v>
      </c>
      <c r="T11" s="83" t="s">
        <v>333</v>
      </c>
      <c r="U11" s="84"/>
    </row>
    <row r="12" spans="1:21" ht="20.25" thickTop="1" thickBot="1" x14ac:dyDescent="0.3">
      <c r="A12" s="152">
        <f t="shared" si="0"/>
        <v>0</v>
      </c>
      <c r="B12" s="152">
        <f t="shared" si="1"/>
        <v>1</v>
      </c>
      <c r="C12" s="152">
        <f t="shared" si="2"/>
        <v>0</v>
      </c>
      <c r="D12" s="154">
        <f t="shared" si="3"/>
        <v>0</v>
      </c>
      <c r="E12" s="109" t="s">
        <v>434</v>
      </c>
      <c r="F12" s="43">
        <v>1999</v>
      </c>
      <c r="G12" s="69" t="s">
        <v>846</v>
      </c>
      <c r="H12" s="71" t="s">
        <v>1099</v>
      </c>
      <c r="I12" s="73" t="s">
        <v>659</v>
      </c>
      <c r="J12" s="71" t="s">
        <v>860</v>
      </c>
      <c r="K12" s="35" t="s">
        <v>262</v>
      </c>
      <c r="L12" s="35" t="s">
        <v>859</v>
      </c>
      <c r="M12" s="35" t="s">
        <v>8</v>
      </c>
      <c r="N12" s="75" t="s">
        <v>8</v>
      </c>
      <c r="O12" s="35" t="s">
        <v>485</v>
      </c>
      <c r="P12" s="73" t="s">
        <v>9</v>
      </c>
      <c r="Q12" s="71">
        <v>1</v>
      </c>
      <c r="R12" s="79" t="s">
        <v>8</v>
      </c>
      <c r="S12" s="77" t="s">
        <v>8</v>
      </c>
      <c r="T12" s="83">
        <v>7</v>
      </c>
    </row>
    <row r="13" spans="1:21" ht="20.25" thickTop="1" thickBot="1" x14ac:dyDescent="0.3">
      <c r="A13" s="152">
        <f t="shared" si="0"/>
        <v>0</v>
      </c>
      <c r="B13" s="152">
        <f t="shared" si="1"/>
        <v>1</v>
      </c>
      <c r="C13" s="152">
        <f t="shared" si="2"/>
        <v>0</v>
      </c>
      <c r="D13" s="152">
        <f t="shared" si="3"/>
        <v>0</v>
      </c>
      <c r="E13" s="109" t="s">
        <v>434</v>
      </c>
      <c r="F13" s="43">
        <v>1998</v>
      </c>
      <c r="G13" s="69" t="s">
        <v>847</v>
      </c>
      <c r="H13" s="71" t="s">
        <v>1100</v>
      </c>
      <c r="I13" s="73" t="s">
        <v>98</v>
      </c>
      <c r="J13" s="71" t="s">
        <v>12</v>
      </c>
      <c r="K13" s="35" t="s">
        <v>861</v>
      </c>
      <c r="L13" s="35" t="s">
        <v>252</v>
      </c>
      <c r="M13" s="35" t="s">
        <v>8</v>
      </c>
      <c r="N13" s="75" t="s">
        <v>8</v>
      </c>
      <c r="O13" s="35" t="s">
        <v>359</v>
      </c>
      <c r="P13" s="73" t="s">
        <v>9</v>
      </c>
      <c r="Q13" s="71">
        <v>1</v>
      </c>
      <c r="R13" s="79" t="s">
        <v>8</v>
      </c>
      <c r="S13" s="77" t="s">
        <v>8</v>
      </c>
      <c r="T13" s="85" t="s">
        <v>389</v>
      </c>
    </row>
    <row r="14" spans="1:21" ht="20.25" thickTop="1" thickBot="1" x14ac:dyDescent="0.3">
      <c r="A14" s="152">
        <f t="shared" si="0"/>
        <v>0</v>
      </c>
      <c r="B14" s="152">
        <f t="shared" si="1"/>
        <v>1</v>
      </c>
      <c r="C14" s="152">
        <f t="shared" si="2"/>
        <v>0</v>
      </c>
      <c r="D14" s="152">
        <f t="shared" si="3"/>
        <v>0</v>
      </c>
      <c r="E14" s="110" t="s">
        <v>434</v>
      </c>
      <c r="F14" s="42">
        <v>1998</v>
      </c>
      <c r="G14" s="70" t="s">
        <v>77</v>
      </c>
      <c r="H14" s="72" t="s">
        <v>1257</v>
      </c>
      <c r="I14" s="74" t="s">
        <v>18</v>
      </c>
      <c r="J14" s="72" t="s">
        <v>78</v>
      </c>
      <c r="K14" s="41" t="s">
        <v>262</v>
      </c>
      <c r="L14" s="41" t="s">
        <v>252</v>
      </c>
      <c r="M14" s="41"/>
      <c r="N14" s="76"/>
      <c r="O14" s="41" t="s">
        <v>359</v>
      </c>
      <c r="P14" s="74" t="s">
        <v>9</v>
      </c>
      <c r="Q14" s="72">
        <v>1</v>
      </c>
      <c r="R14" s="80"/>
      <c r="S14" s="78"/>
      <c r="T14" s="86">
        <v>3</v>
      </c>
      <c r="U14" s="84"/>
    </row>
    <row r="15" spans="1:21" ht="20.25" thickTop="1" thickBot="1" x14ac:dyDescent="0.3">
      <c r="A15" s="152">
        <f t="shared" si="0"/>
        <v>1</v>
      </c>
      <c r="B15" s="152">
        <f t="shared" si="1"/>
        <v>0</v>
      </c>
      <c r="C15" s="152">
        <f t="shared" si="2"/>
        <v>0</v>
      </c>
      <c r="D15" s="152">
        <f t="shared" si="3"/>
        <v>0</v>
      </c>
      <c r="E15" s="130" t="s">
        <v>433</v>
      </c>
      <c r="F15" s="53">
        <v>2001</v>
      </c>
      <c r="G15" s="233" t="s">
        <v>82</v>
      </c>
      <c r="H15" s="196"/>
      <c r="I15" s="120" t="s">
        <v>15</v>
      </c>
      <c r="J15" s="196" t="s">
        <v>316</v>
      </c>
      <c r="K15" s="121" t="s">
        <v>288</v>
      </c>
      <c r="L15" s="197" t="s">
        <v>259</v>
      </c>
      <c r="M15" s="121"/>
      <c r="N15" s="197"/>
      <c r="O15" s="197" t="s">
        <v>359</v>
      </c>
      <c r="P15" s="196" t="s">
        <v>9</v>
      </c>
      <c r="Q15" s="120"/>
      <c r="R15" s="198"/>
      <c r="S15" s="123"/>
      <c r="T15" s="83">
        <v>7</v>
      </c>
    </row>
    <row r="16" spans="1:21" ht="20.25" thickTop="1" thickBot="1" x14ac:dyDescent="0.3">
      <c r="A16" s="152">
        <f t="shared" si="0"/>
        <v>0</v>
      </c>
      <c r="B16" s="152">
        <f t="shared" si="1"/>
        <v>1</v>
      </c>
      <c r="C16" s="152">
        <f t="shared" si="2"/>
        <v>0</v>
      </c>
      <c r="D16" s="152">
        <f t="shared" si="3"/>
        <v>0</v>
      </c>
      <c r="E16" s="110" t="s">
        <v>434</v>
      </c>
      <c r="F16" s="42">
        <v>1997</v>
      </c>
      <c r="G16" s="90" t="s">
        <v>81</v>
      </c>
      <c r="H16" s="91" t="s">
        <v>1647</v>
      </c>
      <c r="I16" s="90" t="s">
        <v>15</v>
      </c>
      <c r="J16" s="90" t="s">
        <v>316</v>
      </c>
      <c r="K16" s="92" t="s">
        <v>289</v>
      </c>
      <c r="L16" s="92" t="s">
        <v>259</v>
      </c>
      <c r="M16" s="92"/>
      <c r="N16" s="92"/>
      <c r="O16" s="92" t="s">
        <v>359</v>
      </c>
      <c r="P16" s="90" t="s">
        <v>9</v>
      </c>
      <c r="Q16" s="90">
        <v>1</v>
      </c>
      <c r="R16" s="93"/>
      <c r="S16" s="88"/>
      <c r="T16" s="89" t="s">
        <v>317</v>
      </c>
      <c r="U16" s="84"/>
    </row>
    <row r="17" spans="1:21" ht="20.25" thickTop="1" thickBot="1" x14ac:dyDescent="0.3">
      <c r="A17" s="152">
        <f t="shared" si="0"/>
        <v>0</v>
      </c>
      <c r="B17" s="152">
        <f t="shared" si="1"/>
        <v>1</v>
      </c>
      <c r="C17" s="152">
        <f t="shared" si="2"/>
        <v>0</v>
      </c>
      <c r="D17" s="152">
        <f t="shared" si="3"/>
        <v>0</v>
      </c>
      <c r="E17" s="110" t="s">
        <v>434</v>
      </c>
      <c r="F17" s="42">
        <v>1999</v>
      </c>
      <c r="G17" s="58" t="s">
        <v>20</v>
      </c>
      <c r="H17" s="94" t="s">
        <v>452</v>
      </c>
      <c r="I17" s="58" t="s">
        <v>21</v>
      </c>
      <c r="J17" s="58" t="s">
        <v>307</v>
      </c>
      <c r="K17" s="30" t="s">
        <v>274</v>
      </c>
      <c r="L17" s="30" t="s">
        <v>282</v>
      </c>
      <c r="M17" s="33" t="s">
        <v>448</v>
      </c>
      <c r="N17" s="33" t="s">
        <v>448</v>
      </c>
      <c r="O17" s="33" t="s">
        <v>449</v>
      </c>
      <c r="P17" s="30" t="s">
        <v>19</v>
      </c>
      <c r="Q17" s="58">
        <v>2</v>
      </c>
      <c r="R17" s="63" t="s">
        <v>448</v>
      </c>
      <c r="S17" s="92" t="s">
        <v>22</v>
      </c>
      <c r="T17" s="95" t="s">
        <v>318</v>
      </c>
    </row>
    <row r="18" spans="1:21" ht="20.25" thickTop="1" thickBot="1" x14ac:dyDescent="0.35">
      <c r="A18" s="152">
        <f t="shared" si="0"/>
        <v>0</v>
      </c>
      <c r="B18" s="152">
        <f t="shared" si="1"/>
        <v>1</v>
      </c>
      <c r="C18" s="152">
        <f t="shared" si="2"/>
        <v>0</v>
      </c>
      <c r="D18" s="152">
        <f t="shared" si="3"/>
        <v>0</v>
      </c>
      <c r="E18" s="110" t="s">
        <v>434</v>
      </c>
      <c r="F18" s="43">
        <v>1998</v>
      </c>
      <c r="G18" s="32" t="s">
        <v>830</v>
      </c>
      <c r="H18" s="96" t="s">
        <v>1262</v>
      </c>
      <c r="I18" s="32" t="s">
        <v>862</v>
      </c>
      <c r="J18" s="32" t="s">
        <v>862</v>
      </c>
      <c r="K18" s="32" t="s">
        <v>263</v>
      </c>
      <c r="L18" s="32" t="s">
        <v>216</v>
      </c>
      <c r="M18" s="32" t="s">
        <v>8</v>
      </c>
      <c r="N18" s="32" t="s">
        <v>8</v>
      </c>
      <c r="O18" s="32" t="s">
        <v>359</v>
      </c>
      <c r="P18" s="32" t="s">
        <v>9</v>
      </c>
      <c r="Q18" s="32">
        <v>1</v>
      </c>
      <c r="R18" s="32" t="s">
        <v>8</v>
      </c>
      <c r="S18" s="32" t="s">
        <v>8</v>
      </c>
      <c r="T18" s="199">
        <v>8</v>
      </c>
    </row>
    <row r="19" spans="1:21" ht="20.25" thickTop="1" thickBot="1" x14ac:dyDescent="0.35">
      <c r="A19" s="152">
        <f t="shared" si="0"/>
        <v>0</v>
      </c>
      <c r="B19" s="152">
        <f t="shared" si="1"/>
        <v>1</v>
      </c>
      <c r="C19" s="152">
        <f t="shared" si="2"/>
        <v>0</v>
      </c>
      <c r="D19" s="152">
        <f t="shared" si="3"/>
        <v>0</v>
      </c>
      <c r="E19" s="110" t="s">
        <v>434</v>
      </c>
      <c r="F19" s="43">
        <v>1999</v>
      </c>
      <c r="G19" s="31" t="s">
        <v>1108</v>
      </c>
      <c r="H19" s="97" t="s">
        <v>1144</v>
      </c>
      <c r="I19" s="31" t="s">
        <v>862</v>
      </c>
      <c r="J19" s="31" t="s">
        <v>862</v>
      </c>
      <c r="K19" s="31" t="s">
        <v>263</v>
      </c>
      <c r="L19" s="31" t="s">
        <v>216</v>
      </c>
      <c r="M19" s="31" t="s">
        <v>615</v>
      </c>
      <c r="N19" s="31" t="s">
        <v>8</v>
      </c>
      <c r="O19" s="31" t="s">
        <v>359</v>
      </c>
      <c r="P19" s="31" t="s">
        <v>19</v>
      </c>
      <c r="Q19" s="31"/>
      <c r="R19" s="31" t="s">
        <v>8</v>
      </c>
      <c r="S19" s="31" t="s">
        <v>8</v>
      </c>
      <c r="T19" s="200" t="s">
        <v>363</v>
      </c>
    </row>
    <row r="20" spans="1:21" ht="20.25" thickTop="1" thickBot="1" x14ac:dyDescent="0.3">
      <c r="A20" s="152">
        <f t="shared" si="0"/>
        <v>0</v>
      </c>
      <c r="B20" s="152">
        <f t="shared" si="1"/>
        <v>1</v>
      </c>
      <c r="C20" s="152">
        <f t="shared" si="2"/>
        <v>0</v>
      </c>
      <c r="D20" s="152">
        <f t="shared" si="3"/>
        <v>0</v>
      </c>
      <c r="E20" s="110" t="s">
        <v>434</v>
      </c>
      <c r="F20" s="43">
        <v>1996</v>
      </c>
      <c r="G20" s="98" t="s">
        <v>59</v>
      </c>
      <c r="H20" s="99" t="s">
        <v>617</v>
      </c>
      <c r="I20" s="98" t="s">
        <v>18</v>
      </c>
      <c r="J20" s="98" t="s">
        <v>319</v>
      </c>
      <c r="K20" s="98" t="s">
        <v>262</v>
      </c>
      <c r="L20" s="98" t="s">
        <v>259</v>
      </c>
      <c r="M20" s="98" t="s">
        <v>8</v>
      </c>
      <c r="N20" s="98" t="s">
        <v>8</v>
      </c>
      <c r="O20" s="98" t="s">
        <v>359</v>
      </c>
      <c r="P20" s="98" t="s">
        <v>9</v>
      </c>
      <c r="Q20" s="100">
        <v>1</v>
      </c>
      <c r="R20" s="67" t="s">
        <v>8</v>
      </c>
      <c r="S20" s="66" t="s">
        <v>8</v>
      </c>
      <c r="T20" s="82" t="s">
        <v>321</v>
      </c>
    </row>
    <row r="21" spans="1:21" ht="20.25" thickTop="1" thickBot="1" x14ac:dyDescent="0.3">
      <c r="A21" s="152">
        <f t="shared" si="0"/>
        <v>0</v>
      </c>
      <c r="B21" s="152">
        <f t="shared" si="1"/>
        <v>1</v>
      </c>
      <c r="C21" s="152">
        <f t="shared" si="2"/>
        <v>0</v>
      </c>
      <c r="D21" s="152">
        <f t="shared" si="3"/>
        <v>0</v>
      </c>
      <c r="E21" s="110" t="s">
        <v>434</v>
      </c>
      <c r="F21" s="43">
        <v>1997</v>
      </c>
      <c r="G21" s="32" t="s">
        <v>27</v>
      </c>
      <c r="H21" s="96" t="s">
        <v>454</v>
      </c>
      <c r="I21" s="32" t="s">
        <v>18</v>
      </c>
      <c r="J21" s="32" t="s">
        <v>319</v>
      </c>
      <c r="K21" s="32" t="s">
        <v>262</v>
      </c>
      <c r="L21" s="32" t="s">
        <v>259</v>
      </c>
      <c r="M21" s="32" t="s">
        <v>8</v>
      </c>
      <c r="N21" s="32" t="s">
        <v>8</v>
      </c>
      <c r="O21" s="32" t="s">
        <v>449</v>
      </c>
      <c r="P21" s="32" t="s">
        <v>9</v>
      </c>
      <c r="Q21" s="58">
        <v>1</v>
      </c>
      <c r="R21" s="63" t="s">
        <v>448</v>
      </c>
      <c r="S21" s="33" t="s">
        <v>448</v>
      </c>
      <c r="T21" s="89">
        <v>8</v>
      </c>
    </row>
    <row r="22" spans="1:21" ht="20.25" thickTop="1" thickBot="1" x14ac:dyDescent="0.3">
      <c r="A22" s="152">
        <f t="shared" si="0"/>
        <v>0</v>
      </c>
      <c r="B22" s="152">
        <f t="shared" si="1"/>
        <v>1</v>
      </c>
      <c r="C22" s="152">
        <f t="shared" si="2"/>
        <v>0</v>
      </c>
      <c r="D22" s="152">
        <f t="shared" si="3"/>
        <v>0</v>
      </c>
      <c r="E22" s="112" t="s">
        <v>434</v>
      </c>
      <c r="F22" s="42">
        <v>1998</v>
      </c>
      <c r="G22" s="58" t="s">
        <v>28</v>
      </c>
      <c r="H22" s="94" t="s">
        <v>453</v>
      </c>
      <c r="I22" s="58" t="s">
        <v>18</v>
      </c>
      <c r="J22" s="58" t="s">
        <v>319</v>
      </c>
      <c r="K22" s="30" t="s">
        <v>262</v>
      </c>
      <c r="L22" s="30" t="s">
        <v>259</v>
      </c>
      <c r="M22" s="33" t="s">
        <v>8</v>
      </c>
      <c r="N22" s="33" t="s">
        <v>8</v>
      </c>
      <c r="O22" s="33" t="s">
        <v>449</v>
      </c>
      <c r="P22" s="30" t="s">
        <v>29</v>
      </c>
      <c r="Q22" s="58">
        <v>1</v>
      </c>
      <c r="R22" s="63" t="s">
        <v>448</v>
      </c>
      <c r="S22" s="33" t="s">
        <v>448</v>
      </c>
      <c r="T22" s="89" t="s">
        <v>320</v>
      </c>
    </row>
    <row r="23" spans="1:21" ht="20.25" thickTop="1" thickBot="1" x14ac:dyDescent="0.35">
      <c r="A23" s="152">
        <f t="shared" si="0"/>
        <v>0</v>
      </c>
      <c r="B23" s="152">
        <f t="shared" si="1"/>
        <v>1</v>
      </c>
      <c r="C23" s="152">
        <f t="shared" si="2"/>
        <v>0</v>
      </c>
      <c r="D23" s="152">
        <f t="shared" si="3"/>
        <v>0</v>
      </c>
      <c r="E23" s="110" t="s">
        <v>434</v>
      </c>
      <c r="F23" s="47">
        <v>2001</v>
      </c>
      <c r="G23" s="40" t="s">
        <v>791</v>
      </c>
      <c r="H23" s="101" t="s">
        <v>1078</v>
      </c>
      <c r="I23" s="40" t="s">
        <v>18</v>
      </c>
      <c r="J23" s="40" t="s">
        <v>339</v>
      </c>
      <c r="K23" s="40" t="s">
        <v>262</v>
      </c>
      <c r="L23" s="40" t="s">
        <v>863</v>
      </c>
      <c r="M23" s="40" t="s">
        <v>8</v>
      </c>
      <c r="N23" s="40" t="s">
        <v>8</v>
      </c>
      <c r="O23" s="40" t="s">
        <v>486</v>
      </c>
      <c r="P23" s="40" t="s">
        <v>9</v>
      </c>
      <c r="Q23" s="40">
        <v>1</v>
      </c>
      <c r="R23" s="40" t="s">
        <v>8</v>
      </c>
      <c r="S23" s="40" t="s">
        <v>8</v>
      </c>
      <c r="T23" s="200">
        <v>6</v>
      </c>
      <c r="U23" s="84"/>
    </row>
    <row r="24" spans="1:21" ht="20.25" thickTop="1" thickBot="1" x14ac:dyDescent="0.35">
      <c r="A24" s="152">
        <f t="shared" si="0"/>
        <v>1</v>
      </c>
      <c r="B24" s="152">
        <f t="shared" si="1"/>
        <v>0</v>
      </c>
      <c r="C24" s="152">
        <f t="shared" si="2"/>
        <v>0</v>
      </c>
      <c r="D24" s="152">
        <f t="shared" si="3"/>
        <v>0</v>
      </c>
      <c r="E24" s="130" t="s">
        <v>433</v>
      </c>
      <c r="F24" s="52">
        <v>1999</v>
      </c>
      <c r="G24" s="124" t="s">
        <v>831</v>
      </c>
      <c r="H24" s="124"/>
      <c r="I24" s="195" t="s">
        <v>18</v>
      </c>
      <c r="J24" s="195" t="s">
        <v>319</v>
      </c>
      <c r="K24" s="124" t="s">
        <v>262</v>
      </c>
      <c r="L24" s="195" t="s">
        <v>865</v>
      </c>
      <c r="M24" s="195"/>
      <c r="N24" s="195"/>
      <c r="O24" s="195" t="s">
        <v>486</v>
      </c>
      <c r="P24" s="195" t="s">
        <v>9</v>
      </c>
      <c r="Q24" s="195">
        <v>1</v>
      </c>
      <c r="R24" s="195"/>
      <c r="S24" s="195"/>
      <c r="T24" s="203" t="s">
        <v>864</v>
      </c>
    </row>
    <row r="25" spans="1:21" ht="20.25" thickTop="1" thickBot="1" x14ac:dyDescent="0.3">
      <c r="A25" s="152">
        <f t="shared" si="0"/>
        <v>0</v>
      </c>
      <c r="B25" s="152">
        <f t="shared" si="1"/>
        <v>1</v>
      </c>
      <c r="C25" s="152">
        <f t="shared" si="2"/>
        <v>0</v>
      </c>
      <c r="D25" s="152">
        <f t="shared" si="3"/>
        <v>0</v>
      </c>
      <c r="E25" s="108" t="s">
        <v>434</v>
      </c>
      <c r="F25" s="42">
        <v>1997</v>
      </c>
      <c r="G25" s="102" t="s">
        <v>42</v>
      </c>
      <c r="H25" s="103" t="s">
        <v>455</v>
      </c>
      <c r="I25" s="102" t="s">
        <v>43</v>
      </c>
      <c r="J25" s="102" t="s">
        <v>323</v>
      </c>
      <c r="K25" s="104" t="s">
        <v>262</v>
      </c>
      <c r="L25" s="104" t="s">
        <v>259</v>
      </c>
      <c r="M25" s="33" t="s">
        <v>8</v>
      </c>
      <c r="N25" s="33" t="s">
        <v>8</v>
      </c>
      <c r="O25" s="33" t="s">
        <v>449</v>
      </c>
      <c r="P25" s="105" t="s">
        <v>9</v>
      </c>
      <c r="Q25" s="102">
        <v>1</v>
      </c>
      <c r="R25" s="63" t="s">
        <v>448</v>
      </c>
      <c r="S25" s="62" t="s">
        <v>22</v>
      </c>
      <c r="T25" s="83" t="s">
        <v>322</v>
      </c>
      <c r="U25" s="84"/>
    </row>
    <row r="26" spans="1:21" ht="20.25" thickTop="1" thickBot="1" x14ac:dyDescent="0.3">
      <c r="A26" s="152">
        <f t="shared" si="0"/>
        <v>0</v>
      </c>
      <c r="B26" s="152">
        <f t="shared" si="1"/>
        <v>1</v>
      </c>
      <c r="C26" s="152">
        <f t="shared" si="2"/>
        <v>0</v>
      </c>
      <c r="D26" s="152">
        <f t="shared" si="3"/>
        <v>0</v>
      </c>
      <c r="E26" s="108" t="s">
        <v>434</v>
      </c>
      <c r="F26" s="42">
        <v>1999</v>
      </c>
      <c r="G26" s="58" t="s">
        <v>62</v>
      </c>
      <c r="H26" s="131" t="s">
        <v>840</v>
      </c>
      <c r="I26" s="102" t="s">
        <v>43</v>
      </c>
      <c r="J26" s="58" t="s">
        <v>323</v>
      </c>
      <c r="K26" s="137" t="s">
        <v>262</v>
      </c>
      <c r="L26" s="104" t="s">
        <v>259</v>
      </c>
      <c r="M26" s="33" t="s">
        <v>8</v>
      </c>
      <c r="N26" s="62" t="s">
        <v>8</v>
      </c>
      <c r="O26" s="33" t="s">
        <v>841</v>
      </c>
      <c r="P26" s="135" t="s">
        <v>9</v>
      </c>
      <c r="Q26" s="105">
        <v>1</v>
      </c>
      <c r="R26" s="63" t="s">
        <v>8</v>
      </c>
      <c r="S26" s="62" t="s">
        <v>8</v>
      </c>
      <c r="T26" s="204">
        <v>6</v>
      </c>
    </row>
    <row r="27" spans="1:21" ht="20.25" thickTop="1" thickBot="1" x14ac:dyDescent="0.3">
      <c r="A27" s="152">
        <f t="shared" si="0"/>
        <v>0</v>
      </c>
      <c r="B27" s="152">
        <f t="shared" si="1"/>
        <v>1</v>
      </c>
      <c r="C27" s="152">
        <f t="shared" si="2"/>
        <v>0</v>
      </c>
      <c r="D27" s="152">
        <f t="shared" si="3"/>
        <v>0</v>
      </c>
      <c r="E27" s="108" t="s">
        <v>434</v>
      </c>
      <c r="F27" s="42">
        <v>1996</v>
      </c>
      <c r="G27" s="140" t="s">
        <v>96</v>
      </c>
      <c r="H27" s="139" t="s">
        <v>623</v>
      </c>
      <c r="I27" s="134" t="s">
        <v>91</v>
      </c>
      <c r="J27" s="139" t="s">
        <v>301</v>
      </c>
      <c r="K27" s="138" t="s">
        <v>263</v>
      </c>
      <c r="L27" s="136" t="s">
        <v>216</v>
      </c>
      <c r="M27" s="34" t="s">
        <v>448</v>
      </c>
      <c r="N27" s="132" t="s">
        <v>427</v>
      </c>
      <c r="O27" s="34" t="s">
        <v>449</v>
      </c>
      <c r="P27" s="132" t="s">
        <v>1205</v>
      </c>
      <c r="Q27" s="134">
        <v>3</v>
      </c>
      <c r="R27" s="133" t="s">
        <v>448</v>
      </c>
      <c r="S27" s="132" t="s">
        <v>448</v>
      </c>
      <c r="T27" s="83">
        <v>7</v>
      </c>
    </row>
    <row r="28" spans="1:21" ht="20.25" thickTop="1" thickBot="1" x14ac:dyDescent="0.3">
      <c r="A28" s="152">
        <f t="shared" si="0"/>
        <v>1</v>
      </c>
      <c r="B28" s="152">
        <f t="shared" si="1"/>
        <v>0</v>
      </c>
      <c r="C28" s="152">
        <f t="shared" si="2"/>
        <v>0</v>
      </c>
      <c r="D28" s="152">
        <f t="shared" si="3"/>
        <v>0</v>
      </c>
      <c r="E28" s="130" t="s">
        <v>433</v>
      </c>
      <c r="F28" s="54">
        <v>1998</v>
      </c>
      <c r="G28" s="57" t="s">
        <v>70</v>
      </c>
      <c r="H28" s="57"/>
      <c r="I28" s="119" t="s">
        <v>441</v>
      </c>
      <c r="J28" s="57" t="s">
        <v>441</v>
      </c>
      <c r="K28" s="197" t="s">
        <v>262</v>
      </c>
      <c r="L28" s="126" t="s">
        <v>272</v>
      </c>
      <c r="M28" s="202"/>
      <c r="N28" s="127"/>
      <c r="O28" s="201"/>
      <c r="P28" s="196" t="s">
        <v>9</v>
      </c>
      <c r="Q28" s="196">
        <v>1</v>
      </c>
      <c r="R28" s="128"/>
      <c r="S28" s="197"/>
      <c r="T28" s="83" t="s">
        <v>324</v>
      </c>
      <c r="U28" s="272"/>
    </row>
    <row r="29" spans="1:21" ht="20.25" thickTop="1" thickBot="1" x14ac:dyDescent="0.3">
      <c r="A29" s="152">
        <f t="shared" si="0"/>
        <v>0</v>
      </c>
      <c r="B29" s="152">
        <f t="shared" si="1"/>
        <v>1</v>
      </c>
      <c r="C29" s="152">
        <f t="shared" si="2"/>
        <v>0</v>
      </c>
      <c r="D29" s="152">
        <f t="shared" si="3"/>
        <v>0</v>
      </c>
      <c r="E29" s="109" t="s">
        <v>434</v>
      </c>
      <c r="F29" s="42">
        <v>1998</v>
      </c>
      <c r="G29" s="69" t="s">
        <v>1145</v>
      </c>
      <c r="H29" s="71" t="s">
        <v>1146</v>
      </c>
      <c r="I29" s="71" t="s">
        <v>388</v>
      </c>
      <c r="J29" s="71" t="s">
        <v>1147</v>
      </c>
      <c r="K29" s="75" t="s">
        <v>263</v>
      </c>
      <c r="L29" s="35" t="s">
        <v>252</v>
      </c>
      <c r="M29" s="75" t="s">
        <v>8</v>
      </c>
      <c r="N29" s="35" t="s">
        <v>8</v>
      </c>
      <c r="O29" s="75" t="s">
        <v>359</v>
      </c>
      <c r="P29" s="71" t="s">
        <v>9</v>
      </c>
      <c r="Q29" s="73">
        <v>1</v>
      </c>
      <c r="R29" s="79" t="s">
        <v>8</v>
      </c>
      <c r="S29" s="77" t="s">
        <v>8</v>
      </c>
      <c r="T29" s="50">
        <v>5</v>
      </c>
      <c r="U29" s="217"/>
    </row>
    <row r="30" spans="1:21" ht="20.25" thickTop="1" thickBot="1" x14ac:dyDescent="0.3">
      <c r="A30" s="152">
        <f t="shared" si="0"/>
        <v>0</v>
      </c>
      <c r="B30" s="152">
        <f t="shared" si="1"/>
        <v>1</v>
      </c>
      <c r="C30" s="152">
        <f t="shared" si="2"/>
        <v>0</v>
      </c>
      <c r="D30" s="152">
        <f t="shared" si="3"/>
        <v>0</v>
      </c>
      <c r="E30" s="108" t="s">
        <v>434</v>
      </c>
      <c r="F30" s="42">
        <v>1998</v>
      </c>
      <c r="G30" s="131" t="s">
        <v>771</v>
      </c>
      <c r="H30" s="60" t="s">
        <v>772</v>
      </c>
      <c r="I30" s="60" t="s">
        <v>773</v>
      </c>
      <c r="J30" s="60" t="s">
        <v>872</v>
      </c>
      <c r="K30" s="143" t="s">
        <v>861</v>
      </c>
      <c r="L30" s="33" t="s">
        <v>871</v>
      </c>
      <c r="M30" s="143" t="s">
        <v>8</v>
      </c>
      <c r="N30" s="33" t="s">
        <v>8</v>
      </c>
      <c r="O30" s="143" t="s">
        <v>485</v>
      </c>
      <c r="P30" s="60" t="s">
        <v>9</v>
      </c>
      <c r="Q30" s="144">
        <v>1</v>
      </c>
      <c r="R30" s="63" t="s">
        <v>8</v>
      </c>
      <c r="S30" s="62" t="s">
        <v>1079</v>
      </c>
      <c r="T30" s="87" t="s">
        <v>336</v>
      </c>
      <c r="U30" s="217"/>
    </row>
    <row r="31" spans="1:21" ht="20.25" thickTop="1" thickBot="1" x14ac:dyDescent="0.3">
      <c r="A31" s="152">
        <f t="shared" si="0"/>
        <v>0</v>
      </c>
      <c r="B31" s="152">
        <f t="shared" si="1"/>
        <v>1</v>
      </c>
      <c r="C31" s="152">
        <f t="shared" si="2"/>
        <v>0</v>
      </c>
      <c r="D31" s="152">
        <f t="shared" si="3"/>
        <v>0</v>
      </c>
      <c r="E31" s="108" t="s">
        <v>434</v>
      </c>
      <c r="F31" s="42">
        <v>1999</v>
      </c>
      <c r="G31" s="131" t="s">
        <v>35</v>
      </c>
      <c r="H31" s="60" t="s">
        <v>765</v>
      </c>
      <c r="I31" s="60" t="s">
        <v>12</v>
      </c>
      <c r="J31" s="60" t="s">
        <v>12</v>
      </c>
      <c r="K31" s="143" t="s">
        <v>288</v>
      </c>
      <c r="L31" s="33" t="s">
        <v>216</v>
      </c>
      <c r="M31" s="143" t="s">
        <v>8</v>
      </c>
      <c r="N31" s="33" t="s">
        <v>8</v>
      </c>
      <c r="O31" s="143" t="s">
        <v>359</v>
      </c>
      <c r="P31" s="60" t="s">
        <v>9</v>
      </c>
      <c r="Q31" s="144">
        <v>1</v>
      </c>
      <c r="R31" s="63" t="s">
        <v>8</v>
      </c>
      <c r="S31" s="62" t="s">
        <v>8</v>
      </c>
      <c r="T31" s="205">
        <v>7</v>
      </c>
      <c r="U31" s="217"/>
    </row>
    <row r="32" spans="1:21" ht="20.25" thickTop="1" thickBot="1" x14ac:dyDescent="0.3">
      <c r="A32" s="152">
        <f t="shared" si="0"/>
        <v>0</v>
      </c>
      <c r="B32" s="152">
        <f t="shared" si="1"/>
        <v>1</v>
      </c>
      <c r="C32" s="152">
        <f t="shared" si="2"/>
        <v>0</v>
      </c>
      <c r="D32" s="152">
        <f t="shared" si="3"/>
        <v>0</v>
      </c>
      <c r="E32" s="109" t="s">
        <v>434</v>
      </c>
      <c r="F32" s="43">
        <v>2000</v>
      </c>
      <c r="G32" s="141" t="s">
        <v>60</v>
      </c>
      <c r="H32" s="31" t="s">
        <v>1095</v>
      </c>
      <c r="I32" s="71" t="s">
        <v>12</v>
      </c>
      <c r="J32" s="71" t="s">
        <v>12</v>
      </c>
      <c r="K32" s="75" t="s">
        <v>263</v>
      </c>
      <c r="L32" s="35" t="s">
        <v>216</v>
      </c>
      <c r="M32" s="75" t="s">
        <v>8</v>
      </c>
      <c r="N32" s="35" t="s">
        <v>427</v>
      </c>
      <c r="O32" s="75" t="s">
        <v>359</v>
      </c>
      <c r="P32" s="71" t="s">
        <v>9</v>
      </c>
      <c r="Q32" s="73">
        <v>1</v>
      </c>
      <c r="R32" s="79" t="s">
        <v>8</v>
      </c>
      <c r="S32" s="77" t="s">
        <v>8</v>
      </c>
      <c r="T32" s="206">
        <v>7</v>
      </c>
      <c r="U32" s="217"/>
    </row>
    <row r="33" spans="1:21" ht="20.25" thickTop="1" thickBot="1" x14ac:dyDescent="0.3">
      <c r="A33" s="152">
        <f t="shared" si="0"/>
        <v>0</v>
      </c>
      <c r="B33" s="152">
        <f t="shared" si="1"/>
        <v>1</v>
      </c>
      <c r="C33" s="152">
        <f t="shared" si="2"/>
        <v>0</v>
      </c>
      <c r="D33" s="152">
        <f t="shared" si="3"/>
        <v>0</v>
      </c>
      <c r="E33" s="113" t="s">
        <v>434</v>
      </c>
      <c r="F33" s="43">
        <v>1997</v>
      </c>
      <c r="G33" s="142" t="s">
        <v>794</v>
      </c>
      <c r="H33" s="72" t="s">
        <v>1245</v>
      </c>
      <c r="I33" s="72" t="s">
        <v>34</v>
      </c>
      <c r="J33" s="72" t="s">
        <v>304</v>
      </c>
      <c r="K33" s="76" t="s">
        <v>262</v>
      </c>
      <c r="L33" s="41" t="s">
        <v>855</v>
      </c>
      <c r="M33" s="76" t="s">
        <v>8</v>
      </c>
      <c r="N33" s="41" t="s">
        <v>8</v>
      </c>
      <c r="O33" s="76" t="s">
        <v>485</v>
      </c>
      <c r="P33" s="72" t="s">
        <v>9</v>
      </c>
      <c r="Q33" s="74">
        <v>1</v>
      </c>
      <c r="R33" s="80" t="s">
        <v>870</v>
      </c>
      <c r="S33" s="78" t="s">
        <v>8</v>
      </c>
      <c r="T33" s="48" t="s">
        <v>333</v>
      </c>
      <c r="U33" s="217"/>
    </row>
    <row r="34" spans="1:21" ht="20.25" thickTop="1" thickBot="1" x14ac:dyDescent="0.3">
      <c r="A34" s="152">
        <f t="shared" si="0"/>
        <v>0</v>
      </c>
      <c r="B34" s="152">
        <f t="shared" si="1"/>
        <v>1</v>
      </c>
      <c r="C34" s="152">
        <f t="shared" si="2"/>
        <v>0</v>
      </c>
      <c r="D34" s="155">
        <f t="shared" si="3"/>
        <v>0</v>
      </c>
      <c r="E34" s="1030" t="s">
        <v>434</v>
      </c>
      <c r="F34" s="43">
        <v>2000</v>
      </c>
      <c r="G34" s="145" t="s">
        <v>1067</v>
      </c>
      <c r="H34" s="148" t="s">
        <v>1655</v>
      </c>
      <c r="I34" s="131" t="s">
        <v>69</v>
      </c>
      <c r="J34" s="131" t="s">
        <v>69</v>
      </c>
      <c r="K34" s="259" t="s">
        <v>861</v>
      </c>
      <c r="L34" s="259"/>
      <c r="M34" s="33"/>
      <c r="N34" s="33"/>
      <c r="O34" s="33"/>
      <c r="P34" s="60" t="s">
        <v>9</v>
      </c>
      <c r="Q34" s="144">
        <v>2</v>
      </c>
      <c r="R34" s="1031"/>
      <c r="S34" s="33"/>
      <c r="T34" s="207" t="s">
        <v>363</v>
      </c>
      <c r="U34" s="217"/>
    </row>
    <row r="35" spans="1:21" ht="20.25" thickTop="1" thickBot="1" x14ac:dyDescent="0.35">
      <c r="A35" s="152">
        <f t="shared" si="0"/>
        <v>0</v>
      </c>
      <c r="B35" s="152">
        <f t="shared" si="1"/>
        <v>1</v>
      </c>
      <c r="C35" s="152">
        <f t="shared" si="2"/>
        <v>0</v>
      </c>
      <c r="D35" s="152">
        <f t="shared" si="3"/>
        <v>0</v>
      </c>
      <c r="E35" s="110" t="s">
        <v>434</v>
      </c>
      <c r="F35" s="43">
        <v>1997</v>
      </c>
      <c r="G35" s="145" t="s">
        <v>435</v>
      </c>
      <c r="H35" s="32" t="s">
        <v>1256</v>
      </c>
      <c r="I35" s="32" t="s">
        <v>34</v>
      </c>
      <c r="J35" s="96" t="s">
        <v>326</v>
      </c>
      <c r="K35" s="148" t="s">
        <v>262</v>
      </c>
      <c r="L35" s="32" t="s">
        <v>264</v>
      </c>
      <c r="M35" s="148"/>
      <c r="N35" s="32" t="s">
        <v>1141</v>
      </c>
      <c r="O35" s="148"/>
      <c r="P35" s="32" t="s">
        <v>9</v>
      </c>
      <c r="Q35" s="148">
        <v>1</v>
      </c>
      <c r="R35" s="32"/>
      <c r="S35" s="96"/>
      <c r="T35" s="208">
        <v>9</v>
      </c>
      <c r="U35" s="217"/>
    </row>
    <row r="36" spans="1:21" ht="20.25" thickTop="1" thickBot="1" x14ac:dyDescent="0.3">
      <c r="A36" s="152">
        <f t="shared" si="0"/>
        <v>0</v>
      </c>
      <c r="B36" s="152">
        <f t="shared" si="1"/>
        <v>1</v>
      </c>
      <c r="C36" s="152">
        <f t="shared" si="2"/>
        <v>0</v>
      </c>
      <c r="D36" s="152">
        <f t="shared" si="3"/>
        <v>0</v>
      </c>
      <c r="E36" s="108" t="s">
        <v>434</v>
      </c>
      <c r="F36" s="42">
        <v>2001</v>
      </c>
      <c r="G36" s="102" t="s">
        <v>33</v>
      </c>
      <c r="H36" s="68" t="s">
        <v>456</v>
      </c>
      <c r="I36" s="58" t="s">
        <v>34</v>
      </c>
      <c r="J36" s="135" t="s">
        <v>325</v>
      </c>
      <c r="K36" s="137" t="s">
        <v>262</v>
      </c>
      <c r="L36" s="30" t="s">
        <v>266</v>
      </c>
      <c r="M36" s="143" t="s">
        <v>8</v>
      </c>
      <c r="N36" s="33" t="s">
        <v>8</v>
      </c>
      <c r="O36" s="143" t="s">
        <v>445</v>
      </c>
      <c r="P36" s="58" t="s">
        <v>9</v>
      </c>
      <c r="Q36" s="105">
        <v>1</v>
      </c>
      <c r="R36" s="63" t="s">
        <v>448</v>
      </c>
      <c r="S36" s="62" t="s">
        <v>448</v>
      </c>
      <c r="T36" s="207">
        <v>5</v>
      </c>
      <c r="U36" s="273"/>
    </row>
    <row r="37" spans="1:21" ht="20.25" thickTop="1" thickBot="1" x14ac:dyDescent="0.35">
      <c r="A37" s="152">
        <f t="shared" si="0"/>
        <v>0</v>
      </c>
      <c r="B37" s="152">
        <f t="shared" si="1"/>
        <v>1</v>
      </c>
      <c r="C37" s="152">
        <f t="shared" si="2"/>
        <v>0</v>
      </c>
      <c r="D37" s="152">
        <f t="shared" si="3"/>
        <v>0</v>
      </c>
      <c r="E37" s="107" t="s">
        <v>434</v>
      </c>
      <c r="F37" s="43">
        <v>1998</v>
      </c>
      <c r="G37" s="145" t="s">
        <v>32</v>
      </c>
      <c r="H37" s="32" t="s">
        <v>457</v>
      </c>
      <c r="I37" s="32" t="s">
        <v>34</v>
      </c>
      <c r="J37" s="96" t="s">
        <v>325</v>
      </c>
      <c r="K37" s="148" t="s">
        <v>262</v>
      </c>
      <c r="L37" s="32" t="s">
        <v>266</v>
      </c>
      <c r="M37" s="148" t="s">
        <v>8</v>
      </c>
      <c r="N37" s="32" t="s">
        <v>8</v>
      </c>
      <c r="O37" s="148" t="s">
        <v>445</v>
      </c>
      <c r="P37" s="32" t="s">
        <v>9</v>
      </c>
      <c r="Q37" s="148">
        <v>1</v>
      </c>
      <c r="R37" s="32" t="s">
        <v>448</v>
      </c>
      <c r="S37" s="96" t="s">
        <v>448</v>
      </c>
      <c r="T37" s="209">
        <v>8</v>
      </c>
      <c r="U37" s="273"/>
    </row>
    <row r="38" spans="1:21" ht="20.25" thickTop="1" thickBot="1" x14ac:dyDescent="0.3">
      <c r="A38" s="152">
        <f t="shared" si="0"/>
        <v>0</v>
      </c>
      <c r="B38" s="152">
        <f t="shared" si="1"/>
        <v>1</v>
      </c>
      <c r="C38" s="152">
        <f t="shared" si="2"/>
        <v>0</v>
      </c>
      <c r="D38" s="152">
        <f t="shared" si="3"/>
        <v>0</v>
      </c>
      <c r="E38" s="108" t="s">
        <v>434</v>
      </c>
      <c r="F38" s="42">
        <v>2001</v>
      </c>
      <c r="G38" s="102" t="s">
        <v>93</v>
      </c>
      <c r="H38" s="60" t="s">
        <v>654</v>
      </c>
      <c r="I38" s="58" t="s">
        <v>293</v>
      </c>
      <c r="J38" s="135" t="s">
        <v>328</v>
      </c>
      <c r="K38" s="137" t="s">
        <v>290</v>
      </c>
      <c r="L38" s="30" t="s">
        <v>259</v>
      </c>
      <c r="M38" s="143" t="s">
        <v>8</v>
      </c>
      <c r="N38" s="33" t="s">
        <v>8</v>
      </c>
      <c r="O38" s="143" t="s">
        <v>359</v>
      </c>
      <c r="P38" s="60" t="s">
        <v>9</v>
      </c>
      <c r="Q38" s="144">
        <v>1</v>
      </c>
      <c r="R38" s="63" t="s">
        <v>8</v>
      </c>
      <c r="S38" s="62" t="s">
        <v>8</v>
      </c>
      <c r="T38" s="87" t="s">
        <v>329</v>
      </c>
      <c r="U38" s="273"/>
    </row>
    <row r="39" spans="1:21" ht="20.25" thickTop="1" thickBot="1" x14ac:dyDescent="0.3">
      <c r="A39" s="152">
        <f t="shared" si="0"/>
        <v>0</v>
      </c>
      <c r="B39" s="152">
        <f t="shared" si="1"/>
        <v>1</v>
      </c>
      <c r="C39" s="152">
        <f t="shared" si="2"/>
        <v>0</v>
      </c>
      <c r="D39" s="152">
        <f t="shared" si="3"/>
        <v>0</v>
      </c>
      <c r="E39" s="109" t="s">
        <v>434</v>
      </c>
      <c r="F39" s="42">
        <v>1997</v>
      </c>
      <c r="G39" s="69" t="s">
        <v>83</v>
      </c>
      <c r="H39" s="71" t="s">
        <v>1096</v>
      </c>
      <c r="I39" s="71" t="s">
        <v>84</v>
      </c>
      <c r="J39" s="146" t="s">
        <v>327</v>
      </c>
      <c r="K39" s="75" t="s">
        <v>262</v>
      </c>
      <c r="L39" s="35" t="s">
        <v>267</v>
      </c>
      <c r="M39" s="75" t="s">
        <v>8</v>
      </c>
      <c r="N39" s="35" t="s">
        <v>8</v>
      </c>
      <c r="O39" s="75" t="s">
        <v>360</v>
      </c>
      <c r="P39" s="71" t="s">
        <v>9</v>
      </c>
      <c r="Q39" s="73">
        <v>1</v>
      </c>
      <c r="R39" s="79" t="s">
        <v>8</v>
      </c>
      <c r="S39" s="77" t="s">
        <v>8</v>
      </c>
      <c r="T39" s="83">
        <v>8</v>
      </c>
      <c r="U39" s="273"/>
    </row>
    <row r="40" spans="1:21" ht="20.25" thickTop="1" thickBot="1" x14ac:dyDescent="0.3">
      <c r="A40" s="152"/>
      <c r="B40" s="152"/>
      <c r="C40" s="152"/>
      <c r="D40" s="152"/>
      <c r="E40" s="109" t="s">
        <v>434</v>
      </c>
      <c r="F40" s="42">
        <v>1999</v>
      </c>
      <c r="G40" s="69" t="s">
        <v>1103</v>
      </c>
      <c r="H40" s="71" t="s">
        <v>1104</v>
      </c>
      <c r="I40" s="71" t="s">
        <v>1105</v>
      </c>
      <c r="J40" s="146" t="s">
        <v>1106</v>
      </c>
      <c r="K40" s="75" t="s">
        <v>262</v>
      </c>
      <c r="L40" s="35" t="s">
        <v>859</v>
      </c>
      <c r="M40" s="75" t="s">
        <v>8</v>
      </c>
      <c r="N40" s="35" t="s">
        <v>8</v>
      </c>
      <c r="O40" s="75" t="s">
        <v>485</v>
      </c>
      <c r="P40" s="71" t="s">
        <v>9</v>
      </c>
      <c r="Q40" s="73">
        <v>1</v>
      </c>
      <c r="R40" s="79" t="s">
        <v>8</v>
      </c>
      <c r="S40" s="77" t="s">
        <v>8</v>
      </c>
      <c r="T40" s="87" t="s">
        <v>854</v>
      </c>
      <c r="U40" s="273"/>
    </row>
    <row r="41" spans="1:21" ht="20.25" thickTop="1" thickBot="1" x14ac:dyDescent="0.3">
      <c r="A41" s="152">
        <f t="shared" si="0"/>
        <v>0</v>
      </c>
      <c r="B41" s="152">
        <f t="shared" si="1"/>
        <v>1</v>
      </c>
      <c r="C41" s="152">
        <f t="shared" si="2"/>
        <v>0</v>
      </c>
      <c r="D41" s="152">
        <f t="shared" si="3"/>
        <v>0</v>
      </c>
      <c r="E41" s="108" t="s">
        <v>434</v>
      </c>
      <c r="F41" s="42">
        <v>2001</v>
      </c>
      <c r="G41" s="102" t="s">
        <v>44</v>
      </c>
      <c r="H41" s="60" t="s">
        <v>458</v>
      </c>
      <c r="I41" s="58" t="s">
        <v>6</v>
      </c>
      <c r="J41" s="135" t="s">
        <v>78</v>
      </c>
      <c r="K41" s="137" t="s">
        <v>263</v>
      </c>
      <c r="L41" s="30" t="s">
        <v>270</v>
      </c>
      <c r="M41" s="143" t="s">
        <v>8</v>
      </c>
      <c r="N41" s="33" t="s">
        <v>8</v>
      </c>
      <c r="O41" s="143" t="s">
        <v>449</v>
      </c>
      <c r="P41" s="58" t="s">
        <v>9</v>
      </c>
      <c r="Q41" s="105">
        <v>4</v>
      </c>
      <c r="R41" s="63" t="s">
        <v>448</v>
      </c>
      <c r="S41" s="62" t="s">
        <v>448</v>
      </c>
      <c r="T41" s="83" t="s">
        <v>321</v>
      </c>
      <c r="U41" s="273"/>
    </row>
    <row r="42" spans="1:21" ht="20.25" thickTop="1" thickBot="1" x14ac:dyDescent="0.3">
      <c r="A42" s="152">
        <f t="shared" si="0"/>
        <v>0</v>
      </c>
      <c r="B42" s="152">
        <f t="shared" si="1"/>
        <v>1</v>
      </c>
      <c r="C42" s="152">
        <f t="shared" si="2"/>
        <v>0</v>
      </c>
      <c r="D42" s="152">
        <f t="shared" si="3"/>
        <v>0</v>
      </c>
      <c r="E42" s="109" t="s">
        <v>434</v>
      </c>
      <c r="F42" s="42">
        <v>2001</v>
      </c>
      <c r="G42" s="141" t="s">
        <v>63</v>
      </c>
      <c r="H42" s="71" t="s">
        <v>1097</v>
      </c>
      <c r="I42" s="71" t="s">
        <v>6</v>
      </c>
      <c r="J42" s="146" t="s">
        <v>78</v>
      </c>
      <c r="K42" s="75" t="s">
        <v>263</v>
      </c>
      <c r="L42" s="35" t="s">
        <v>270</v>
      </c>
      <c r="M42" s="75" t="s">
        <v>8</v>
      </c>
      <c r="N42" s="35" t="s">
        <v>427</v>
      </c>
      <c r="O42" s="75" t="s">
        <v>359</v>
      </c>
      <c r="P42" s="71" t="s">
        <v>9</v>
      </c>
      <c r="Q42" s="73">
        <v>4</v>
      </c>
      <c r="R42" s="79" t="s">
        <v>8</v>
      </c>
      <c r="S42" s="77" t="s">
        <v>8</v>
      </c>
      <c r="T42" s="87">
        <v>5</v>
      </c>
      <c r="U42" s="273"/>
    </row>
    <row r="43" spans="1:21" ht="20.25" thickTop="1" thickBot="1" x14ac:dyDescent="0.3">
      <c r="A43" s="152">
        <f t="shared" ref="A43:A96" si="4">IF($E43="JC",1,0)</f>
        <v>0</v>
      </c>
      <c r="B43" s="152">
        <f t="shared" ref="B43:B96" si="5">IF($E43="JP",1,0)</f>
        <v>1</v>
      </c>
      <c r="C43" s="152">
        <f t="shared" ref="C43:C96" si="6">IF($E43="I",1,0)</f>
        <v>0</v>
      </c>
      <c r="D43" s="152">
        <f t="shared" ref="D43:D96" si="7">IF($E43="JCom",1,0)</f>
        <v>0</v>
      </c>
      <c r="E43" s="108" t="s">
        <v>434</v>
      </c>
      <c r="F43" s="42">
        <v>1997</v>
      </c>
      <c r="G43" s="131" t="s">
        <v>302</v>
      </c>
      <c r="H43" s="60" t="s">
        <v>783</v>
      </c>
      <c r="I43" s="60" t="s">
        <v>6</v>
      </c>
      <c r="J43" s="147" t="s">
        <v>7</v>
      </c>
      <c r="K43" s="143" t="s">
        <v>262</v>
      </c>
      <c r="L43" s="33" t="s">
        <v>267</v>
      </c>
      <c r="M43" s="143" t="s">
        <v>8</v>
      </c>
      <c r="N43" s="33" t="s">
        <v>8</v>
      </c>
      <c r="O43" s="143" t="s">
        <v>359</v>
      </c>
      <c r="P43" s="60" t="s">
        <v>9</v>
      </c>
      <c r="Q43" s="144">
        <v>1</v>
      </c>
      <c r="R43" s="63" t="s">
        <v>8</v>
      </c>
      <c r="S43" s="62" t="s">
        <v>8</v>
      </c>
      <c r="T43" s="87" t="s">
        <v>330</v>
      </c>
      <c r="U43" s="273"/>
    </row>
    <row r="44" spans="1:21" ht="20.25" thickTop="1" thickBot="1" x14ac:dyDescent="0.3">
      <c r="A44" s="152">
        <f t="shared" si="4"/>
        <v>0</v>
      </c>
      <c r="B44" s="152">
        <f t="shared" si="5"/>
        <v>1</v>
      </c>
      <c r="C44" s="152">
        <f t="shared" si="6"/>
        <v>0</v>
      </c>
      <c r="D44" s="152">
        <f t="shared" si="7"/>
        <v>0</v>
      </c>
      <c r="E44" s="108" t="s">
        <v>434</v>
      </c>
      <c r="F44" s="42">
        <v>1999</v>
      </c>
      <c r="G44" s="131" t="s">
        <v>303</v>
      </c>
      <c r="H44" s="60" t="s">
        <v>766</v>
      </c>
      <c r="I44" s="60" t="s">
        <v>6</v>
      </c>
      <c r="J44" s="147" t="s">
        <v>7</v>
      </c>
      <c r="K44" s="143" t="s">
        <v>262</v>
      </c>
      <c r="L44" s="33" t="s">
        <v>267</v>
      </c>
      <c r="M44" s="143" t="s">
        <v>615</v>
      </c>
      <c r="N44" s="33" t="s">
        <v>615</v>
      </c>
      <c r="O44" s="143" t="s">
        <v>359</v>
      </c>
      <c r="P44" s="60" t="s">
        <v>9</v>
      </c>
      <c r="Q44" s="144">
        <v>1</v>
      </c>
      <c r="R44" s="63" t="s">
        <v>615</v>
      </c>
      <c r="S44" s="62" t="s">
        <v>615</v>
      </c>
      <c r="T44" s="87" t="s">
        <v>331</v>
      </c>
      <c r="U44" s="273"/>
    </row>
    <row r="45" spans="1:21" ht="20.25" thickTop="1" thickBot="1" x14ac:dyDescent="0.3">
      <c r="A45" s="152">
        <f t="shared" si="4"/>
        <v>1</v>
      </c>
      <c r="B45" s="152">
        <f t="shared" si="5"/>
        <v>0</v>
      </c>
      <c r="C45" s="152">
        <f t="shared" si="6"/>
        <v>0</v>
      </c>
      <c r="D45" s="152">
        <f t="shared" si="7"/>
        <v>0</v>
      </c>
      <c r="E45" s="130" t="s">
        <v>433</v>
      </c>
      <c r="F45" s="53">
        <v>1996</v>
      </c>
      <c r="G45" s="116" t="s">
        <v>95</v>
      </c>
      <c r="H45" s="120"/>
      <c r="I45" s="120" t="s">
        <v>39</v>
      </c>
      <c r="J45" s="211" t="s">
        <v>304</v>
      </c>
      <c r="K45" s="121" t="s">
        <v>262</v>
      </c>
      <c r="L45" s="197" t="s">
        <v>264</v>
      </c>
      <c r="M45" s="197"/>
      <c r="N45" s="121"/>
      <c r="O45" s="197"/>
      <c r="P45" s="196" t="s">
        <v>9</v>
      </c>
      <c r="Q45" s="196"/>
      <c r="R45" s="198"/>
      <c r="S45" s="197"/>
      <c r="T45" s="83" t="s">
        <v>332</v>
      </c>
      <c r="U45" s="273"/>
    </row>
    <row r="46" spans="1:21" ht="20.25" thickTop="1" thickBot="1" x14ac:dyDescent="0.3">
      <c r="A46" s="152">
        <f t="shared" si="4"/>
        <v>0</v>
      </c>
      <c r="B46" s="152">
        <f t="shared" si="5"/>
        <v>1</v>
      </c>
      <c r="C46" s="152">
        <f t="shared" si="6"/>
        <v>0</v>
      </c>
      <c r="D46" s="152">
        <f t="shared" si="7"/>
        <v>0</v>
      </c>
      <c r="E46" s="109" t="s">
        <v>434</v>
      </c>
      <c r="F46" s="44">
        <v>2002</v>
      </c>
      <c r="G46" s="141" t="s">
        <v>56</v>
      </c>
      <c r="H46" s="71" t="s">
        <v>1093</v>
      </c>
      <c r="I46" s="73" t="s">
        <v>21</v>
      </c>
      <c r="J46" s="71" t="s">
        <v>21</v>
      </c>
      <c r="K46" s="75" t="s">
        <v>274</v>
      </c>
      <c r="L46" s="35" t="s">
        <v>282</v>
      </c>
      <c r="M46" s="35" t="s">
        <v>8</v>
      </c>
      <c r="N46" s="75" t="s">
        <v>8</v>
      </c>
      <c r="O46" s="35" t="s">
        <v>359</v>
      </c>
      <c r="P46" s="73" t="s">
        <v>9</v>
      </c>
      <c r="Q46" s="71">
        <v>2</v>
      </c>
      <c r="R46" s="79" t="s">
        <v>8</v>
      </c>
      <c r="S46" s="77" t="s">
        <v>652</v>
      </c>
      <c r="T46" s="83" t="s">
        <v>333</v>
      </c>
      <c r="U46" s="273"/>
    </row>
    <row r="47" spans="1:21" ht="20.25" thickTop="1" thickBot="1" x14ac:dyDescent="0.3">
      <c r="A47" s="152">
        <f t="shared" si="4"/>
        <v>0</v>
      </c>
      <c r="B47" s="152">
        <f t="shared" si="5"/>
        <v>1</v>
      </c>
      <c r="C47" s="152">
        <f t="shared" si="6"/>
        <v>0</v>
      </c>
      <c r="D47" s="152">
        <f t="shared" si="7"/>
        <v>0</v>
      </c>
      <c r="E47" s="108" t="s">
        <v>434</v>
      </c>
      <c r="F47" s="42">
        <v>2001</v>
      </c>
      <c r="G47" s="102" t="s">
        <v>25</v>
      </c>
      <c r="H47" s="68" t="s">
        <v>459</v>
      </c>
      <c r="I47" s="105" t="s">
        <v>21</v>
      </c>
      <c r="J47" s="182" t="s">
        <v>21</v>
      </c>
      <c r="K47" s="137" t="s">
        <v>274</v>
      </c>
      <c r="L47" s="30" t="s">
        <v>282</v>
      </c>
      <c r="M47" s="33" t="s">
        <v>8</v>
      </c>
      <c r="N47" s="143" t="s">
        <v>8</v>
      </c>
      <c r="O47" s="33" t="s">
        <v>449</v>
      </c>
      <c r="P47" s="105" t="s">
        <v>9</v>
      </c>
      <c r="Q47" s="58">
        <v>4</v>
      </c>
      <c r="R47" s="63" t="s">
        <v>448</v>
      </c>
      <c r="S47" s="62" t="s">
        <v>22</v>
      </c>
      <c r="T47" s="83">
        <v>9</v>
      </c>
      <c r="U47" s="273"/>
    </row>
    <row r="48" spans="1:21" ht="20.25" thickTop="1" thickBot="1" x14ac:dyDescent="0.3">
      <c r="A48" s="152">
        <f t="shared" si="4"/>
        <v>0</v>
      </c>
      <c r="B48" s="152">
        <f t="shared" si="5"/>
        <v>1</v>
      </c>
      <c r="C48" s="152">
        <f t="shared" si="6"/>
        <v>0</v>
      </c>
      <c r="D48" s="154">
        <f t="shared" si="7"/>
        <v>0</v>
      </c>
      <c r="E48" s="115" t="s">
        <v>434</v>
      </c>
      <c r="F48" s="42">
        <v>2003</v>
      </c>
      <c r="G48" s="180" t="s">
        <v>57</v>
      </c>
      <c r="H48" s="61" t="s">
        <v>1094</v>
      </c>
      <c r="I48" s="181" t="s">
        <v>21</v>
      </c>
      <c r="J48" s="61" t="s">
        <v>21</v>
      </c>
      <c r="K48" s="183" t="s">
        <v>274</v>
      </c>
      <c r="L48" s="36" t="s">
        <v>282</v>
      </c>
      <c r="M48" s="36" t="s">
        <v>8</v>
      </c>
      <c r="N48" s="183" t="s">
        <v>427</v>
      </c>
      <c r="O48" s="36" t="s">
        <v>359</v>
      </c>
      <c r="P48" s="181" t="s">
        <v>9</v>
      </c>
      <c r="Q48" s="61">
        <v>2</v>
      </c>
      <c r="R48" s="64" t="s">
        <v>8</v>
      </c>
      <c r="S48" s="183" t="s">
        <v>8</v>
      </c>
      <c r="T48" s="83">
        <v>8</v>
      </c>
      <c r="U48" s="273"/>
    </row>
    <row r="49" spans="1:21" ht="17.25" thickTop="1" thickBot="1" x14ac:dyDescent="0.3">
      <c r="A49" s="152">
        <f t="shared" si="4"/>
        <v>1</v>
      </c>
      <c r="B49" s="152">
        <f t="shared" si="5"/>
        <v>0</v>
      </c>
      <c r="C49" s="152">
        <f t="shared" si="6"/>
        <v>0</v>
      </c>
      <c r="D49" s="152">
        <f t="shared" si="7"/>
        <v>0</v>
      </c>
      <c r="E49" s="130" t="s">
        <v>433</v>
      </c>
      <c r="F49" s="179">
        <v>1997</v>
      </c>
      <c r="G49" s="116" t="s">
        <v>53</v>
      </c>
      <c r="H49" s="117"/>
      <c r="I49" s="184" t="s">
        <v>21</v>
      </c>
      <c r="J49" s="184" t="s">
        <v>21</v>
      </c>
      <c r="K49" s="195" t="s">
        <v>274</v>
      </c>
      <c r="L49" s="195" t="s">
        <v>281</v>
      </c>
      <c r="M49" s="195"/>
      <c r="N49" s="117"/>
      <c r="O49" s="195"/>
      <c r="P49" s="117" t="s">
        <v>54</v>
      </c>
      <c r="Q49" s="116"/>
      <c r="R49" s="195"/>
      <c r="S49" s="195" t="s">
        <v>22</v>
      </c>
      <c r="T49" s="210" t="s">
        <v>317</v>
      </c>
      <c r="U49" s="273"/>
    </row>
    <row r="50" spans="1:21" ht="20.25" thickTop="1" thickBot="1" x14ac:dyDescent="0.3">
      <c r="A50" s="152">
        <f t="shared" si="4"/>
        <v>0</v>
      </c>
      <c r="B50" s="152">
        <f t="shared" si="5"/>
        <v>1</v>
      </c>
      <c r="C50" s="152">
        <f t="shared" si="6"/>
        <v>0</v>
      </c>
      <c r="D50" s="152">
        <f t="shared" si="7"/>
        <v>0</v>
      </c>
      <c r="E50" s="108" t="s">
        <v>434</v>
      </c>
      <c r="F50" s="42">
        <v>2002</v>
      </c>
      <c r="G50" s="60" t="s">
        <v>55</v>
      </c>
      <c r="H50" s="60" t="s">
        <v>769</v>
      </c>
      <c r="I50" s="60" t="s">
        <v>21</v>
      </c>
      <c r="J50" s="60" t="s">
        <v>21</v>
      </c>
      <c r="K50" s="33" t="s">
        <v>274</v>
      </c>
      <c r="L50" s="33" t="s">
        <v>282</v>
      </c>
      <c r="M50" s="33" t="s">
        <v>8</v>
      </c>
      <c r="N50" s="33" t="s">
        <v>8</v>
      </c>
      <c r="O50" s="33" t="s">
        <v>359</v>
      </c>
      <c r="P50" s="144" t="s">
        <v>9</v>
      </c>
      <c r="Q50" s="60">
        <v>1</v>
      </c>
      <c r="R50" s="63" t="s">
        <v>8</v>
      </c>
      <c r="S50" s="62" t="s">
        <v>8</v>
      </c>
      <c r="T50" s="83">
        <v>7</v>
      </c>
      <c r="U50" s="273"/>
    </row>
    <row r="51" spans="1:21" ht="20.25" thickTop="1" thickBot="1" x14ac:dyDescent="0.3">
      <c r="A51" s="152">
        <f t="shared" si="4"/>
        <v>0</v>
      </c>
      <c r="B51" s="152">
        <f t="shared" si="5"/>
        <v>1</v>
      </c>
      <c r="C51" s="152">
        <f t="shared" si="6"/>
        <v>0</v>
      </c>
      <c r="D51" s="152">
        <f t="shared" si="7"/>
        <v>0</v>
      </c>
      <c r="E51" s="108" t="s">
        <v>434</v>
      </c>
      <c r="F51" s="42">
        <v>1997</v>
      </c>
      <c r="G51" s="58" t="s">
        <v>23</v>
      </c>
      <c r="H51" s="68" t="s">
        <v>460</v>
      </c>
      <c r="I51" s="58" t="s">
        <v>21</v>
      </c>
      <c r="J51" s="58" t="s">
        <v>21</v>
      </c>
      <c r="K51" s="30" t="s">
        <v>274</v>
      </c>
      <c r="L51" s="30" t="s">
        <v>282</v>
      </c>
      <c r="M51" s="33" t="s">
        <v>8</v>
      </c>
      <c r="N51" s="33" t="s">
        <v>8</v>
      </c>
      <c r="O51" s="33" t="s">
        <v>449</v>
      </c>
      <c r="P51" s="105" t="s">
        <v>9</v>
      </c>
      <c r="Q51" s="58">
        <v>3</v>
      </c>
      <c r="R51" s="63" t="s">
        <v>448</v>
      </c>
      <c r="S51" s="33" t="s">
        <v>22</v>
      </c>
      <c r="T51" s="205">
        <v>9</v>
      </c>
      <c r="U51" s="273"/>
    </row>
    <row r="52" spans="1:21" ht="20.25" thickTop="1" thickBot="1" x14ac:dyDescent="0.3">
      <c r="A52" s="152">
        <f t="shared" si="4"/>
        <v>0</v>
      </c>
      <c r="B52" s="152">
        <f t="shared" si="5"/>
        <v>1</v>
      </c>
      <c r="C52" s="152">
        <f t="shared" si="6"/>
        <v>0</v>
      </c>
      <c r="D52" s="152">
        <f t="shared" si="7"/>
        <v>0</v>
      </c>
      <c r="E52" s="108" t="s">
        <v>434</v>
      </c>
      <c r="F52" s="42">
        <v>1999</v>
      </c>
      <c r="G52" s="58" t="s">
        <v>24</v>
      </c>
      <c r="H52" s="68" t="s">
        <v>461</v>
      </c>
      <c r="I52" s="58" t="s">
        <v>21</v>
      </c>
      <c r="J52" s="58" t="s">
        <v>21</v>
      </c>
      <c r="K52" s="30" t="s">
        <v>274</v>
      </c>
      <c r="L52" s="30" t="s">
        <v>282</v>
      </c>
      <c r="M52" s="33" t="s">
        <v>8</v>
      </c>
      <c r="N52" s="33" t="s">
        <v>8</v>
      </c>
      <c r="O52" s="33" t="s">
        <v>449</v>
      </c>
      <c r="P52" s="105" t="s">
        <v>9</v>
      </c>
      <c r="Q52" s="58">
        <v>4</v>
      </c>
      <c r="R52" s="63" t="s">
        <v>448</v>
      </c>
      <c r="S52" s="33" t="s">
        <v>22</v>
      </c>
      <c r="T52" s="83">
        <v>8</v>
      </c>
      <c r="U52" s="273"/>
    </row>
    <row r="53" spans="1:21" ht="20.25" thickTop="1" thickBot="1" x14ac:dyDescent="0.3">
      <c r="A53" s="152">
        <f t="shared" si="4"/>
        <v>0</v>
      </c>
      <c r="B53" s="152">
        <f t="shared" si="5"/>
        <v>1</v>
      </c>
      <c r="C53" s="152">
        <f t="shared" si="6"/>
        <v>0</v>
      </c>
      <c r="D53" s="152">
        <f t="shared" si="7"/>
        <v>0</v>
      </c>
      <c r="E53" s="108" t="s">
        <v>434</v>
      </c>
      <c r="F53" s="42">
        <v>2000</v>
      </c>
      <c r="G53" s="185" t="s">
        <v>47</v>
      </c>
      <c r="H53" s="186" t="s">
        <v>462</v>
      </c>
      <c r="I53" s="185" t="s">
        <v>39</v>
      </c>
      <c r="J53" s="185" t="s">
        <v>334</v>
      </c>
      <c r="K53" s="187" t="s">
        <v>263</v>
      </c>
      <c r="L53" s="187" t="s">
        <v>216</v>
      </c>
      <c r="M53" s="41" t="s">
        <v>425</v>
      </c>
      <c r="N53" s="41" t="s">
        <v>8</v>
      </c>
      <c r="O53" s="41" t="s">
        <v>359</v>
      </c>
      <c r="P53" s="188" t="s">
        <v>9</v>
      </c>
      <c r="Q53" s="185">
        <v>3</v>
      </c>
      <c r="R53" s="80" t="s">
        <v>448</v>
      </c>
      <c r="S53" s="41" t="s">
        <v>448</v>
      </c>
      <c r="T53" s="83">
        <v>7</v>
      </c>
      <c r="U53" s="273"/>
    </row>
    <row r="54" spans="1:21" ht="20.25" thickTop="1" thickBot="1" x14ac:dyDescent="0.3">
      <c r="A54" s="152">
        <f t="shared" si="4"/>
        <v>1</v>
      </c>
      <c r="B54" s="152">
        <f t="shared" si="5"/>
        <v>0</v>
      </c>
      <c r="C54" s="152">
        <f t="shared" si="6"/>
        <v>0</v>
      </c>
      <c r="D54" s="152">
        <f t="shared" si="7"/>
        <v>0</v>
      </c>
      <c r="E54" s="130" t="s">
        <v>433</v>
      </c>
      <c r="F54" s="55">
        <v>2000</v>
      </c>
      <c r="G54" s="119" t="s">
        <v>1137</v>
      </c>
      <c r="H54" s="117"/>
      <c r="I54" s="116" t="s">
        <v>92</v>
      </c>
      <c r="J54" s="195" t="s">
        <v>1139</v>
      </c>
      <c r="K54" s="116" t="s">
        <v>861</v>
      </c>
      <c r="L54" s="116" t="s">
        <v>1138</v>
      </c>
      <c r="M54" s="195"/>
      <c r="N54" s="117"/>
      <c r="O54" s="195"/>
      <c r="P54" s="195" t="s">
        <v>9</v>
      </c>
      <c r="Q54" s="195"/>
      <c r="R54" s="195"/>
      <c r="S54" s="118"/>
      <c r="T54" s="89">
        <v>7</v>
      </c>
      <c r="U54" s="273"/>
    </row>
    <row r="55" spans="1:21" ht="20.25" thickTop="1" thickBot="1" x14ac:dyDescent="0.35">
      <c r="A55" s="152">
        <f t="shared" si="4"/>
        <v>0</v>
      </c>
      <c r="B55" s="152">
        <f t="shared" si="5"/>
        <v>1</v>
      </c>
      <c r="C55" s="152">
        <f t="shared" si="6"/>
        <v>0</v>
      </c>
      <c r="D55" s="152">
        <f t="shared" si="7"/>
        <v>0</v>
      </c>
      <c r="E55" s="110" t="s">
        <v>434</v>
      </c>
      <c r="F55" s="43">
        <v>1998</v>
      </c>
      <c r="G55" s="38" t="s">
        <v>795</v>
      </c>
      <c r="H55" s="38" t="s">
        <v>1089</v>
      </c>
      <c r="I55" s="38" t="s">
        <v>134</v>
      </c>
      <c r="J55" s="38" t="s">
        <v>134</v>
      </c>
      <c r="K55" s="38" t="s">
        <v>262</v>
      </c>
      <c r="L55" s="38" t="s">
        <v>259</v>
      </c>
      <c r="M55" s="38" t="s">
        <v>448</v>
      </c>
      <c r="N55" s="38" t="s">
        <v>615</v>
      </c>
      <c r="O55" s="38" t="s">
        <v>359</v>
      </c>
      <c r="P55" s="38" t="s">
        <v>9</v>
      </c>
      <c r="Q55" s="38">
        <v>1</v>
      </c>
      <c r="R55" s="38" t="s">
        <v>615</v>
      </c>
      <c r="S55" s="189" t="s">
        <v>615</v>
      </c>
      <c r="T55" s="203">
        <v>7</v>
      </c>
      <c r="U55" s="217"/>
    </row>
    <row r="56" spans="1:21" ht="20.25" thickTop="1" thickBot="1" x14ac:dyDescent="0.35">
      <c r="A56" s="152">
        <f t="shared" si="4"/>
        <v>0</v>
      </c>
      <c r="B56" s="152">
        <f t="shared" si="5"/>
        <v>1</v>
      </c>
      <c r="C56" s="152">
        <f t="shared" si="6"/>
        <v>0</v>
      </c>
      <c r="D56" s="152">
        <f t="shared" si="7"/>
        <v>0</v>
      </c>
      <c r="E56" s="110" t="s">
        <v>434</v>
      </c>
      <c r="F56" s="43">
        <v>1999</v>
      </c>
      <c r="G56" s="32" t="s">
        <v>796</v>
      </c>
      <c r="H56" s="32" t="s">
        <v>1140</v>
      </c>
      <c r="I56" s="32" t="s">
        <v>388</v>
      </c>
      <c r="J56" s="32" t="s">
        <v>134</v>
      </c>
      <c r="K56" s="32" t="s">
        <v>262</v>
      </c>
      <c r="L56" s="32" t="s">
        <v>259</v>
      </c>
      <c r="M56" s="32" t="s">
        <v>8</v>
      </c>
      <c r="N56" s="32" t="s">
        <v>8</v>
      </c>
      <c r="O56" s="32" t="s">
        <v>359</v>
      </c>
      <c r="P56" s="32" t="s">
        <v>9</v>
      </c>
      <c r="Q56" s="32">
        <v>1</v>
      </c>
      <c r="R56" s="32" t="s">
        <v>8</v>
      </c>
      <c r="S56" s="96" t="s">
        <v>8</v>
      </c>
      <c r="T56" s="51">
        <v>7</v>
      </c>
      <c r="U56" s="273"/>
    </row>
    <row r="57" spans="1:21" ht="20.25" thickTop="1" thickBot="1" x14ac:dyDescent="0.35">
      <c r="A57" s="152">
        <f t="shared" si="4"/>
        <v>1</v>
      </c>
      <c r="B57" s="152">
        <f t="shared" si="5"/>
        <v>0</v>
      </c>
      <c r="C57" s="152">
        <f t="shared" si="6"/>
        <v>0</v>
      </c>
      <c r="D57" s="152">
        <f t="shared" si="7"/>
        <v>0</v>
      </c>
      <c r="E57" s="130" t="s">
        <v>433</v>
      </c>
      <c r="F57" s="52">
        <v>2000</v>
      </c>
      <c r="G57" s="116" t="s">
        <v>797</v>
      </c>
      <c r="H57" s="117"/>
      <c r="I57" s="195" t="s">
        <v>873</v>
      </c>
      <c r="J57" s="117" t="s">
        <v>874</v>
      </c>
      <c r="K57" s="116" t="s">
        <v>861</v>
      </c>
      <c r="L57" s="195" t="s">
        <v>252</v>
      </c>
      <c r="M57" s="195"/>
      <c r="N57" s="195"/>
      <c r="O57" s="195"/>
      <c r="P57" s="195" t="s">
        <v>9</v>
      </c>
      <c r="Q57" s="195">
        <v>2</v>
      </c>
      <c r="R57" s="195"/>
      <c r="S57" s="118"/>
      <c r="T57" s="199" t="s">
        <v>320</v>
      </c>
      <c r="U57" s="273"/>
    </row>
    <row r="58" spans="1:21" ht="20.25" thickTop="1" thickBot="1" x14ac:dyDescent="0.35">
      <c r="A58" s="152">
        <f t="shared" si="4"/>
        <v>1</v>
      </c>
      <c r="B58" s="152">
        <f t="shared" si="5"/>
        <v>0</v>
      </c>
      <c r="C58" s="152">
        <f t="shared" si="6"/>
        <v>0</v>
      </c>
      <c r="D58" s="152">
        <f t="shared" si="7"/>
        <v>0</v>
      </c>
      <c r="E58" s="130" t="s">
        <v>433</v>
      </c>
      <c r="F58" s="52">
        <v>2000</v>
      </c>
      <c r="G58" s="190" t="s">
        <v>848</v>
      </c>
      <c r="H58" s="129"/>
      <c r="I58" s="116" t="s">
        <v>85</v>
      </c>
      <c r="J58" s="195" t="s">
        <v>875</v>
      </c>
      <c r="K58" s="116" t="s">
        <v>262</v>
      </c>
      <c r="L58" s="195" t="s">
        <v>859</v>
      </c>
      <c r="M58" s="195"/>
      <c r="N58" s="195"/>
      <c r="O58" s="195"/>
      <c r="P58" s="195" t="s">
        <v>9</v>
      </c>
      <c r="Q58" s="116">
        <v>1</v>
      </c>
      <c r="R58" s="116"/>
      <c r="S58" s="195"/>
      <c r="T58" s="200" t="s">
        <v>383</v>
      </c>
      <c r="U58" s="273"/>
    </row>
    <row r="59" spans="1:21" ht="20.25" thickTop="1" thickBot="1" x14ac:dyDescent="0.3">
      <c r="A59" s="152">
        <f t="shared" si="4"/>
        <v>0</v>
      </c>
      <c r="B59" s="152">
        <f t="shared" si="5"/>
        <v>1</v>
      </c>
      <c r="C59" s="152">
        <f t="shared" si="6"/>
        <v>0</v>
      </c>
      <c r="D59" s="152">
        <f t="shared" si="7"/>
        <v>0</v>
      </c>
      <c r="E59" s="108" t="s">
        <v>434</v>
      </c>
      <c r="F59" s="42">
        <v>1999</v>
      </c>
      <c r="G59" s="102" t="s">
        <v>335</v>
      </c>
      <c r="H59" s="68" t="s">
        <v>463</v>
      </c>
      <c r="I59" s="105" t="s">
        <v>48</v>
      </c>
      <c r="J59" s="58" t="s">
        <v>337</v>
      </c>
      <c r="K59" s="137" t="s">
        <v>274</v>
      </c>
      <c r="L59" s="30" t="s">
        <v>283</v>
      </c>
      <c r="M59" s="143" t="s">
        <v>425</v>
      </c>
      <c r="N59" s="33" t="s">
        <v>8</v>
      </c>
      <c r="O59" s="33" t="s">
        <v>449</v>
      </c>
      <c r="P59" s="58" t="s">
        <v>9</v>
      </c>
      <c r="Q59" s="58">
        <v>1</v>
      </c>
      <c r="R59" s="260" t="s">
        <v>448</v>
      </c>
      <c r="S59" s="62" t="s">
        <v>448</v>
      </c>
      <c r="T59" s="193" t="s">
        <v>336</v>
      </c>
      <c r="U59" s="273"/>
    </row>
    <row r="60" spans="1:21" ht="20.25" thickTop="1" thickBot="1" x14ac:dyDescent="0.3">
      <c r="A60" s="152"/>
      <c r="B60" s="152"/>
      <c r="C60" s="152"/>
      <c r="D60" s="152"/>
      <c r="E60" s="130" t="s">
        <v>433</v>
      </c>
      <c r="F60" s="53"/>
      <c r="G60" s="234" t="s">
        <v>1332</v>
      </c>
      <c r="H60" s="191"/>
      <c r="I60" s="57"/>
      <c r="J60" s="191"/>
      <c r="K60" s="126"/>
      <c r="L60" s="192"/>
      <c r="M60" s="126"/>
      <c r="N60" s="192"/>
      <c r="O60" s="192"/>
      <c r="P60" s="191"/>
      <c r="Q60" s="191"/>
      <c r="R60" s="261"/>
      <c r="S60" s="194"/>
      <c r="T60" s="207"/>
      <c r="U60" s="273"/>
    </row>
    <row r="61" spans="1:21" ht="20.25" thickTop="1" thickBot="1" x14ac:dyDescent="0.3">
      <c r="A61" s="152">
        <f t="shared" si="4"/>
        <v>0</v>
      </c>
      <c r="B61" s="152">
        <f t="shared" si="5"/>
        <v>1</v>
      </c>
      <c r="C61" s="152">
        <f t="shared" si="6"/>
        <v>0</v>
      </c>
      <c r="D61" s="152">
        <f t="shared" si="7"/>
        <v>0</v>
      </c>
      <c r="E61" s="108" t="s">
        <v>434</v>
      </c>
      <c r="F61" s="42">
        <v>2000</v>
      </c>
      <c r="G61" s="131" t="s">
        <v>94</v>
      </c>
      <c r="H61" s="60" t="s">
        <v>767</v>
      </c>
      <c r="I61" s="144" t="s">
        <v>46</v>
      </c>
      <c r="J61" s="60" t="s">
        <v>305</v>
      </c>
      <c r="K61" s="143" t="s">
        <v>306</v>
      </c>
      <c r="L61" s="33" t="s">
        <v>216</v>
      </c>
      <c r="M61" s="143" t="s">
        <v>8</v>
      </c>
      <c r="N61" s="33" t="s">
        <v>8</v>
      </c>
      <c r="O61" s="33" t="s">
        <v>359</v>
      </c>
      <c r="P61" s="60" t="s">
        <v>9</v>
      </c>
      <c r="Q61" s="60">
        <v>4</v>
      </c>
      <c r="R61" s="260" t="s">
        <v>8</v>
      </c>
      <c r="S61" s="62" t="s">
        <v>8</v>
      </c>
      <c r="T61" s="207" t="s">
        <v>338</v>
      </c>
      <c r="U61" s="273"/>
    </row>
    <row r="62" spans="1:21" ht="20.25" thickTop="1" thickBot="1" x14ac:dyDescent="0.35">
      <c r="A62" s="152">
        <f t="shared" si="4"/>
        <v>0</v>
      </c>
      <c r="B62" s="152">
        <f t="shared" si="5"/>
        <v>1</v>
      </c>
      <c r="C62" s="152">
        <f t="shared" si="6"/>
        <v>0</v>
      </c>
      <c r="D62" s="152">
        <f t="shared" si="7"/>
        <v>0</v>
      </c>
      <c r="E62" s="110" t="s">
        <v>434</v>
      </c>
      <c r="F62" s="43">
        <v>1998</v>
      </c>
      <c r="G62" s="145" t="s">
        <v>929</v>
      </c>
      <c r="H62" s="32" t="s">
        <v>1263</v>
      </c>
      <c r="I62" s="148" t="s">
        <v>18</v>
      </c>
      <c r="J62" s="32" t="s">
        <v>930</v>
      </c>
      <c r="K62" s="148" t="s">
        <v>931</v>
      </c>
      <c r="L62" s="32" t="s">
        <v>259</v>
      </c>
      <c r="M62" s="148" t="s">
        <v>8</v>
      </c>
      <c r="N62" s="32" t="s">
        <v>1141</v>
      </c>
      <c r="O62" s="32" t="s">
        <v>485</v>
      </c>
      <c r="P62" s="32" t="s">
        <v>9</v>
      </c>
      <c r="Q62" s="32">
        <v>1</v>
      </c>
      <c r="R62" s="96" t="s">
        <v>8</v>
      </c>
      <c r="S62" s="96" t="s">
        <v>8</v>
      </c>
      <c r="T62" s="212" t="s">
        <v>338</v>
      </c>
      <c r="U62" s="273"/>
    </row>
    <row r="63" spans="1:21" ht="20.25" thickTop="1" thickBot="1" x14ac:dyDescent="0.35">
      <c r="A63" s="152">
        <f t="shared" si="4"/>
        <v>0</v>
      </c>
      <c r="B63" s="152">
        <f t="shared" si="5"/>
        <v>1</v>
      </c>
      <c r="C63" s="152">
        <f t="shared" si="6"/>
        <v>0</v>
      </c>
      <c r="D63" s="152">
        <f t="shared" si="7"/>
        <v>0</v>
      </c>
      <c r="E63" s="110" t="s">
        <v>434</v>
      </c>
      <c r="F63" s="43">
        <v>1997</v>
      </c>
      <c r="G63" s="145" t="s">
        <v>849</v>
      </c>
      <c r="H63" s="32" t="s">
        <v>1648</v>
      </c>
      <c r="I63" s="148" t="s">
        <v>134</v>
      </c>
      <c r="J63" s="32" t="s">
        <v>876</v>
      </c>
      <c r="K63" s="148" t="s">
        <v>290</v>
      </c>
      <c r="L63" s="32" t="s">
        <v>252</v>
      </c>
      <c r="M63" s="148"/>
      <c r="N63" s="32"/>
      <c r="O63" s="32"/>
      <c r="P63" s="32" t="s">
        <v>9</v>
      </c>
      <c r="Q63" s="32">
        <v>1</v>
      </c>
      <c r="R63" s="96"/>
      <c r="S63" s="96"/>
      <c r="T63" s="213" t="s">
        <v>336</v>
      </c>
      <c r="U63" s="273"/>
    </row>
    <row r="64" spans="1:21" ht="20.25" thickTop="1" thickBot="1" x14ac:dyDescent="0.3">
      <c r="A64" s="152">
        <f t="shared" si="4"/>
        <v>0</v>
      </c>
      <c r="B64" s="152">
        <f t="shared" si="5"/>
        <v>1</v>
      </c>
      <c r="C64" s="152">
        <f t="shared" si="6"/>
        <v>0</v>
      </c>
      <c r="D64" s="152">
        <f t="shared" si="7"/>
        <v>0</v>
      </c>
      <c r="E64" s="110" t="s">
        <v>434</v>
      </c>
      <c r="F64" s="43">
        <v>1999</v>
      </c>
      <c r="G64" s="145" t="s">
        <v>798</v>
      </c>
      <c r="H64" s="60" t="s">
        <v>1090</v>
      </c>
      <c r="I64" s="144" t="s">
        <v>388</v>
      </c>
      <c r="J64" s="60" t="s">
        <v>134</v>
      </c>
      <c r="K64" s="148" t="s">
        <v>290</v>
      </c>
      <c r="L64" s="32" t="s">
        <v>252</v>
      </c>
      <c r="M64" s="143" t="s">
        <v>8</v>
      </c>
      <c r="N64" s="33" t="s">
        <v>8</v>
      </c>
      <c r="O64" s="33" t="s">
        <v>359</v>
      </c>
      <c r="P64" s="60" t="s">
        <v>9</v>
      </c>
      <c r="Q64" s="60">
        <v>1</v>
      </c>
      <c r="R64" s="260" t="s">
        <v>8</v>
      </c>
      <c r="S64" s="62" t="s">
        <v>8</v>
      </c>
      <c r="T64" s="48">
        <v>8</v>
      </c>
      <c r="U64" s="273"/>
    </row>
    <row r="65" spans="1:21" ht="20.25" thickTop="1" thickBot="1" x14ac:dyDescent="0.3">
      <c r="A65" s="152">
        <f t="shared" si="4"/>
        <v>0</v>
      </c>
      <c r="B65" s="152">
        <f t="shared" si="5"/>
        <v>1</v>
      </c>
      <c r="C65" s="152">
        <f t="shared" si="6"/>
        <v>0</v>
      </c>
      <c r="D65" s="152">
        <f t="shared" si="7"/>
        <v>0</v>
      </c>
      <c r="E65" s="110" t="s">
        <v>434</v>
      </c>
      <c r="F65" s="43">
        <v>1999</v>
      </c>
      <c r="G65" s="145" t="s">
        <v>1070</v>
      </c>
      <c r="H65" s="60" t="s">
        <v>1650</v>
      </c>
      <c r="I65" s="144" t="s">
        <v>85</v>
      </c>
      <c r="J65" s="60" t="s">
        <v>85</v>
      </c>
      <c r="K65" s="148" t="s">
        <v>274</v>
      </c>
      <c r="L65" s="32" t="s">
        <v>1068</v>
      </c>
      <c r="M65" s="143"/>
      <c r="N65" s="33"/>
      <c r="O65" s="33"/>
      <c r="P65" s="60" t="s">
        <v>9</v>
      </c>
      <c r="Q65" s="60"/>
      <c r="R65" s="260"/>
      <c r="S65" s="62"/>
      <c r="T65" s="89">
        <v>7.2</v>
      </c>
      <c r="U65" s="273"/>
    </row>
    <row r="66" spans="1:21" ht="20.25" thickTop="1" thickBot="1" x14ac:dyDescent="0.3">
      <c r="A66" s="152">
        <f t="shared" si="4"/>
        <v>1</v>
      </c>
      <c r="B66" s="152">
        <f t="shared" si="5"/>
        <v>0</v>
      </c>
      <c r="C66" s="152">
        <f t="shared" si="6"/>
        <v>0</v>
      </c>
      <c r="D66" s="152">
        <f t="shared" si="7"/>
        <v>0</v>
      </c>
      <c r="E66" s="130" t="s">
        <v>433</v>
      </c>
      <c r="F66" s="52">
        <v>2000</v>
      </c>
      <c r="G66" s="195" t="s">
        <v>1112</v>
      </c>
      <c r="H66" s="120"/>
      <c r="I66" s="119" t="s">
        <v>18</v>
      </c>
      <c r="J66" s="119" t="s">
        <v>858</v>
      </c>
      <c r="K66" s="195" t="s">
        <v>274</v>
      </c>
      <c r="L66" s="118" t="s">
        <v>1068</v>
      </c>
      <c r="M66" s="197"/>
      <c r="N66" s="123"/>
      <c r="O66" s="197"/>
      <c r="P66" s="196" t="s">
        <v>9</v>
      </c>
      <c r="Q66" s="196"/>
      <c r="R66" s="262"/>
      <c r="S66" s="197"/>
      <c r="T66" s="83">
        <v>7</v>
      </c>
      <c r="U66" s="273"/>
    </row>
    <row r="67" spans="1:21" ht="20.25" thickTop="1" thickBot="1" x14ac:dyDescent="0.3">
      <c r="A67" s="152">
        <f t="shared" si="4"/>
        <v>1</v>
      </c>
      <c r="B67" s="152">
        <f t="shared" si="5"/>
        <v>0</v>
      </c>
      <c r="C67" s="152">
        <f t="shared" si="6"/>
        <v>0</v>
      </c>
      <c r="D67" s="152">
        <f t="shared" si="7"/>
        <v>0</v>
      </c>
      <c r="E67" s="130" t="s">
        <v>433</v>
      </c>
      <c r="F67" s="53">
        <v>1999</v>
      </c>
      <c r="G67" s="196" t="s">
        <v>87</v>
      </c>
      <c r="H67" s="120"/>
      <c r="I67" s="119" t="s">
        <v>21</v>
      </c>
      <c r="J67" s="196" t="s">
        <v>21</v>
      </c>
      <c r="K67" s="121" t="s">
        <v>274</v>
      </c>
      <c r="L67" s="197" t="s">
        <v>255</v>
      </c>
      <c r="M67" s="197"/>
      <c r="N67" s="123"/>
      <c r="O67" s="197"/>
      <c r="P67" s="196" t="s">
        <v>54</v>
      </c>
      <c r="Q67" s="196"/>
      <c r="R67" s="262"/>
      <c r="S67" s="197"/>
      <c r="T67" s="48" t="s">
        <v>322</v>
      </c>
      <c r="U67" s="273"/>
    </row>
    <row r="68" spans="1:21" ht="20.25" thickTop="1" thickBot="1" x14ac:dyDescent="0.3">
      <c r="A68" s="152">
        <f t="shared" si="4"/>
        <v>0</v>
      </c>
      <c r="B68" s="152">
        <f t="shared" si="5"/>
        <v>1</v>
      </c>
      <c r="C68" s="152">
        <f t="shared" si="6"/>
        <v>0</v>
      </c>
      <c r="D68" s="152">
        <f t="shared" si="7"/>
        <v>0</v>
      </c>
      <c r="E68" s="107" t="s">
        <v>434</v>
      </c>
      <c r="F68" s="42">
        <v>2001</v>
      </c>
      <c r="G68" s="58" t="s">
        <v>285</v>
      </c>
      <c r="H68" s="227" t="s">
        <v>464</v>
      </c>
      <c r="I68" s="58" t="s">
        <v>18</v>
      </c>
      <c r="J68" s="135" t="s">
        <v>18</v>
      </c>
      <c r="K68" s="30" t="s">
        <v>274</v>
      </c>
      <c r="L68" s="226" t="s">
        <v>282</v>
      </c>
      <c r="M68" s="33" t="s">
        <v>8</v>
      </c>
      <c r="N68" s="62" t="s">
        <v>8</v>
      </c>
      <c r="O68" s="33" t="s">
        <v>449</v>
      </c>
      <c r="P68" s="30" t="s">
        <v>19</v>
      </c>
      <c r="Q68" s="58">
        <v>4</v>
      </c>
      <c r="R68" s="260" t="s">
        <v>448</v>
      </c>
      <c r="S68" s="33" t="s">
        <v>22</v>
      </c>
      <c r="T68" s="83">
        <v>7</v>
      </c>
      <c r="U68" s="273"/>
    </row>
    <row r="69" spans="1:21" ht="20.25" thickTop="1" thickBot="1" x14ac:dyDescent="0.35">
      <c r="A69" s="152">
        <f t="shared" si="4"/>
        <v>0</v>
      </c>
      <c r="B69" s="152">
        <f t="shared" si="5"/>
        <v>1</v>
      </c>
      <c r="C69" s="152">
        <f t="shared" si="6"/>
        <v>0</v>
      </c>
      <c r="D69" s="152">
        <f t="shared" si="7"/>
        <v>0</v>
      </c>
      <c r="E69" s="110" t="s">
        <v>434</v>
      </c>
      <c r="F69" s="43">
        <v>1995</v>
      </c>
      <c r="G69" s="32" t="s">
        <v>877</v>
      </c>
      <c r="H69" s="32" t="s">
        <v>1201</v>
      </c>
      <c r="I69" s="32" t="s">
        <v>342</v>
      </c>
      <c r="J69" s="99" t="s">
        <v>878</v>
      </c>
      <c r="K69" s="98" t="s">
        <v>262</v>
      </c>
      <c r="L69" s="99" t="s">
        <v>879</v>
      </c>
      <c r="M69" s="66" t="s">
        <v>8</v>
      </c>
      <c r="N69" s="225" t="s">
        <v>8</v>
      </c>
      <c r="O69" s="98" t="s">
        <v>359</v>
      </c>
      <c r="P69" s="98" t="s">
        <v>9</v>
      </c>
      <c r="Q69" s="98">
        <v>1</v>
      </c>
      <c r="R69" s="263" t="s">
        <v>448</v>
      </c>
      <c r="S69" s="98" t="s">
        <v>8</v>
      </c>
      <c r="T69" s="51">
        <v>9</v>
      </c>
      <c r="U69" s="273"/>
    </row>
    <row r="70" spans="1:21" ht="20.25" thickTop="1" thickBot="1" x14ac:dyDescent="0.35">
      <c r="A70" s="152">
        <f t="shared" si="4"/>
        <v>0</v>
      </c>
      <c r="B70" s="152">
        <f t="shared" si="5"/>
        <v>1</v>
      </c>
      <c r="C70" s="152">
        <f t="shared" si="6"/>
        <v>0</v>
      </c>
      <c r="D70" s="152">
        <f t="shared" si="7"/>
        <v>0</v>
      </c>
      <c r="E70" s="110" t="s">
        <v>434</v>
      </c>
      <c r="F70" s="43">
        <v>2000</v>
      </c>
      <c r="G70" s="189" t="s">
        <v>1038</v>
      </c>
      <c r="H70" s="98" t="s">
        <v>1066</v>
      </c>
      <c r="I70" s="32" t="s">
        <v>296</v>
      </c>
      <c r="J70" s="96" t="s">
        <v>296</v>
      </c>
      <c r="K70" s="32" t="s">
        <v>262</v>
      </c>
      <c r="L70" s="96" t="s">
        <v>1040</v>
      </c>
      <c r="M70" s="32" t="s">
        <v>8</v>
      </c>
      <c r="N70" s="96" t="s">
        <v>8</v>
      </c>
      <c r="O70" s="32" t="s">
        <v>1039</v>
      </c>
      <c r="P70" s="32" t="s">
        <v>9</v>
      </c>
      <c r="Q70" s="32">
        <v>1</v>
      </c>
      <c r="R70" s="96" t="s">
        <v>8</v>
      </c>
      <c r="S70" s="32" t="s">
        <v>8</v>
      </c>
      <c r="T70" s="209" t="s">
        <v>322</v>
      </c>
      <c r="U70" s="273"/>
    </row>
    <row r="71" spans="1:21" ht="20.25" thickTop="1" thickBot="1" x14ac:dyDescent="0.35">
      <c r="A71" s="152"/>
      <c r="B71" s="152"/>
      <c r="C71" s="152"/>
      <c r="D71" s="152"/>
      <c r="E71" s="110" t="s">
        <v>434</v>
      </c>
      <c r="F71" s="43"/>
      <c r="G71" s="32" t="s">
        <v>1331</v>
      </c>
      <c r="H71" s="32" t="s">
        <v>1651</v>
      </c>
      <c r="I71" s="40"/>
      <c r="J71" s="101"/>
      <c r="K71" s="40"/>
      <c r="L71" s="101"/>
      <c r="M71" s="40"/>
      <c r="N71" s="99"/>
      <c r="O71" s="98"/>
      <c r="P71" s="40"/>
      <c r="Q71" s="40"/>
      <c r="R71" s="101"/>
      <c r="S71" s="40"/>
      <c r="T71" s="209"/>
      <c r="U71" s="273"/>
    </row>
    <row r="72" spans="1:21" ht="20.25" thickTop="1" thickBot="1" x14ac:dyDescent="0.35">
      <c r="A72" s="152">
        <f>IF($E71="JC",1,0)</f>
        <v>0</v>
      </c>
      <c r="B72" s="152">
        <f>IF($E71="JP",1,0)</f>
        <v>1</v>
      </c>
      <c r="C72" s="152">
        <f>IF($E71="I",1,0)</f>
        <v>0</v>
      </c>
      <c r="D72" s="152">
        <f>IF($E71="JCom",1,0)</f>
        <v>0</v>
      </c>
      <c r="E72" s="130" t="s">
        <v>433</v>
      </c>
      <c r="F72" s="52">
        <v>1996</v>
      </c>
      <c r="G72" s="116" t="s">
        <v>799</v>
      </c>
      <c r="H72" s="195"/>
      <c r="I72" s="117" t="s">
        <v>18</v>
      </c>
      <c r="J72" s="195" t="s">
        <v>866</v>
      </c>
      <c r="K72" s="117" t="s">
        <v>261</v>
      </c>
      <c r="L72" s="195" t="s">
        <v>268</v>
      </c>
      <c r="M72" s="116"/>
      <c r="N72" s="195"/>
      <c r="O72" s="195"/>
      <c r="P72" s="116" t="s">
        <v>9</v>
      </c>
      <c r="Q72" s="195">
        <v>1</v>
      </c>
      <c r="R72" s="118"/>
      <c r="S72" s="195"/>
      <c r="T72" s="49">
        <v>10</v>
      </c>
      <c r="U72" s="273"/>
    </row>
    <row r="73" spans="1:21" ht="20.25" thickTop="1" thickBot="1" x14ac:dyDescent="0.3">
      <c r="A73" s="152">
        <f t="shared" si="4"/>
        <v>0</v>
      </c>
      <c r="B73" s="152">
        <f t="shared" si="5"/>
        <v>1</v>
      </c>
      <c r="C73" s="152">
        <f t="shared" si="6"/>
        <v>0</v>
      </c>
      <c r="D73" s="154">
        <f t="shared" si="7"/>
        <v>0</v>
      </c>
      <c r="E73" s="114" t="s">
        <v>434</v>
      </c>
      <c r="F73" s="42">
        <v>1998</v>
      </c>
      <c r="G73" s="58" t="s">
        <v>40</v>
      </c>
      <c r="H73" s="68" t="s">
        <v>465</v>
      </c>
      <c r="I73" s="58" t="s">
        <v>41</v>
      </c>
      <c r="J73" s="58" t="s">
        <v>41</v>
      </c>
      <c r="K73" s="104" t="s">
        <v>263</v>
      </c>
      <c r="L73" s="37" t="s">
        <v>259</v>
      </c>
      <c r="M73" s="33" t="s">
        <v>8</v>
      </c>
      <c r="N73" s="33" t="s">
        <v>8</v>
      </c>
      <c r="O73" s="33" t="s">
        <v>359</v>
      </c>
      <c r="P73" s="58" t="s">
        <v>9</v>
      </c>
      <c r="Q73" s="58">
        <v>1</v>
      </c>
      <c r="R73" s="260" t="s">
        <v>448</v>
      </c>
      <c r="S73" s="62" t="s">
        <v>8</v>
      </c>
      <c r="T73" s="83" t="s">
        <v>324</v>
      </c>
      <c r="U73" s="273"/>
    </row>
    <row r="74" spans="1:21" ht="20.25" thickTop="1" thickBot="1" x14ac:dyDescent="0.3">
      <c r="A74" s="152">
        <f t="shared" si="4"/>
        <v>0</v>
      </c>
      <c r="B74" s="152">
        <f t="shared" si="5"/>
        <v>1</v>
      </c>
      <c r="C74" s="152">
        <f t="shared" si="6"/>
        <v>0</v>
      </c>
      <c r="D74" s="152">
        <f t="shared" si="7"/>
        <v>0</v>
      </c>
      <c r="E74" s="108" t="s">
        <v>434</v>
      </c>
      <c r="F74" s="42">
        <v>2000</v>
      </c>
      <c r="G74" s="224" t="s">
        <v>61</v>
      </c>
      <c r="H74" s="65" t="s">
        <v>868</v>
      </c>
      <c r="I74" s="65" t="s">
        <v>41</v>
      </c>
      <c r="J74" s="65" t="s">
        <v>41</v>
      </c>
      <c r="K74" s="88" t="s">
        <v>263</v>
      </c>
      <c r="L74" s="33" t="s">
        <v>259</v>
      </c>
      <c r="M74" s="66" t="s">
        <v>8</v>
      </c>
      <c r="N74" s="41" t="s">
        <v>8</v>
      </c>
      <c r="O74" s="41" t="s">
        <v>359</v>
      </c>
      <c r="P74" s="72" t="s">
        <v>9</v>
      </c>
      <c r="Q74" s="72">
        <v>1</v>
      </c>
      <c r="R74" s="263" t="s">
        <v>8</v>
      </c>
      <c r="S74" s="88" t="s">
        <v>8</v>
      </c>
      <c r="T74" s="83" t="s">
        <v>333</v>
      </c>
      <c r="U74" s="273"/>
    </row>
    <row r="75" spans="1:21" ht="20.25" thickTop="1" thickBot="1" x14ac:dyDescent="0.3">
      <c r="A75" s="152">
        <f t="shared" si="4"/>
        <v>1</v>
      </c>
      <c r="B75" s="152">
        <f t="shared" si="5"/>
        <v>0</v>
      </c>
      <c r="C75" s="152">
        <f t="shared" si="6"/>
        <v>0</v>
      </c>
      <c r="D75" s="152">
        <f t="shared" si="7"/>
        <v>0</v>
      </c>
      <c r="E75" s="130" t="s">
        <v>433</v>
      </c>
      <c r="F75" s="53">
        <v>1998</v>
      </c>
      <c r="G75" s="119" t="s">
        <v>88</v>
      </c>
      <c r="H75" s="196"/>
      <c r="I75" s="196" t="s">
        <v>92</v>
      </c>
      <c r="J75" s="196" t="s">
        <v>339</v>
      </c>
      <c r="K75" s="123" t="s">
        <v>262</v>
      </c>
      <c r="L75" s="197" t="s">
        <v>267</v>
      </c>
      <c r="M75" s="197"/>
      <c r="N75" s="123"/>
      <c r="O75" s="123"/>
      <c r="P75" s="119" t="s">
        <v>9</v>
      </c>
      <c r="Q75" s="196"/>
      <c r="R75" s="262"/>
      <c r="S75" s="123"/>
      <c r="T75" s="214">
        <v>4</v>
      </c>
      <c r="U75" s="273"/>
    </row>
    <row r="76" spans="1:21" ht="20.25" thickTop="1" thickBot="1" x14ac:dyDescent="0.3">
      <c r="A76" s="152">
        <f t="shared" si="4"/>
        <v>1</v>
      </c>
      <c r="B76" s="152">
        <f t="shared" si="5"/>
        <v>0</v>
      </c>
      <c r="C76" s="152">
        <f t="shared" si="6"/>
        <v>0</v>
      </c>
      <c r="D76" s="152">
        <f t="shared" si="7"/>
        <v>0</v>
      </c>
      <c r="E76" s="130" t="s">
        <v>433</v>
      </c>
      <c r="F76" s="53">
        <v>1997</v>
      </c>
      <c r="G76" s="119" t="s">
        <v>89</v>
      </c>
      <c r="H76" s="196"/>
      <c r="I76" s="196" t="s">
        <v>34</v>
      </c>
      <c r="J76" s="196" t="s">
        <v>206</v>
      </c>
      <c r="K76" s="121" t="s">
        <v>262</v>
      </c>
      <c r="L76" s="197" t="s">
        <v>267</v>
      </c>
      <c r="M76" s="123"/>
      <c r="N76" s="197"/>
      <c r="O76" s="123"/>
      <c r="P76" s="119" t="s">
        <v>9</v>
      </c>
      <c r="Q76" s="196"/>
      <c r="R76" s="262"/>
      <c r="S76" s="123"/>
      <c r="T76" s="214" t="s">
        <v>340</v>
      </c>
      <c r="U76" s="273"/>
    </row>
    <row r="77" spans="1:21" ht="20.25" thickTop="1" thickBot="1" x14ac:dyDescent="0.3">
      <c r="A77" s="152">
        <f t="shared" si="4"/>
        <v>0</v>
      </c>
      <c r="B77" s="152">
        <f t="shared" si="5"/>
        <v>1</v>
      </c>
      <c r="C77" s="152">
        <f t="shared" si="6"/>
        <v>0</v>
      </c>
      <c r="D77" s="152">
        <f t="shared" si="7"/>
        <v>0</v>
      </c>
      <c r="E77" s="108" t="s">
        <v>434</v>
      </c>
      <c r="F77" s="42">
        <v>1996</v>
      </c>
      <c r="G77" s="188" t="s">
        <v>90</v>
      </c>
      <c r="H77" s="65" t="s">
        <v>627</v>
      </c>
      <c r="I77" s="58" t="s">
        <v>206</v>
      </c>
      <c r="J77" s="100" t="s">
        <v>341</v>
      </c>
      <c r="K77" s="37" t="s">
        <v>262</v>
      </c>
      <c r="L77" s="229" t="s">
        <v>267</v>
      </c>
      <c r="M77" s="33" t="s">
        <v>448</v>
      </c>
      <c r="N77" s="33" t="s">
        <v>448</v>
      </c>
      <c r="O77" s="62" t="s">
        <v>485</v>
      </c>
      <c r="P77" s="58" t="s">
        <v>9</v>
      </c>
      <c r="Q77" s="58">
        <v>1</v>
      </c>
      <c r="R77" s="230" t="s">
        <v>448</v>
      </c>
      <c r="S77" s="33" t="s">
        <v>448</v>
      </c>
      <c r="T77" s="83">
        <v>9</v>
      </c>
      <c r="U77" s="273"/>
    </row>
    <row r="78" spans="1:21" ht="20.25" thickTop="1" thickBot="1" x14ac:dyDescent="0.3">
      <c r="A78" s="152">
        <f t="shared" si="4"/>
        <v>0</v>
      </c>
      <c r="B78" s="152">
        <f t="shared" si="5"/>
        <v>1</v>
      </c>
      <c r="C78" s="152">
        <f t="shared" si="6"/>
        <v>0</v>
      </c>
      <c r="D78" s="152">
        <f t="shared" si="7"/>
        <v>0</v>
      </c>
      <c r="E78" s="108" t="s">
        <v>434</v>
      </c>
      <c r="F78" s="42">
        <v>1993</v>
      </c>
      <c r="G78" s="219" t="s">
        <v>49</v>
      </c>
      <c r="H78" s="228" t="s">
        <v>466</v>
      </c>
      <c r="I78" s="100" t="s">
        <v>342</v>
      </c>
      <c r="J78" s="219" t="s">
        <v>343</v>
      </c>
      <c r="K78" s="30" t="s">
        <v>279</v>
      </c>
      <c r="L78" s="30" t="s">
        <v>277</v>
      </c>
      <c r="M78" s="33" t="s">
        <v>615</v>
      </c>
      <c r="N78" s="33" t="s">
        <v>8</v>
      </c>
      <c r="O78" s="33" t="s">
        <v>359</v>
      </c>
      <c r="P78" s="58" t="s">
        <v>9</v>
      </c>
      <c r="Q78" s="58">
        <v>1</v>
      </c>
      <c r="R78" s="260" t="s">
        <v>448</v>
      </c>
      <c r="S78" s="62" t="s">
        <v>448</v>
      </c>
      <c r="T78" s="206">
        <v>9</v>
      </c>
      <c r="U78" s="273"/>
    </row>
    <row r="79" spans="1:21" ht="20.25" thickTop="1" thickBot="1" x14ac:dyDescent="0.35">
      <c r="A79" s="152">
        <f t="shared" si="4"/>
        <v>0</v>
      </c>
      <c r="B79" s="152">
        <f t="shared" si="5"/>
        <v>1</v>
      </c>
      <c r="C79" s="152">
        <f t="shared" si="6"/>
        <v>0</v>
      </c>
      <c r="D79" s="152">
        <f t="shared" si="7"/>
        <v>0</v>
      </c>
      <c r="E79" s="110" t="s">
        <v>434</v>
      </c>
      <c r="F79" s="43">
        <v>1997</v>
      </c>
      <c r="G79" s="32" t="s">
        <v>800</v>
      </c>
      <c r="H79" s="32" t="s">
        <v>1652</v>
      </c>
      <c r="I79" s="32" t="s">
        <v>18</v>
      </c>
      <c r="J79" s="32" t="s">
        <v>880</v>
      </c>
      <c r="K79" s="40" t="s">
        <v>290</v>
      </c>
      <c r="L79" s="101" t="s">
        <v>881</v>
      </c>
      <c r="M79" s="40"/>
      <c r="N79" s="40"/>
      <c r="O79" s="98"/>
      <c r="P79" s="98" t="s">
        <v>9</v>
      </c>
      <c r="Q79" s="98">
        <v>1</v>
      </c>
      <c r="R79" s="101"/>
      <c r="S79" s="101"/>
      <c r="T79" s="203">
        <v>8</v>
      </c>
      <c r="U79" s="273"/>
    </row>
    <row r="80" spans="1:21" ht="20.25" thickTop="1" thickBot="1" x14ac:dyDescent="0.35">
      <c r="A80" s="152">
        <f t="shared" si="4"/>
        <v>1</v>
      </c>
      <c r="B80" s="152">
        <f t="shared" si="5"/>
        <v>0</v>
      </c>
      <c r="C80" s="152">
        <f t="shared" si="6"/>
        <v>0</v>
      </c>
      <c r="D80" s="152">
        <f t="shared" si="7"/>
        <v>0</v>
      </c>
      <c r="E80" s="110" t="s">
        <v>433</v>
      </c>
      <c r="F80" s="43">
        <v>2000</v>
      </c>
      <c r="G80" s="145" t="s">
        <v>801</v>
      </c>
      <c r="H80" s="32" t="s">
        <v>1653</v>
      </c>
      <c r="I80" s="32" t="s">
        <v>15</v>
      </c>
      <c r="J80" s="32" t="s">
        <v>880</v>
      </c>
      <c r="K80" s="96" t="s">
        <v>290</v>
      </c>
      <c r="L80" s="32" t="s">
        <v>881</v>
      </c>
      <c r="M80" s="145"/>
      <c r="N80" s="32"/>
      <c r="O80" s="32"/>
      <c r="P80" s="32" t="s">
        <v>9</v>
      </c>
      <c r="Q80" s="32">
        <v>1</v>
      </c>
      <c r="R80" s="148"/>
      <c r="S80" s="32"/>
      <c r="T80" s="231" t="s">
        <v>396</v>
      </c>
      <c r="U80" s="273"/>
    </row>
    <row r="81" spans="1:21" ht="20.25" thickTop="1" thickBot="1" x14ac:dyDescent="0.3">
      <c r="A81" s="152">
        <f t="shared" si="4"/>
        <v>0</v>
      </c>
      <c r="B81" s="152">
        <f t="shared" si="5"/>
        <v>1</v>
      </c>
      <c r="C81" s="152">
        <f t="shared" si="6"/>
        <v>0</v>
      </c>
      <c r="D81" s="152">
        <f t="shared" si="7"/>
        <v>0</v>
      </c>
      <c r="E81" s="108" t="s">
        <v>434</v>
      </c>
      <c r="F81" s="45">
        <v>1998</v>
      </c>
      <c r="G81" s="188" t="s">
        <v>37</v>
      </c>
      <c r="H81" s="239" t="s">
        <v>467</v>
      </c>
      <c r="I81" s="219" t="s">
        <v>38</v>
      </c>
      <c r="J81" s="58" t="s">
        <v>344</v>
      </c>
      <c r="K81" s="37" t="s">
        <v>262</v>
      </c>
      <c r="L81" s="257" t="s">
        <v>286</v>
      </c>
      <c r="M81" s="33" t="s">
        <v>8</v>
      </c>
      <c r="N81" s="143" t="s">
        <v>8</v>
      </c>
      <c r="O81" s="33" t="s">
        <v>359</v>
      </c>
      <c r="P81" s="58" t="s">
        <v>9</v>
      </c>
      <c r="Q81" s="135">
        <v>2</v>
      </c>
      <c r="R81" s="230" t="s">
        <v>448</v>
      </c>
      <c r="S81" s="33" t="s">
        <v>22</v>
      </c>
      <c r="T81" s="83" t="s">
        <v>345</v>
      </c>
      <c r="U81" s="273"/>
    </row>
    <row r="82" spans="1:21" ht="20.25" thickTop="1" thickBot="1" x14ac:dyDescent="0.3">
      <c r="A82" s="152">
        <f t="shared" si="4"/>
        <v>0</v>
      </c>
      <c r="B82" s="152">
        <f t="shared" si="5"/>
        <v>1</v>
      </c>
      <c r="C82" s="152">
        <f t="shared" si="6"/>
        <v>0</v>
      </c>
      <c r="D82" s="152">
        <f t="shared" si="7"/>
        <v>0</v>
      </c>
      <c r="E82" s="108" t="s">
        <v>434</v>
      </c>
      <c r="F82" s="42">
        <v>1997</v>
      </c>
      <c r="G82" s="219" t="s">
        <v>36</v>
      </c>
      <c r="H82" s="228" t="s">
        <v>468</v>
      </c>
      <c r="I82" s="219" t="s">
        <v>39</v>
      </c>
      <c r="J82" s="58" t="s">
        <v>344</v>
      </c>
      <c r="K82" s="30" t="s">
        <v>262</v>
      </c>
      <c r="L82" s="104" t="s">
        <v>286</v>
      </c>
      <c r="M82" s="66" t="s">
        <v>8</v>
      </c>
      <c r="N82" s="88" t="s">
        <v>8</v>
      </c>
      <c r="O82" s="66" t="s">
        <v>359</v>
      </c>
      <c r="P82" s="100" t="s">
        <v>9</v>
      </c>
      <c r="Q82" s="287">
        <v>1</v>
      </c>
      <c r="R82" s="288" t="s">
        <v>448</v>
      </c>
      <c r="S82" s="66" t="s">
        <v>22</v>
      </c>
      <c r="T82" s="205">
        <v>9</v>
      </c>
      <c r="U82" s="273"/>
    </row>
    <row r="83" spans="1:21" ht="20.25" thickTop="1" thickBot="1" x14ac:dyDescent="0.3">
      <c r="A83" s="152">
        <f t="shared" si="4"/>
        <v>0</v>
      </c>
      <c r="B83" s="152">
        <f t="shared" si="5"/>
        <v>1</v>
      </c>
      <c r="C83" s="152">
        <f t="shared" si="6"/>
        <v>0</v>
      </c>
      <c r="D83" s="152">
        <f t="shared" si="7"/>
        <v>0</v>
      </c>
      <c r="E83" s="110" t="s">
        <v>434</v>
      </c>
      <c r="F83" s="46">
        <v>1996</v>
      </c>
      <c r="G83" s="60" t="s">
        <v>1202</v>
      </c>
      <c r="H83" s="228" t="s">
        <v>1204</v>
      </c>
      <c r="I83" s="60"/>
      <c r="J83" s="65"/>
      <c r="K83" s="66"/>
      <c r="L83" s="88"/>
      <c r="M83" s="33" t="s">
        <v>8</v>
      </c>
      <c r="N83" s="143" t="s">
        <v>8</v>
      </c>
      <c r="O83" s="33" t="s">
        <v>359</v>
      </c>
      <c r="P83" s="33" t="s">
        <v>29</v>
      </c>
      <c r="Q83" s="147">
        <v>1</v>
      </c>
      <c r="R83" s="230" t="s">
        <v>8</v>
      </c>
      <c r="S83" s="33" t="s">
        <v>8</v>
      </c>
      <c r="T83" s="83"/>
      <c r="U83" s="273"/>
    </row>
    <row r="84" spans="1:21" ht="20.25" thickTop="1" thickBot="1" x14ac:dyDescent="0.3">
      <c r="A84" s="152">
        <f t="shared" si="4"/>
        <v>0</v>
      </c>
      <c r="B84" s="152">
        <f t="shared" si="5"/>
        <v>1</v>
      </c>
      <c r="C84" s="152">
        <f t="shared" si="6"/>
        <v>0</v>
      </c>
      <c r="D84" s="152">
        <f t="shared" si="7"/>
        <v>0</v>
      </c>
      <c r="E84" s="110" t="s">
        <v>434</v>
      </c>
      <c r="F84" s="43">
        <v>1997</v>
      </c>
      <c r="G84" s="60" t="s">
        <v>1203</v>
      </c>
      <c r="H84" s="228" t="s">
        <v>1264</v>
      </c>
      <c r="I84" s="65"/>
      <c r="J84" s="90"/>
      <c r="K84" s="92"/>
      <c r="L84" s="92"/>
      <c r="M84" s="66" t="s">
        <v>8</v>
      </c>
      <c r="N84" s="88" t="s">
        <v>8</v>
      </c>
      <c r="O84" s="66" t="s">
        <v>359</v>
      </c>
      <c r="P84" s="65" t="s">
        <v>1205</v>
      </c>
      <c r="Q84" s="289">
        <v>1</v>
      </c>
      <c r="R84" s="288" t="s">
        <v>427</v>
      </c>
      <c r="S84" s="66" t="s">
        <v>8</v>
      </c>
      <c r="T84" s="205"/>
      <c r="U84" s="273"/>
    </row>
    <row r="85" spans="1:21" ht="20.25" thickTop="1" thickBot="1" x14ac:dyDescent="0.3">
      <c r="A85" s="152">
        <f t="shared" si="4"/>
        <v>0</v>
      </c>
      <c r="B85" s="152">
        <f t="shared" si="5"/>
        <v>1</v>
      </c>
      <c r="C85" s="152">
        <f t="shared" si="6"/>
        <v>0</v>
      </c>
      <c r="D85" s="152">
        <f t="shared" si="7"/>
        <v>0</v>
      </c>
      <c r="E85" s="108" t="s">
        <v>434</v>
      </c>
      <c r="F85" s="45">
        <v>2000</v>
      </c>
      <c r="G85" s="220" t="s">
        <v>74</v>
      </c>
      <c r="H85" s="38" t="s">
        <v>1654</v>
      </c>
      <c r="I85" s="219" t="s">
        <v>347</v>
      </c>
      <c r="J85" s="58" t="s">
        <v>307</v>
      </c>
      <c r="K85" s="37" t="s">
        <v>263</v>
      </c>
      <c r="L85" s="37" t="s">
        <v>216</v>
      </c>
      <c r="M85" s="33" t="s">
        <v>8</v>
      </c>
      <c r="N85" s="143" t="s">
        <v>427</v>
      </c>
      <c r="O85" s="33" t="s">
        <v>359</v>
      </c>
      <c r="P85" s="30" t="s">
        <v>19</v>
      </c>
      <c r="Q85" s="135">
        <v>2</v>
      </c>
      <c r="R85" s="230" t="s">
        <v>448</v>
      </c>
      <c r="S85" s="33" t="s">
        <v>8</v>
      </c>
      <c r="T85" s="83" t="s">
        <v>346</v>
      </c>
      <c r="U85" s="273"/>
    </row>
    <row r="86" spans="1:21" ht="20.25" thickTop="1" thickBot="1" x14ac:dyDescent="0.3">
      <c r="A86" s="152">
        <f t="shared" si="4"/>
        <v>0</v>
      </c>
      <c r="B86" s="152">
        <f t="shared" si="5"/>
        <v>1</v>
      </c>
      <c r="C86" s="152">
        <f t="shared" si="6"/>
        <v>0</v>
      </c>
      <c r="D86" s="152">
        <f t="shared" si="7"/>
        <v>0</v>
      </c>
      <c r="E86" s="108" t="s">
        <v>434</v>
      </c>
      <c r="F86" s="42">
        <v>2000</v>
      </c>
      <c r="G86" s="221" t="s">
        <v>75</v>
      </c>
      <c r="H86" s="38" t="s">
        <v>479</v>
      </c>
      <c r="I86" s="219" t="s">
        <v>21</v>
      </c>
      <c r="J86" s="58" t="s">
        <v>119</v>
      </c>
      <c r="K86" s="30" t="s">
        <v>263</v>
      </c>
      <c r="L86" s="37" t="s">
        <v>216</v>
      </c>
      <c r="M86" s="66" t="s">
        <v>8</v>
      </c>
      <c r="N86" s="88" t="s">
        <v>8</v>
      </c>
      <c r="O86" s="66" t="s">
        <v>359</v>
      </c>
      <c r="P86" s="277" t="s">
        <v>29</v>
      </c>
      <c r="Q86" s="287">
        <v>2</v>
      </c>
      <c r="R86" s="288" t="s">
        <v>448</v>
      </c>
      <c r="S86" s="66" t="s">
        <v>8</v>
      </c>
      <c r="T86" s="270">
        <v>6</v>
      </c>
      <c r="U86" s="273"/>
    </row>
    <row r="87" spans="1:21" ht="20.25" thickTop="1" thickBot="1" x14ac:dyDescent="0.3">
      <c r="A87" s="152">
        <f t="shared" si="4"/>
        <v>1</v>
      </c>
      <c r="B87" s="152">
        <f t="shared" si="5"/>
        <v>0</v>
      </c>
      <c r="C87" s="152">
        <f t="shared" si="6"/>
        <v>0</v>
      </c>
      <c r="D87" s="152">
        <f t="shared" si="7"/>
        <v>0</v>
      </c>
      <c r="E87" s="130" t="s">
        <v>433</v>
      </c>
      <c r="F87" s="53"/>
      <c r="G87" s="222" t="s">
        <v>1206</v>
      </c>
      <c r="H87" s="222"/>
      <c r="I87" s="222"/>
      <c r="J87" s="57"/>
      <c r="K87" s="256"/>
      <c r="L87" s="197"/>
      <c r="M87" s="197"/>
      <c r="N87" s="121"/>
      <c r="O87" s="197"/>
      <c r="P87" s="197"/>
      <c r="Q87" s="211"/>
      <c r="R87" s="122"/>
      <c r="S87" s="197"/>
      <c r="T87" s="83"/>
      <c r="U87" s="273"/>
    </row>
    <row r="88" spans="1:21" ht="20.25" thickTop="1" thickBot="1" x14ac:dyDescent="0.3">
      <c r="A88" s="152">
        <f t="shared" si="4"/>
        <v>0</v>
      </c>
      <c r="B88" s="152">
        <f t="shared" si="5"/>
        <v>1</v>
      </c>
      <c r="C88" s="152">
        <f t="shared" si="6"/>
        <v>0</v>
      </c>
      <c r="D88" s="152">
        <f t="shared" si="7"/>
        <v>0</v>
      </c>
      <c r="E88" s="109" t="s">
        <v>434</v>
      </c>
      <c r="F88" s="42">
        <v>1996</v>
      </c>
      <c r="G88" s="223" t="s">
        <v>1207</v>
      </c>
      <c r="H88" s="223" t="s">
        <v>1236</v>
      </c>
      <c r="I88" s="246" t="s">
        <v>69</v>
      </c>
      <c r="J88" s="223" t="s">
        <v>69</v>
      </c>
      <c r="K88" s="258" t="s">
        <v>262</v>
      </c>
      <c r="L88" s="183" t="s">
        <v>1237</v>
      </c>
      <c r="M88" s="35" t="s">
        <v>8</v>
      </c>
      <c r="N88" s="75" t="s">
        <v>8</v>
      </c>
      <c r="O88" s="35" t="s">
        <v>485</v>
      </c>
      <c r="P88" s="35" t="s">
        <v>1205</v>
      </c>
      <c r="Q88" s="146">
        <v>1</v>
      </c>
      <c r="R88" s="290" t="s">
        <v>8</v>
      </c>
      <c r="S88" s="35" t="s">
        <v>8</v>
      </c>
      <c r="T88" s="83"/>
      <c r="U88" s="273"/>
    </row>
    <row r="89" spans="1:21" ht="20.25" thickTop="1" thickBot="1" x14ac:dyDescent="0.3">
      <c r="A89" s="152">
        <f t="shared" si="4"/>
        <v>1</v>
      </c>
      <c r="B89" s="152">
        <f t="shared" si="5"/>
        <v>0</v>
      </c>
      <c r="C89" s="152">
        <f t="shared" si="6"/>
        <v>0</v>
      </c>
      <c r="D89" s="152">
        <f t="shared" si="7"/>
        <v>0</v>
      </c>
      <c r="E89" s="130" t="s">
        <v>433</v>
      </c>
      <c r="F89" s="53"/>
      <c r="G89" s="222" t="s">
        <v>1208</v>
      </c>
      <c r="H89" s="222"/>
      <c r="I89" s="196"/>
      <c r="J89" s="196"/>
      <c r="K89" s="256"/>
      <c r="L89" s="256"/>
      <c r="M89" s="291"/>
      <c r="N89" s="292"/>
      <c r="O89" s="291"/>
      <c r="P89" s="291"/>
      <c r="Q89" s="293"/>
      <c r="R89" s="294"/>
      <c r="S89" s="291"/>
      <c r="T89" s="271"/>
      <c r="U89" s="273"/>
    </row>
    <row r="90" spans="1:21" ht="20.25" thickTop="1" thickBot="1" x14ac:dyDescent="0.3">
      <c r="A90" s="152">
        <f t="shared" si="4"/>
        <v>0</v>
      </c>
      <c r="B90" s="152">
        <f t="shared" si="5"/>
        <v>1</v>
      </c>
      <c r="C90" s="152">
        <f t="shared" si="6"/>
        <v>0</v>
      </c>
      <c r="D90" s="152">
        <f t="shared" si="7"/>
        <v>0</v>
      </c>
      <c r="E90" s="108" t="s">
        <v>434</v>
      </c>
      <c r="F90" s="42">
        <v>1996</v>
      </c>
      <c r="G90" s="58" t="s">
        <v>13</v>
      </c>
      <c r="H90" s="228" t="s">
        <v>478</v>
      </c>
      <c r="I90" s="102" t="s">
        <v>12</v>
      </c>
      <c r="J90" s="276" t="s">
        <v>12</v>
      </c>
      <c r="K90" s="37" t="s">
        <v>263</v>
      </c>
      <c r="L90" s="37" t="s">
        <v>273</v>
      </c>
      <c r="M90" s="33" t="s">
        <v>8</v>
      </c>
      <c r="N90" s="143" t="s">
        <v>8</v>
      </c>
      <c r="O90" s="33" t="s">
        <v>359</v>
      </c>
      <c r="P90" s="30" t="s">
        <v>29</v>
      </c>
      <c r="Q90" s="135">
        <v>1</v>
      </c>
      <c r="R90" s="230" t="s">
        <v>448</v>
      </c>
      <c r="S90" s="33" t="s">
        <v>448</v>
      </c>
      <c r="T90" s="83" t="s">
        <v>349</v>
      </c>
      <c r="U90" s="273"/>
    </row>
    <row r="91" spans="1:21" ht="20.25" thickTop="1" thickBot="1" x14ac:dyDescent="0.3">
      <c r="A91" s="152">
        <f t="shared" si="4"/>
        <v>0</v>
      </c>
      <c r="B91" s="152">
        <f t="shared" si="5"/>
        <v>1</v>
      </c>
      <c r="C91" s="152">
        <f t="shared" si="6"/>
        <v>0</v>
      </c>
      <c r="D91" s="152">
        <f t="shared" si="7"/>
        <v>0</v>
      </c>
      <c r="E91" s="107" t="s">
        <v>434</v>
      </c>
      <c r="F91" s="45">
        <v>1996</v>
      </c>
      <c r="G91" s="188" t="s">
        <v>607</v>
      </c>
      <c r="H91" s="90" t="s">
        <v>768</v>
      </c>
      <c r="I91" s="58" t="s">
        <v>12</v>
      </c>
      <c r="J91" s="102" t="s">
        <v>12</v>
      </c>
      <c r="K91" s="30" t="s">
        <v>288</v>
      </c>
      <c r="L91" s="226" t="s">
        <v>273</v>
      </c>
      <c r="M91" s="33" t="s">
        <v>615</v>
      </c>
      <c r="N91" s="143" t="s">
        <v>427</v>
      </c>
      <c r="O91" s="33" t="s">
        <v>359</v>
      </c>
      <c r="P91" s="30" t="s">
        <v>9</v>
      </c>
      <c r="Q91" s="135">
        <v>2</v>
      </c>
      <c r="R91" s="230" t="s">
        <v>615</v>
      </c>
      <c r="S91" s="33" t="s">
        <v>615</v>
      </c>
      <c r="T91" s="83" t="s">
        <v>349</v>
      </c>
      <c r="U91" s="273"/>
    </row>
    <row r="92" spans="1:21" ht="20.25" thickTop="1" thickBot="1" x14ac:dyDescent="0.3">
      <c r="A92" s="153">
        <f t="shared" si="4"/>
        <v>0</v>
      </c>
      <c r="B92" s="241">
        <f t="shared" si="5"/>
        <v>1</v>
      </c>
      <c r="C92" s="241">
        <f t="shared" si="6"/>
        <v>0</v>
      </c>
      <c r="D92" s="241">
        <f t="shared" si="7"/>
        <v>0</v>
      </c>
      <c r="E92" s="108" t="s">
        <v>434</v>
      </c>
      <c r="F92" s="46">
        <v>2000</v>
      </c>
      <c r="G92" s="39" t="s">
        <v>614</v>
      </c>
      <c r="H92" s="60" t="s">
        <v>618</v>
      </c>
      <c r="I92" s="58" t="s">
        <v>6</v>
      </c>
      <c r="J92" s="280" t="s">
        <v>12</v>
      </c>
      <c r="K92" s="37" t="s">
        <v>288</v>
      </c>
      <c r="L92" s="240" t="s">
        <v>273</v>
      </c>
      <c r="M92" s="66" t="s">
        <v>8</v>
      </c>
      <c r="N92" s="88" t="s">
        <v>8</v>
      </c>
      <c r="O92" s="66" t="s">
        <v>359</v>
      </c>
      <c r="P92" s="100" t="s">
        <v>9</v>
      </c>
      <c r="Q92" s="287">
        <v>1</v>
      </c>
      <c r="R92" s="288" t="s">
        <v>8</v>
      </c>
      <c r="S92" s="66" t="s">
        <v>8</v>
      </c>
      <c r="T92" s="269">
        <v>3</v>
      </c>
      <c r="U92" s="273"/>
    </row>
    <row r="93" spans="1:21" ht="20.25" thickTop="1" thickBot="1" x14ac:dyDescent="0.3">
      <c r="A93" s="152">
        <f t="shared" si="4"/>
        <v>0</v>
      </c>
      <c r="B93" s="152">
        <f t="shared" si="5"/>
        <v>1</v>
      </c>
      <c r="C93" s="152">
        <f t="shared" si="6"/>
        <v>0</v>
      </c>
      <c r="D93" s="152">
        <f t="shared" si="7"/>
        <v>0</v>
      </c>
      <c r="E93" s="108" t="s">
        <v>434</v>
      </c>
      <c r="F93" s="45">
        <v>1998</v>
      </c>
      <c r="G93" s="58" t="s">
        <v>14</v>
      </c>
      <c r="H93" s="68" t="s">
        <v>477</v>
      </c>
      <c r="I93" s="185" t="s">
        <v>12</v>
      </c>
      <c r="J93" s="102" t="s">
        <v>12</v>
      </c>
      <c r="K93" s="30" t="s">
        <v>263</v>
      </c>
      <c r="L93" s="226" t="s">
        <v>273</v>
      </c>
      <c r="M93" s="92" t="s">
        <v>8</v>
      </c>
      <c r="N93" s="281" t="s">
        <v>8</v>
      </c>
      <c r="O93" s="92" t="s">
        <v>359</v>
      </c>
      <c r="P93" s="219" t="s">
        <v>9</v>
      </c>
      <c r="Q93" s="282">
        <v>2</v>
      </c>
      <c r="R93" s="283" t="s">
        <v>448</v>
      </c>
      <c r="S93" s="92" t="s">
        <v>22</v>
      </c>
      <c r="T93" s="89" t="s">
        <v>333</v>
      </c>
      <c r="U93" s="273"/>
    </row>
    <row r="94" spans="1:21" ht="20.25" thickTop="1" thickBot="1" x14ac:dyDescent="0.3">
      <c r="A94" s="152">
        <f t="shared" si="4"/>
        <v>0</v>
      </c>
      <c r="B94" s="152">
        <f t="shared" si="5"/>
        <v>1</v>
      </c>
      <c r="C94" s="152">
        <f t="shared" si="6"/>
        <v>0</v>
      </c>
      <c r="D94" s="152">
        <f t="shared" si="7"/>
        <v>0</v>
      </c>
      <c r="E94" s="108" t="s">
        <v>434</v>
      </c>
      <c r="F94" s="45">
        <v>2000</v>
      </c>
      <c r="G94" s="58" t="s">
        <v>52</v>
      </c>
      <c r="H94" s="60" t="s">
        <v>619</v>
      </c>
      <c r="I94" s="102" t="s">
        <v>12</v>
      </c>
      <c r="J94" s="279" t="s">
        <v>12</v>
      </c>
      <c r="K94" s="187" t="s">
        <v>263</v>
      </c>
      <c r="L94" s="284" t="s">
        <v>273</v>
      </c>
      <c r="M94" s="30" t="s">
        <v>8</v>
      </c>
      <c r="N94" s="137" t="s">
        <v>8</v>
      </c>
      <c r="O94" s="30" t="s">
        <v>359</v>
      </c>
      <c r="P94" s="58" t="s">
        <v>9</v>
      </c>
      <c r="Q94" s="135">
        <v>1</v>
      </c>
      <c r="R94" s="285" t="s">
        <v>8</v>
      </c>
      <c r="S94" s="33" t="s">
        <v>8</v>
      </c>
      <c r="T94" s="83" t="s">
        <v>333</v>
      </c>
      <c r="U94" s="273"/>
    </row>
    <row r="95" spans="1:21" ht="20.25" thickTop="1" thickBot="1" x14ac:dyDescent="0.35">
      <c r="A95" s="152">
        <f t="shared" si="4"/>
        <v>0</v>
      </c>
      <c r="B95" s="152">
        <f t="shared" si="5"/>
        <v>1</v>
      </c>
      <c r="C95" s="152">
        <f t="shared" si="6"/>
        <v>0</v>
      </c>
      <c r="D95" s="152">
        <f t="shared" si="7"/>
        <v>0</v>
      </c>
      <c r="E95" s="110" t="s">
        <v>434</v>
      </c>
      <c r="F95" s="46">
        <v>1997</v>
      </c>
      <c r="G95" s="145" t="s">
        <v>802</v>
      </c>
      <c r="H95" s="32" t="s">
        <v>1209</v>
      </c>
      <c r="I95" s="32" t="s">
        <v>883</v>
      </c>
      <c r="J95" s="189" t="s">
        <v>884</v>
      </c>
      <c r="K95" s="98" t="s">
        <v>265</v>
      </c>
      <c r="L95" s="189" t="s">
        <v>885</v>
      </c>
      <c r="M95" s="277" t="s">
        <v>8</v>
      </c>
      <c r="N95" s="278" t="s">
        <v>8</v>
      </c>
      <c r="O95" s="98" t="s">
        <v>486</v>
      </c>
      <c r="P95" s="98" t="s">
        <v>9</v>
      </c>
      <c r="Q95" s="99">
        <v>1</v>
      </c>
      <c r="R95" s="189" t="s">
        <v>8</v>
      </c>
      <c r="S95" s="98" t="s">
        <v>8</v>
      </c>
      <c r="T95" s="265">
        <v>8</v>
      </c>
      <c r="U95" s="273"/>
    </row>
    <row r="96" spans="1:21" ht="20.25" thickTop="1" thickBot="1" x14ac:dyDescent="0.3">
      <c r="A96" s="152">
        <f t="shared" si="4"/>
        <v>0</v>
      </c>
      <c r="B96" s="152">
        <f t="shared" si="5"/>
        <v>1</v>
      </c>
      <c r="C96" s="152">
        <f t="shared" si="6"/>
        <v>0</v>
      </c>
      <c r="D96" s="152">
        <f t="shared" si="7"/>
        <v>0</v>
      </c>
      <c r="E96" s="108" t="s">
        <v>434</v>
      </c>
      <c r="F96" s="42">
        <v>1998</v>
      </c>
      <c r="G96" s="131" t="s">
        <v>438</v>
      </c>
      <c r="H96" s="60" t="s">
        <v>770</v>
      </c>
      <c r="I96" s="144" t="s">
        <v>91</v>
      </c>
      <c r="J96" s="286" t="s">
        <v>343</v>
      </c>
      <c r="K96" s="92" t="s">
        <v>439</v>
      </c>
      <c r="L96" s="281" t="s">
        <v>277</v>
      </c>
      <c r="M96" s="92" t="s">
        <v>8</v>
      </c>
      <c r="N96" s="281" t="s">
        <v>8</v>
      </c>
      <c r="O96" s="92" t="s">
        <v>359</v>
      </c>
      <c r="P96" s="90" t="s">
        <v>9</v>
      </c>
      <c r="Q96" s="91">
        <v>5</v>
      </c>
      <c r="R96" s="283" t="s">
        <v>8</v>
      </c>
      <c r="S96" s="92" t="s">
        <v>8</v>
      </c>
      <c r="T96" s="83">
        <v>7</v>
      </c>
      <c r="U96" s="273"/>
    </row>
    <row r="97" spans="1:21" ht="20.25" thickTop="1" thickBot="1" x14ac:dyDescent="0.35">
      <c r="A97" s="152">
        <f t="shared" ref="A97:A153" si="8">IF($E97="JC",1,0)</f>
        <v>0</v>
      </c>
      <c r="B97" s="152">
        <f t="shared" ref="B97:B153" si="9">IF($E97="JP",1,0)</f>
        <v>1</v>
      </c>
      <c r="C97" s="152">
        <f t="shared" ref="C97:C153" si="10">IF($E97="I",1,0)</f>
        <v>0</v>
      </c>
      <c r="D97" s="152">
        <f t="shared" ref="D97:D153" si="11">IF($E97="JCom",1,0)</f>
        <v>0</v>
      </c>
      <c r="E97" s="110" t="s">
        <v>434</v>
      </c>
      <c r="F97" s="47">
        <v>1999</v>
      </c>
      <c r="G97" s="189" t="s">
        <v>850</v>
      </c>
      <c r="H97" s="98" t="s">
        <v>1051</v>
      </c>
      <c r="I97" s="189" t="s">
        <v>15</v>
      </c>
      <c r="J97" s="145" t="s">
        <v>887</v>
      </c>
      <c r="K97" s="32" t="s">
        <v>288</v>
      </c>
      <c r="L97" s="148" t="s">
        <v>882</v>
      </c>
      <c r="M97" s="32" t="s">
        <v>8</v>
      </c>
      <c r="N97" s="148" t="s">
        <v>8</v>
      </c>
      <c r="O97" s="32" t="s">
        <v>359</v>
      </c>
      <c r="P97" s="32" t="s">
        <v>9</v>
      </c>
      <c r="Q97" s="96">
        <v>1</v>
      </c>
      <c r="R97" s="148" t="s">
        <v>8</v>
      </c>
      <c r="S97" s="32" t="s">
        <v>8</v>
      </c>
      <c r="T97" s="266">
        <v>6</v>
      </c>
      <c r="U97" s="273"/>
    </row>
    <row r="98" spans="1:21" ht="20.25" thickTop="1" thickBot="1" x14ac:dyDescent="0.35">
      <c r="A98" s="152">
        <f t="shared" si="8"/>
        <v>1</v>
      </c>
      <c r="B98" s="152">
        <f t="shared" si="9"/>
        <v>0</v>
      </c>
      <c r="C98" s="152">
        <f t="shared" si="10"/>
        <v>0</v>
      </c>
      <c r="D98" s="152">
        <f t="shared" si="11"/>
        <v>0</v>
      </c>
      <c r="E98" s="130" t="s">
        <v>433</v>
      </c>
      <c r="F98" s="52">
        <v>1998</v>
      </c>
      <c r="G98" s="245" t="s">
        <v>832</v>
      </c>
      <c r="H98" s="195"/>
      <c r="I98" s="118" t="s">
        <v>307</v>
      </c>
      <c r="J98" s="116" t="s">
        <v>307</v>
      </c>
      <c r="K98" s="195" t="s">
        <v>861</v>
      </c>
      <c r="L98" s="117" t="s">
        <v>886</v>
      </c>
      <c r="M98" s="195"/>
      <c r="N98" s="117"/>
      <c r="O98" s="195"/>
      <c r="P98" s="195" t="s">
        <v>19</v>
      </c>
      <c r="Q98" s="118">
        <v>1</v>
      </c>
      <c r="R98" s="117"/>
      <c r="S98" s="195"/>
      <c r="T98" s="199">
        <v>7</v>
      </c>
      <c r="U98" s="273"/>
    </row>
    <row r="99" spans="1:21" ht="20.25" thickTop="1" thickBot="1" x14ac:dyDescent="0.35">
      <c r="A99" s="152">
        <f t="shared" si="8"/>
        <v>1</v>
      </c>
      <c r="B99" s="152">
        <f t="shared" si="9"/>
        <v>0</v>
      </c>
      <c r="C99" s="152">
        <f t="shared" si="10"/>
        <v>0</v>
      </c>
      <c r="D99" s="152">
        <f t="shared" si="11"/>
        <v>0</v>
      </c>
      <c r="E99" s="130" t="s">
        <v>433</v>
      </c>
      <c r="F99" s="52">
        <v>2000</v>
      </c>
      <c r="G99" s="245" t="s">
        <v>806</v>
      </c>
      <c r="H99" s="195"/>
      <c r="I99" s="195" t="s">
        <v>307</v>
      </c>
      <c r="J99" s="124" t="s">
        <v>307</v>
      </c>
      <c r="K99" s="215" t="s">
        <v>861</v>
      </c>
      <c r="L99" s="124" t="s">
        <v>886</v>
      </c>
      <c r="M99" s="215"/>
      <c r="N99" s="124"/>
      <c r="O99" s="215"/>
      <c r="P99" s="215" t="s">
        <v>9</v>
      </c>
      <c r="Q99" s="125">
        <v>1</v>
      </c>
      <c r="R99" s="124"/>
      <c r="S99" s="215"/>
      <c r="T99" s="200" t="s">
        <v>856</v>
      </c>
      <c r="U99" s="273"/>
    </row>
    <row r="100" spans="1:21" ht="20.25" thickTop="1" thickBot="1" x14ac:dyDescent="0.3">
      <c r="A100" s="152">
        <f t="shared" si="8"/>
        <v>0</v>
      </c>
      <c r="B100" s="152">
        <f t="shared" si="9"/>
        <v>1</v>
      </c>
      <c r="C100" s="152">
        <f t="shared" si="10"/>
        <v>0</v>
      </c>
      <c r="D100" s="152">
        <f t="shared" si="11"/>
        <v>0</v>
      </c>
      <c r="E100" s="107" t="s">
        <v>434</v>
      </c>
      <c r="F100" s="42">
        <v>1999</v>
      </c>
      <c r="G100" s="58" t="s">
        <v>17</v>
      </c>
      <c r="H100" s="239" t="s">
        <v>476</v>
      </c>
      <c r="I100" s="58" t="s">
        <v>15</v>
      </c>
      <c r="J100" s="102" t="s">
        <v>16</v>
      </c>
      <c r="K100" s="30" t="s">
        <v>263</v>
      </c>
      <c r="L100" s="137" t="s">
        <v>216</v>
      </c>
      <c r="M100" s="33" t="s">
        <v>8</v>
      </c>
      <c r="N100" s="295" t="s">
        <v>8</v>
      </c>
      <c r="O100" s="33" t="s">
        <v>359</v>
      </c>
      <c r="P100" s="58" t="s">
        <v>9</v>
      </c>
      <c r="Q100" s="135">
        <v>1</v>
      </c>
      <c r="R100" s="230" t="s">
        <v>8</v>
      </c>
      <c r="S100" s="33" t="s">
        <v>448</v>
      </c>
      <c r="T100" s="83">
        <v>8</v>
      </c>
      <c r="U100" s="273"/>
    </row>
    <row r="101" spans="1:21" ht="20.25" thickTop="1" thickBot="1" x14ac:dyDescent="0.3">
      <c r="A101" s="152">
        <f t="shared" si="8"/>
        <v>0</v>
      </c>
      <c r="B101" s="152">
        <f t="shared" si="9"/>
        <v>1</v>
      </c>
      <c r="C101" s="152">
        <f t="shared" si="10"/>
        <v>0</v>
      </c>
      <c r="D101" s="152">
        <f t="shared" si="11"/>
        <v>0</v>
      </c>
      <c r="E101" s="108" t="s">
        <v>434</v>
      </c>
      <c r="F101" s="42">
        <v>1999</v>
      </c>
      <c r="G101" s="102" t="s">
        <v>352</v>
      </c>
      <c r="H101" s="68" t="s">
        <v>475</v>
      </c>
      <c r="I101" s="135" t="s">
        <v>18</v>
      </c>
      <c r="J101" s="188" t="s">
        <v>173</v>
      </c>
      <c r="K101" s="277" t="s">
        <v>262</v>
      </c>
      <c r="L101" s="278" t="s">
        <v>259</v>
      </c>
      <c r="M101" s="66" t="s">
        <v>425</v>
      </c>
      <c r="N101" s="88" t="s">
        <v>8</v>
      </c>
      <c r="O101" s="66" t="s">
        <v>359</v>
      </c>
      <c r="P101" s="100" t="s">
        <v>9</v>
      </c>
      <c r="Q101" s="287">
        <v>1</v>
      </c>
      <c r="R101" s="288" t="s">
        <v>448</v>
      </c>
      <c r="S101" s="66" t="s">
        <v>448</v>
      </c>
      <c r="T101" s="205" t="s">
        <v>353</v>
      </c>
      <c r="U101" s="273"/>
    </row>
    <row r="102" spans="1:21" ht="20.25" thickTop="1" thickBot="1" x14ac:dyDescent="0.3">
      <c r="A102" s="152">
        <f t="shared" si="8"/>
        <v>0</v>
      </c>
      <c r="B102" s="152">
        <f t="shared" si="9"/>
        <v>1</v>
      </c>
      <c r="C102" s="152">
        <f t="shared" si="10"/>
        <v>0</v>
      </c>
      <c r="D102" s="152">
        <f t="shared" si="11"/>
        <v>0</v>
      </c>
      <c r="E102" s="107" t="s">
        <v>434</v>
      </c>
      <c r="F102" s="42">
        <v>1998</v>
      </c>
      <c r="G102" s="70" t="s">
        <v>58</v>
      </c>
      <c r="H102" s="72" t="s">
        <v>1037</v>
      </c>
      <c r="I102" s="247" t="s">
        <v>18</v>
      </c>
      <c r="J102" s="131" t="s">
        <v>173</v>
      </c>
      <c r="K102" s="33" t="s">
        <v>262</v>
      </c>
      <c r="L102" s="143" t="s">
        <v>259</v>
      </c>
      <c r="M102" s="33" t="s">
        <v>8</v>
      </c>
      <c r="N102" s="143" t="s">
        <v>8</v>
      </c>
      <c r="O102" s="33" t="s">
        <v>359</v>
      </c>
      <c r="P102" s="60" t="s">
        <v>9</v>
      </c>
      <c r="Q102" s="147">
        <v>1</v>
      </c>
      <c r="R102" s="230" t="s">
        <v>8</v>
      </c>
      <c r="S102" s="33" t="s">
        <v>8</v>
      </c>
      <c r="T102" s="83" t="s">
        <v>322</v>
      </c>
      <c r="U102" s="273"/>
    </row>
    <row r="103" spans="1:21" ht="20.25" thickTop="1" thickBot="1" x14ac:dyDescent="0.3">
      <c r="A103" s="152">
        <f t="shared" si="8"/>
        <v>0</v>
      </c>
      <c r="B103" s="152">
        <f t="shared" si="9"/>
        <v>1</v>
      </c>
      <c r="C103" s="152">
        <f t="shared" si="10"/>
        <v>0</v>
      </c>
      <c r="D103" s="152">
        <f t="shared" si="11"/>
        <v>0</v>
      </c>
      <c r="E103" s="108" t="s">
        <v>434</v>
      </c>
      <c r="F103" s="42">
        <v>2000</v>
      </c>
      <c r="G103" s="188" t="s">
        <v>26</v>
      </c>
      <c r="H103" s="239" t="s">
        <v>474</v>
      </c>
      <c r="I103" s="188" t="s">
        <v>18</v>
      </c>
      <c r="J103" s="276" t="s">
        <v>173</v>
      </c>
      <c r="K103" s="277" t="s">
        <v>262</v>
      </c>
      <c r="L103" s="278" t="s">
        <v>259</v>
      </c>
      <c r="M103" s="66" t="s">
        <v>8</v>
      </c>
      <c r="N103" s="88" t="s">
        <v>8</v>
      </c>
      <c r="O103" s="66" t="s">
        <v>359</v>
      </c>
      <c r="P103" s="100" t="s">
        <v>9</v>
      </c>
      <c r="Q103" s="287">
        <v>1</v>
      </c>
      <c r="R103" s="288" t="s">
        <v>448</v>
      </c>
      <c r="S103" s="66" t="s">
        <v>448</v>
      </c>
      <c r="T103" s="205" t="s">
        <v>346</v>
      </c>
      <c r="U103" s="273"/>
    </row>
    <row r="104" spans="1:21" ht="20.25" thickTop="1" thickBot="1" x14ac:dyDescent="0.35">
      <c r="A104" s="152">
        <f t="shared" si="8"/>
        <v>1</v>
      </c>
      <c r="B104" s="152">
        <f t="shared" si="9"/>
        <v>0</v>
      </c>
      <c r="C104" s="152">
        <f t="shared" si="10"/>
        <v>0</v>
      </c>
      <c r="D104" s="152">
        <f t="shared" si="11"/>
        <v>0</v>
      </c>
      <c r="E104" s="130" t="s">
        <v>433</v>
      </c>
      <c r="F104" s="52">
        <v>2000</v>
      </c>
      <c r="G104" s="248" t="s">
        <v>807</v>
      </c>
      <c r="H104" s="195"/>
      <c r="I104" s="195" t="s">
        <v>80</v>
      </c>
      <c r="J104" s="116" t="s">
        <v>357</v>
      </c>
      <c r="K104" s="195" t="s">
        <v>861</v>
      </c>
      <c r="L104" s="117" t="s">
        <v>888</v>
      </c>
      <c r="M104" s="195"/>
      <c r="N104" s="117"/>
      <c r="O104" s="195"/>
      <c r="P104" s="195" t="s">
        <v>9</v>
      </c>
      <c r="Q104" s="118">
        <v>2</v>
      </c>
      <c r="R104" s="117"/>
      <c r="S104" s="195"/>
      <c r="T104" s="200" t="s">
        <v>856</v>
      </c>
      <c r="U104" s="273"/>
    </row>
    <row r="105" spans="1:21" ht="22.5" thickTop="1" thickBot="1" x14ac:dyDescent="0.4">
      <c r="A105" s="152">
        <f t="shared" si="8"/>
        <v>1</v>
      </c>
      <c r="B105" s="152">
        <f t="shared" si="9"/>
        <v>0</v>
      </c>
      <c r="C105" s="152">
        <f t="shared" si="10"/>
        <v>0</v>
      </c>
      <c r="D105" s="152">
        <f t="shared" si="11"/>
        <v>0</v>
      </c>
      <c r="E105" s="130" t="s">
        <v>433</v>
      </c>
      <c r="F105" s="56">
        <v>1996</v>
      </c>
      <c r="G105" s="124" t="s">
        <v>809</v>
      </c>
      <c r="H105" s="249"/>
      <c r="I105" s="195" t="s">
        <v>12</v>
      </c>
      <c r="J105" s="116" t="s">
        <v>12</v>
      </c>
      <c r="K105" s="195" t="s">
        <v>262</v>
      </c>
      <c r="L105" s="117" t="s">
        <v>890</v>
      </c>
      <c r="M105" s="195"/>
      <c r="N105" s="117"/>
      <c r="O105" s="195" t="s">
        <v>485</v>
      </c>
      <c r="P105" s="195" t="s">
        <v>9</v>
      </c>
      <c r="Q105" s="118">
        <v>1</v>
      </c>
      <c r="R105" s="117"/>
      <c r="S105" s="195"/>
      <c r="T105" s="296" t="s">
        <v>348</v>
      </c>
      <c r="U105" s="273"/>
    </row>
    <row r="106" spans="1:21" ht="22.5" thickTop="1" thickBot="1" x14ac:dyDescent="0.4">
      <c r="A106" s="152">
        <f t="shared" si="8"/>
        <v>1</v>
      </c>
      <c r="B106" s="152">
        <f t="shared" si="9"/>
        <v>0</v>
      </c>
      <c r="C106" s="152">
        <f t="shared" si="10"/>
        <v>0</v>
      </c>
      <c r="D106" s="152">
        <f t="shared" si="11"/>
        <v>0</v>
      </c>
      <c r="E106" s="242" t="s">
        <v>433</v>
      </c>
      <c r="F106" s="52">
        <v>1999</v>
      </c>
      <c r="G106" s="249" t="s">
        <v>810</v>
      </c>
      <c r="H106" s="195"/>
      <c r="I106" s="195" t="s">
        <v>12</v>
      </c>
      <c r="J106" s="116" t="s">
        <v>12</v>
      </c>
      <c r="K106" s="195" t="s">
        <v>262</v>
      </c>
      <c r="L106" s="117" t="s">
        <v>890</v>
      </c>
      <c r="M106" s="195"/>
      <c r="N106" s="117"/>
      <c r="O106" s="195" t="s">
        <v>485</v>
      </c>
      <c r="P106" s="195" t="s">
        <v>9</v>
      </c>
      <c r="Q106" s="118">
        <v>1</v>
      </c>
      <c r="R106" s="117"/>
      <c r="S106" s="195"/>
      <c r="T106" s="296" t="s">
        <v>333</v>
      </c>
      <c r="U106" s="273"/>
    </row>
    <row r="107" spans="1:21" ht="22.5" thickTop="1" thickBot="1" x14ac:dyDescent="0.4">
      <c r="A107" s="152">
        <f t="shared" si="8"/>
        <v>1</v>
      </c>
      <c r="B107" s="152">
        <f t="shared" si="9"/>
        <v>0</v>
      </c>
      <c r="C107" s="152">
        <f t="shared" si="10"/>
        <v>0</v>
      </c>
      <c r="D107" s="152">
        <f t="shared" si="11"/>
        <v>0</v>
      </c>
      <c r="E107" s="130" t="s">
        <v>433</v>
      </c>
      <c r="F107" s="52">
        <v>1996</v>
      </c>
      <c r="G107" s="249" t="s">
        <v>808</v>
      </c>
      <c r="H107" s="195"/>
      <c r="I107" s="195" t="s">
        <v>12</v>
      </c>
      <c r="J107" s="116" t="s">
        <v>12</v>
      </c>
      <c r="K107" s="195" t="s">
        <v>262</v>
      </c>
      <c r="L107" s="117" t="s">
        <v>890</v>
      </c>
      <c r="M107" s="195"/>
      <c r="N107" s="117"/>
      <c r="O107" s="195" t="s">
        <v>485</v>
      </c>
      <c r="P107" s="195" t="s">
        <v>9</v>
      </c>
      <c r="Q107" s="118">
        <v>1</v>
      </c>
      <c r="R107" s="117"/>
      <c r="S107" s="195"/>
      <c r="T107" s="296" t="s">
        <v>345</v>
      </c>
      <c r="U107" s="273"/>
    </row>
    <row r="108" spans="1:21" ht="22.5" thickTop="1" thickBot="1" x14ac:dyDescent="0.4">
      <c r="A108" s="152">
        <f t="shared" si="8"/>
        <v>1</v>
      </c>
      <c r="B108" s="152">
        <f t="shared" si="9"/>
        <v>0</v>
      </c>
      <c r="C108" s="152">
        <f t="shared" si="10"/>
        <v>0</v>
      </c>
      <c r="D108" s="152">
        <f t="shared" si="11"/>
        <v>0</v>
      </c>
      <c r="E108" s="130" t="s">
        <v>433</v>
      </c>
      <c r="F108" s="52">
        <v>1999</v>
      </c>
      <c r="G108" s="195" t="s">
        <v>814</v>
      </c>
      <c r="H108" s="195"/>
      <c r="I108" s="252" t="s">
        <v>12</v>
      </c>
      <c r="J108" s="116" t="s">
        <v>892</v>
      </c>
      <c r="K108" s="195" t="s">
        <v>262</v>
      </c>
      <c r="L108" s="117" t="s">
        <v>890</v>
      </c>
      <c r="M108" s="195"/>
      <c r="N108" s="117"/>
      <c r="O108" s="195" t="s">
        <v>485</v>
      </c>
      <c r="P108" s="195" t="s">
        <v>9</v>
      </c>
      <c r="Q108" s="118">
        <v>1</v>
      </c>
      <c r="R108" s="117"/>
      <c r="S108" s="195"/>
      <c r="T108" s="296">
        <v>7</v>
      </c>
      <c r="U108" s="273"/>
    </row>
    <row r="109" spans="1:21" ht="22.5" thickTop="1" thickBot="1" x14ac:dyDescent="0.4">
      <c r="A109" s="152">
        <f t="shared" si="8"/>
        <v>0</v>
      </c>
      <c r="B109" s="152">
        <f t="shared" si="9"/>
        <v>1</v>
      </c>
      <c r="C109" s="152">
        <f t="shared" si="10"/>
        <v>0</v>
      </c>
      <c r="D109" s="152">
        <f t="shared" si="11"/>
        <v>0</v>
      </c>
      <c r="E109" s="243" t="s">
        <v>434</v>
      </c>
      <c r="F109" s="43">
        <v>1997</v>
      </c>
      <c r="G109" s="250" t="s">
        <v>813</v>
      </c>
      <c r="H109" s="251" t="s">
        <v>1080</v>
      </c>
      <c r="I109" s="250" t="s">
        <v>12</v>
      </c>
      <c r="J109" s="297" t="s">
        <v>892</v>
      </c>
      <c r="K109" s="251" t="s">
        <v>262</v>
      </c>
      <c r="L109" s="250" t="s">
        <v>890</v>
      </c>
      <c r="M109" s="251" t="s">
        <v>8</v>
      </c>
      <c r="N109" s="250" t="s">
        <v>8</v>
      </c>
      <c r="O109" s="251" t="s">
        <v>485</v>
      </c>
      <c r="P109" s="251" t="s">
        <v>9</v>
      </c>
      <c r="Q109" s="298">
        <v>1</v>
      </c>
      <c r="R109" s="250" t="s">
        <v>8</v>
      </c>
      <c r="S109" s="251" t="s">
        <v>8</v>
      </c>
      <c r="T109" s="267">
        <v>9</v>
      </c>
      <c r="U109" s="273"/>
    </row>
    <row r="110" spans="1:21" ht="20.25" thickTop="1" thickBot="1" x14ac:dyDescent="0.35">
      <c r="A110" s="152">
        <f t="shared" si="8"/>
        <v>1</v>
      </c>
      <c r="B110" s="152">
        <f t="shared" si="9"/>
        <v>0</v>
      </c>
      <c r="C110" s="152">
        <f t="shared" si="10"/>
        <v>0</v>
      </c>
      <c r="D110" s="152">
        <f t="shared" si="11"/>
        <v>0</v>
      </c>
      <c r="E110" s="130" t="s">
        <v>433</v>
      </c>
      <c r="F110" s="52">
        <v>1998</v>
      </c>
      <c r="G110" s="249" t="s">
        <v>811</v>
      </c>
      <c r="H110" s="195"/>
      <c r="I110" s="195" t="s">
        <v>889</v>
      </c>
      <c r="J110" s="116" t="s">
        <v>12</v>
      </c>
      <c r="K110" s="195" t="s">
        <v>269</v>
      </c>
      <c r="L110" s="117" t="s">
        <v>890</v>
      </c>
      <c r="M110" s="195"/>
      <c r="N110" s="117"/>
      <c r="O110" s="195" t="s">
        <v>485</v>
      </c>
      <c r="P110" s="195" t="s">
        <v>9</v>
      </c>
      <c r="Q110" s="118">
        <v>2</v>
      </c>
      <c r="R110" s="117"/>
      <c r="S110" s="195"/>
      <c r="T110" s="209">
        <v>7</v>
      </c>
      <c r="U110" s="273"/>
    </row>
    <row r="111" spans="1:21" ht="20.25" thickTop="1" thickBot="1" x14ac:dyDescent="0.35">
      <c r="A111" s="152">
        <f t="shared" si="8"/>
        <v>1</v>
      </c>
      <c r="B111" s="152">
        <f t="shared" si="9"/>
        <v>0</v>
      </c>
      <c r="C111" s="152">
        <f t="shared" si="10"/>
        <v>0</v>
      </c>
      <c r="D111" s="152">
        <f t="shared" si="11"/>
        <v>0</v>
      </c>
      <c r="E111" s="130" t="s">
        <v>433</v>
      </c>
      <c r="F111" s="52">
        <v>2000</v>
      </c>
      <c r="G111" s="249" t="s">
        <v>812</v>
      </c>
      <c r="H111" s="215"/>
      <c r="I111" s="195" t="s">
        <v>12</v>
      </c>
      <c r="J111" s="116" t="s">
        <v>12</v>
      </c>
      <c r="K111" s="195" t="s">
        <v>269</v>
      </c>
      <c r="L111" s="117" t="s">
        <v>890</v>
      </c>
      <c r="M111" s="195"/>
      <c r="N111" s="117"/>
      <c r="O111" s="195" t="s">
        <v>485</v>
      </c>
      <c r="P111" s="195" t="s">
        <v>9</v>
      </c>
      <c r="Q111" s="118">
        <v>1</v>
      </c>
      <c r="R111" s="117"/>
      <c r="S111" s="195"/>
      <c r="T111" s="299" t="s">
        <v>891</v>
      </c>
      <c r="U111" s="273"/>
    </row>
    <row r="112" spans="1:21" ht="20.25" thickTop="1" thickBot="1" x14ac:dyDescent="0.3">
      <c r="A112" s="152">
        <f t="shared" si="8"/>
        <v>0</v>
      </c>
      <c r="B112" s="152">
        <f t="shared" si="9"/>
        <v>1</v>
      </c>
      <c r="C112" s="152">
        <f t="shared" si="10"/>
        <v>0</v>
      </c>
      <c r="D112" s="152">
        <f t="shared" si="11"/>
        <v>0</v>
      </c>
      <c r="E112" s="110" t="s">
        <v>434</v>
      </c>
      <c r="F112" s="42">
        <v>1998</v>
      </c>
      <c r="G112" s="60" t="s">
        <v>1076</v>
      </c>
      <c r="H112" s="90" t="s">
        <v>1077</v>
      </c>
      <c r="I112" s="60" t="s">
        <v>194</v>
      </c>
      <c r="J112" s="300" t="s">
        <v>194</v>
      </c>
      <c r="K112" s="66" t="s">
        <v>274</v>
      </c>
      <c r="L112" s="88" t="s">
        <v>871</v>
      </c>
      <c r="M112" s="66" t="s">
        <v>8</v>
      </c>
      <c r="N112" s="88" t="s">
        <v>8</v>
      </c>
      <c r="O112" s="66" t="s">
        <v>359</v>
      </c>
      <c r="P112" s="66" t="s">
        <v>9</v>
      </c>
      <c r="Q112" s="289">
        <v>1</v>
      </c>
      <c r="R112" s="288" t="s">
        <v>8</v>
      </c>
      <c r="S112" s="66" t="s">
        <v>8</v>
      </c>
      <c r="T112" s="205"/>
      <c r="U112" s="273"/>
    </row>
    <row r="113" spans="1:21" ht="20.25" thickTop="1" thickBot="1" x14ac:dyDescent="0.3">
      <c r="A113" s="152">
        <f t="shared" si="8"/>
        <v>1</v>
      </c>
      <c r="B113" s="152">
        <f t="shared" si="9"/>
        <v>0</v>
      </c>
      <c r="C113" s="152">
        <f t="shared" si="10"/>
        <v>0</v>
      </c>
      <c r="D113" s="152">
        <f t="shared" si="11"/>
        <v>0</v>
      </c>
      <c r="E113" s="130" t="s">
        <v>433</v>
      </c>
      <c r="F113" s="53">
        <v>1998</v>
      </c>
      <c r="G113" s="57" t="s">
        <v>1071</v>
      </c>
      <c r="H113" s="222"/>
      <c r="I113" s="196" t="s">
        <v>69</v>
      </c>
      <c r="J113" s="119" t="s">
        <v>69</v>
      </c>
      <c r="K113" s="197" t="s">
        <v>274</v>
      </c>
      <c r="L113" s="121"/>
      <c r="M113" s="197"/>
      <c r="N113" s="121"/>
      <c r="O113" s="197"/>
      <c r="P113" s="197" t="s">
        <v>19</v>
      </c>
      <c r="Q113" s="211"/>
      <c r="R113" s="122"/>
      <c r="S113" s="197"/>
      <c r="T113" s="83">
        <v>8</v>
      </c>
      <c r="U113" s="273"/>
    </row>
    <row r="114" spans="1:21" ht="20.25" thickTop="1" thickBot="1" x14ac:dyDescent="0.3">
      <c r="A114" s="152">
        <f t="shared" si="8"/>
        <v>1</v>
      </c>
      <c r="B114" s="152">
        <f t="shared" si="9"/>
        <v>0</v>
      </c>
      <c r="C114" s="152">
        <f t="shared" si="10"/>
        <v>0</v>
      </c>
      <c r="D114" s="152">
        <f t="shared" si="11"/>
        <v>0</v>
      </c>
      <c r="E114" s="130" t="s">
        <v>433</v>
      </c>
      <c r="F114" s="53">
        <v>2001</v>
      </c>
      <c r="G114" s="196" t="s">
        <v>893</v>
      </c>
      <c r="H114" s="196"/>
      <c r="I114" s="196" t="s">
        <v>69</v>
      </c>
      <c r="J114" s="119" t="s">
        <v>69</v>
      </c>
      <c r="K114" s="197" t="s">
        <v>274</v>
      </c>
      <c r="L114" s="121" t="s">
        <v>252</v>
      </c>
      <c r="M114" s="197"/>
      <c r="N114" s="121"/>
      <c r="O114" s="197" t="s">
        <v>486</v>
      </c>
      <c r="P114" s="197" t="s">
        <v>894</v>
      </c>
      <c r="Q114" s="211">
        <v>3</v>
      </c>
      <c r="R114" s="122"/>
      <c r="S114" s="197"/>
      <c r="T114" s="83" t="s">
        <v>345</v>
      </c>
      <c r="U114" s="273"/>
    </row>
    <row r="115" spans="1:21" ht="20.25" thickTop="1" thickBot="1" x14ac:dyDescent="0.3">
      <c r="A115" s="152">
        <f t="shared" si="8"/>
        <v>0</v>
      </c>
      <c r="B115" s="152">
        <f t="shared" si="9"/>
        <v>1</v>
      </c>
      <c r="C115" s="152">
        <f t="shared" si="10"/>
        <v>0</v>
      </c>
      <c r="D115" s="152">
        <f t="shared" si="11"/>
        <v>0</v>
      </c>
      <c r="E115" s="108" t="s">
        <v>434</v>
      </c>
      <c r="F115" s="42">
        <v>1994</v>
      </c>
      <c r="G115" s="219" t="s">
        <v>66</v>
      </c>
      <c r="H115" s="253" t="s">
        <v>697</v>
      </c>
      <c r="I115" s="188" t="s">
        <v>69</v>
      </c>
      <c r="J115" s="102" t="s">
        <v>69</v>
      </c>
      <c r="K115" s="30" t="s">
        <v>262</v>
      </c>
      <c r="L115" s="137" t="s">
        <v>272</v>
      </c>
      <c r="M115" s="33" t="s">
        <v>8</v>
      </c>
      <c r="N115" s="143" t="s">
        <v>8</v>
      </c>
      <c r="O115" s="33" t="s">
        <v>360</v>
      </c>
      <c r="P115" s="58" t="s">
        <v>9</v>
      </c>
      <c r="Q115" s="135">
        <v>1</v>
      </c>
      <c r="R115" s="230" t="s">
        <v>8</v>
      </c>
      <c r="S115" s="33" t="s">
        <v>8</v>
      </c>
      <c r="T115" s="83" t="s">
        <v>332</v>
      </c>
      <c r="U115" s="273"/>
    </row>
    <row r="116" spans="1:21" ht="20.25" thickTop="1" thickBot="1" x14ac:dyDescent="0.3">
      <c r="A116" s="152">
        <f t="shared" si="8"/>
        <v>0</v>
      </c>
      <c r="B116" s="152">
        <f t="shared" si="9"/>
        <v>1</v>
      </c>
      <c r="C116" s="152">
        <f t="shared" si="10"/>
        <v>0</v>
      </c>
      <c r="D116" s="152">
        <f t="shared" si="11"/>
        <v>0</v>
      </c>
      <c r="E116" s="108" t="s">
        <v>434</v>
      </c>
      <c r="F116" s="42">
        <v>1995</v>
      </c>
      <c r="G116" s="58" t="s">
        <v>67</v>
      </c>
      <c r="H116" s="72" t="s">
        <v>620</v>
      </c>
      <c r="I116" s="219" t="s">
        <v>69</v>
      </c>
      <c r="J116" s="102" t="s">
        <v>69</v>
      </c>
      <c r="K116" s="30" t="s">
        <v>262</v>
      </c>
      <c r="L116" s="137" t="s">
        <v>272</v>
      </c>
      <c r="M116" s="33" t="s">
        <v>8</v>
      </c>
      <c r="N116" s="143" t="s">
        <v>8</v>
      </c>
      <c r="O116" s="33" t="s">
        <v>445</v>
      </c>
      <c r="P116" s="58" t="s">
        <v>9</v>
      </c>
      <c r="Q116" s="135">
        <v>1</v>
      </c>
      <c r="R116" s="230" t="s">
        <v>8</v>
      </c>
      <c r="S116" s="33" t="s">
        <v>8</v>
      </c>
      <c r="T116" s="83" t="s">
        <v>350</v>
      </c>
      <c r="U116" s="273"/>
    </row>
    <row r="117" spans="1:21" s="26" customFormat="1" ht="20.25" thickTop="1" thickBot="1" x14ac:dyDescent="0.3">
      <c r="A117" s="152">
        <f t="shared" si="8"/>
        <v>0</v>
      </c>
      <c r="B117" s="152">
        <f t="shared" si="9"/>
        <v>1</v>
      </c>
      <c r="C117" s="152">
        <f t="shared" si="10"/>
        <v>0</v>
      </c>
      <c r="D117" s="152">
        <f t="shared" si="11"/>
        <v>0</v>
      </c>
      <c r="E117" s="244" t="s">
        <v>434</v>
      </c>
      <c r="F117" s="42">
        <v>1997</v>
      </c>
      <c r="G117" s="188" t="s">
        <v>68</v>
      </c>
      <c r="H117" s="239" t="s">
        <v>609</v>
      </c>
      <c r="I117" s="58" t="s">
        <v>69</v>
      </c>
      <c r="J117" s="276" t="s">
        <v>69</v>
      </c>
      <c r="K117" s="277" t="s">
        <v>262</v>
      </c>
      <c r="L117" s="88" t="s">
        <v>272</v>
      </c>
      <c r="M117" s="66" t="s">
        <v>8</v>
      </c>
      <c r="N117" s="88" t="s">
        <v>8</v>
      </c>
      <c r="O117" s="66" t="s">
        <v>360</v>
      </c>
      <c r="P117" s="65" t="s">
        <v>9</v>
      </c>
      <c r="Q117" s="289">
        <v>1</v>
      </c>
      <c r="R117" s="288" t="s">
        <v>8</v>
      </c>
      <c r="S117" s="66" t="s">
        <v>8</v>
      </c>
      <c r="T117" s="205" t="s">
        <v>333</v>
      </c>
      <c r="U117" s="274"/>
    </row>
    <row r="118" spans="1:21" ht="20.25" thickTop="1" thickBot="1" x14ac:dyDescent="0.3">
      <c r="A118" s="152">
        <f t="shared" si="8"/>
        <v>0</v>
      </c>
      <c r="B118" s="152">
        <f t="shared" si="9"/>
        <v>1</v>
      </c>
      <c r="C118" s="152">
        <f t="shared" si="10"/>
        <v>0</v>
      </c>
      <c r="D118" s="152">
        <f t="shared" si="11"/>
        <v>0</v>
      </c>
      <c r="E118" s="108" t="s">
        <v>434</v>
      </c>
      <c r="F118" s="42">
        <v>1998</v>
      </c>
      <c r="G118" s="219" t="s">
        <v>71</v>
      </c>
      <c r="H118" s="60" t="s">
        <v>695</v>
      </c>
      <c r="I118" s="188" t="s">
        <v>73</v>
      </c>
      <c r="J118" s="102" t="s">
        <v>354</v>
      </c>
      <c r="K118" s="30" t="s">
        <v>263</v>
      </c>
      <c r="L118" s="137" t="s">
        <v>270</v>
      </c>
      <c r="M118" s="33" t="s">
        <v>8</v>
      </c>
      <c r="N118" s="143" t="s">
        <v>8</v>
      </c>
      <c r="O118" s="33" t="s">
        <v>359</v>
      </c>
      <c r="P118" s="58" t="s">
        <v>9</v>
      </c>
      <c r="Q118" s="135">
        <v>1</v>
      </c>
      <c r="R118" s="230" t="s">
        <v>8</v>
      </c>
      <c r="S118" s="33" t="s">
        <v>8</v>
      </c>
      <c r="T118" s="83" t="s">
        <v>351</v>
      </c>
      <c r="U118" s="273"/>
    </row>
    <row r="119" spans="1:21" ht="20.25" thickTop="1" thickBot="1" x14ac:dyDescent="0.3">
      <c r="A119" s="152">
        <f t="shared" si="8"/>
        <v>1</v>
      </c>
      <c r="B119" s="152">
        <f t="shared" si="9"/>
        <v>0</v>
      </c>
      <c r="C119" s="152">
        <f t="shared" si="10"/>
        <v>0</v>
      </c>
      <c r="D119" s="152">
        <f t="shared" si="11"/>
        <v>0</v>
      </c>
      <c r="E119" s="130" t="s">
        <v>433</v>
      </c>
      <c r="F119" s="53">
        <v>2000</v>
      </c>
      <c r="G119" s="195" t="s">
        <v>72</v>
      </c>
      <c r="H119" s="254"/>
      <c r="I119" s="222" t="s">
        <v>73</v>
      </c>
      <c r="J119" s="255" t="s">
        <v>354</v>
      </c>
      <c r="K119" s="192" t="s">
        <v>263</v>
      </c>
      <c r="L119" s="126" t="s">
        <v>270</v>
      </c>
      <c r="M119" s="192"/>
      <c r="N119" s="126"/>
      <c r="O119" s="192"/>
      <c r="P119" s="191" t="s">
        <v>9</v>
      </c>
      <c r="Q119" s="264">
        <v>1</v>
      </c>
      <c r="R119" s="128"/>
      <c r="S119" s="192"/>
      <c r="T119" s="269">
        <v>4</v>
      </c>
      <c r="U119" s="273"/>
    </row>
    <row r="120" spans="1:21" ht="22.5" thickTop="1" thickBot="1" x14ac:dyDescent="0.3">
      <c r="A120" s="152">
        <f t="shared" si="8"/>
        <v>0</v>
      </c>
      <c r="B120" s="152">
        <f t="shared" si="9"/>
        <v>1</v>
      </c>
      <c r="C120" s="152">
        <f t="shared" si="10"/>
        <v>0</v>
      </c>
      <c r="D120" s="152">
        <f t="shared" si="11"/>
        <v>0</v>
      </c>
      <c r="E120" s="110" t="s">
        <v>434</v>
      </c>
      <c r="F120" s="44">
        <v>1999</v>
      </c>
      <c r="G120" s="60" t="s">
        <v>1113</v>
      </c>
      <c r="H120" s="65" t="s">
        <v>1659</v>
      </c>
      <c r="I120" s="60" t="s">
        <v>18</v>
      </c>
      <c r="J120" s="131" t="s">
        <v>1111</v>
      </c>
      <c r="K120" s="33" t="s">
        <v>861</v>
      </c>
      <c r="L120" s="143" t="s">
        <v>871</v>
      </c>
      <c r="M120" s="33"/>
      <c r="N120" s="143"/>
      <c r="O120" s="33"/>
      <c r="P120" s="60" t="s">
        <v>9</v>
      </c>
      <c r="Q120" s="147"/>
      <c r="R120" s="230"/>
      <c r="S120" s="33"/>
      <c r="T120" s="301">
        <v>6</v>
      </c>
      <c r="U120" s="273"/>
    </row>
    <row r="121" spans="1:21" ht="20.25" thickTop="1" thickBot="1" x14ac:dyDescent="0.3">
      <c r="A121" s="152">
        <f t="shared" si="8"/>
        <v>0</v>
      </c>
      <c r="B121" s="152">
        <f t="shared" si="9"/>
        <v>1</v>
      </c>
      <c r="C121" s="152">
        <f t="shared" si="10"/>
        <v>0</v>
      </c>
      <c r="D121" s="152">
        <f t="shared" si="11"/>
        <v>0</v>
      </c>
      <c r="E121" s="108" t="s">
        <v>434</v>
      </c>
      <c r="F121" s="42">
        <v>1999</v>
      </c>
      <c r="G121" s="188" t="s">
        <v>30</v>
      </c>
      <c r="H121" s="68" t="s">
        <v>473</v>
      </c>
      <c r="I121" s="58" t="s">
        <v>18</v>
      </c>
      <c r="J121" s="276" t="s">
        <v>276</v>
      </c>
      <c r="K121" s="277" t="s">
        <v>279</v>
      </c>
      <c r="L121" s="278" t="s">
        <v>268</v>
      </c>
      <c r="M121" s="66" t="s">
        <v>8</v>
      </c>
      <c r="N121" s="88" t="s">
        <v>8</v>
      </c>
      <c r="O121" s="66" t="s">
        <v>359</v>
      </c>
      <c r="P121" s="100" t="s">
        <v>9</v>
      </c>
      <c r="Q121" s="287">
        <v>4</v>
      </c>
      <c r="R121" s="288" t="s">
        <v>448</v>
      </c>
      <c r="S121" s="66" t="s">
        <v>8</v>
      </c>
      <c r="T121" s="270">
        <v>6</v>
      </c>
      <c r="U121" s="273"/>
    </row>
    <row r="122" spans="1:21" ht="20.25" thickTop="1" thickBot="1" x14ac:dyDescent="0.35">
      <c r="A122" s="152">
        <f t="shared" si="8"/>
        <v>0</v>
      </c>
      <c r="B122" s="152">
        <f t="shared" si="9"/>
        <v>1</v>
      </c>
      <c r="C122" s="152">
        <f t="shared" si="10"/>
        <v>0</v>
      </c>
      <c r="D122" s="152">
        <f t="shared" si="11"/>
        <v>0</v>
      </c>
      <c r="E122" s="110" t="s">
        <v>434</v>
      </c>
      <c r="F122" s="43">
        <v>1997</v>
      </c>
      <c r="G122" s="32" t="s">
        <v>805</v>
      </c>
      <c r="H122" s="32" t="s">
        <v>1052</v>
      </c>
      <c r="I122" s="32" t="s">
        <v>18</v>
      </c>
      <c r="J122" s="145" t="s">
        <v>69</v>
      </c>
      <c r="K122" s="32" t="s">
        <v>262</v>
      </c>
      <c r="L122" s="148" t="s">
        <v>896</v>
      </c>
      <c r="M122" s="33" t="s">
        <v>8</v>
      </c>
      <c r="N122" s="143" t="s">
        <v>8</v>
      </c>
      <c r="O122" s="32" t="s">
        <v>359</v>
      </c>
      <c r="P122" s="32" t="s">
        <v>9</v>
      </c>
      <c r="Q122" s="96">
        <v>1</v>
      </c>
      <c r="R122" s="230" t="s">
        <v>448</v>
      </c>
      <c r="S122" s="33" t="s">
        <v>8</v>
      </c>
      <c r="T122" s="209" t="s">
        <v>348</v>
      </c>
      <c r="U122" s="273"/>
    </row>
    <row r="123" spans="1:21" ht="20.25" thickTop="1" thickBot="1" x14ac:dyDescent="0.35">
      <c r="A123" s="152">
        <f t="shared" si="8"/>
        <v>0</v>
      </c>
      <c r="B123" s="152">
        <f t="shared" si="9"/>
        <v>1</v>
      </c>
      <c r="C123" s="152">
        <f t="shared" si="10"/>
        <v>0</v>
      </c>
      <c r="D123" s="152">
        <f t="shared" si="11"/>
        <v>0</v>
      </c>
      <c r="E123" s="110" t="s">
        <v>434</v>
      </c>
      <c r="F123" s="43">
        <v>2001</v>
      </c>
      <c r="G123" s="189" t="s">
        <v>833</v>
      </c>
      <c r="H123" s="32" t="s">
        <v>1053</v>
      </c>
      <c r="I123" s="32" t="s">
        <v>18</v>
      </c>
      <c r="J123" s="302" t="s">
        <v>69</v>
      </c>
      <c r="K123" s="98" t="s">
        <v>262</v>
      </c>
      <c r="L123" s="189" t="s">
        <v>896</v>
      </c>
      <c r="M123" s="66" t="s">
        <v>8</v>
      </c>
      <c r="N123" s="88" t="s">
        <v>8</v>
      </c>
      <c r="O123" s="98" t="s">
        <v>359</v>
      </c>
      <c r="P123" s="98" t="s">
        <v>9</v>
      </c>
      <c r="Q123" s="99">
        <v>1</v>
      </c>
      <c r="R123" s="288" t="s">
        <v>448</v>
      </c>
      <c r="S123" s="66" t="s">
        <v>8</v>
      </c>
      <c r="T123" s="268">
        <v>4</v>
      </c>
      <c r="U123" s="273"/>
    </row>
    <row r="124" spans="1:21" ht="20.25" thickTop="1" thickBot="1" x14ac:dyDescent="0.3">
      <c r="A124" s="152">
        <f t="shared" si="8"/>
        <v>0</v>
      </c>
      <c r="B124" s="152">
        <f t="shared" si="9"/>
        <v>1</v>
      </c>
      <c r="C124" s="152">
        <f t="shared" si="10"/>
        <v>0</v>
      </c>
      <c r="D124" s="152">
        <f t="shared" si="11"/>
        <v>0</v>
      </c>
      <c r="E124" s="107" t="s">
        <v>434</v>
      </c>
      <c r="F124" s="42">
        <v>1996</v>
      </c>
      <c r="G124" s="219" t="s">
        <v>11</v>
      </c>
      <c r="H124" s="68" t="s">
        <v>471</v>
      </c>
      <c r="I124" s="58" t="s">
        <v>6</v>
      </c>
      <c r="J124" s="102" t="s">
        <v>7</v>
      </c>
      <c r="K124" s="30" t="s">
        <v>287</v>
      </c>
      <c r="L124" s="137" t="s">
        <v>259</v>
      </c>
      <c r="M124" s="33" t="s">
        <v>615</v>
      </c>
      <c r="N124" s="143" t="s">
        <v>8</v>
      </c>
      <c r="O124" s="33" t="s">
        <v>359</v>
      </c>
      <c r="P124" s="30" t="s">
        <v>29</v>
      </c>
      <c r="Q124" s="135">
        <v>1</v>
      </c>
      <c r="R124" s="230" t="s">
        <v>427</v>
      </c>
      <c r="S124" s="33" t="s">
        <v>448</v>
      </c>
      <c r="T124" s="83" t="s">
        <v>317</v>
      </c>
      <c r="U124" s="273"/>
    </row>
    <row r="125" spans="1:21" ht="20.25" thickTop="1" thickBot="1" x14ac:dyDescent="0.3">
      <c r="A125" s="152">
        <f t="shared" si="8"/>
        <v>0</v>
      </c>
      <c r="B125" s="152">
        <f t="shared" si="9"/>
        <v>1</v>
      </c>
      <c r="C125" s="152">
        <f t="shared" si="10"/>
        <v>0</v>
      </c>
      <c r="D125" s="152">
        <f t="shared" si="11"/>
        <v>0</v>
      </c>
      <c r="E125" s="108" t="s">
        <v>434</v>
      </c>
      <c r="F125" s="42">
        <v>2000</v>
      </c>
      <c r="G125" s="58" t="s">
        <v>31</v>
      </c>
      <c r="H125" s="68" t="s">
        <v>472</v>
      </c>
      <c r="I125" s="58" t="s">
        <v>6</v>
      </c>
      <c r="J125" s="280" t="s">
        <v>7</v>
      </c>
      <c r="K125" s="37" t="s">
        <v>287</v>
      </c>
      <c r="L125" s="257" t="s">
        <v>259</v>
      </c>
      <c r="M125" s="92" t="s">
        <v>425</v>
      </c>
      <c r="N125" s="281" t="s">
        <v>8</v>
      </c>
      <c r="O125" s="92" t="s">
        <v>359</v>
      </c>
      <c r="P125" s="219" t="s">
        <v>9</v>
      </c>
      <c r="Q125" s="282">
        <v>1</v>
      </c>
      <c r="R125" s="283" t="s">
        <v>448</v>
      </c>
      <c r="S125" s="92" t="s">
        <v>448</v>
      </c>
      <c r="T125" s="207">
        <v>5</v>
      </c>
      <c r="U125" s="273"/>
    </row>
    <row r="126" spans="1:21" ht="20.25" thickTop="1" thickBot="1" x14ac:dyDescent="0.3">
      <c r="A126" s="152">
        <f t="shared" si="8"/>
        <v>0</v>
      </c>
      <c r="B126" s="152">
        <f t="shared" si="9"/>
        <v>1</v>
      </c>
      <c r="C126" s="152">
        <f t="shared" si="10"/>
        <v>0</v>
      </c>
      <c r="D126" s="152">
        <f t="shared" si="11"/>
        <v>0</v>
      </c>
      <c r="E126" s="108" t="s">
        <v>434</v>
      </c>
      <c r="F126" s="42">
        <v>1997</v>
      </c>
      <c r="G126" s="188" t="s">
        <v>10</v>
      </c>
      <c r="H126" s="68" t="s">
        <v>470</v>
      </c>
      <c r="I126" s="188" t="s">
        <v>6</v>
      </c>
      <c r="J126" s="102" t="s">
        <v>7</v>
      </c>
      <c r="K126" s="30" t="s">
        <v>287</v>
      </c>
      <c r="L126" s="137" t="s">
        <v>259</v>
      </c>
      <c r="M126" s="33" t="s">
        <v>8</v>
      </c>
      <c r="N126" s="295" t="s">
        <v>8</v>
      </c>
      <c r="O126" s="33" t="s">
        <v>359</v>
      </c>
      <c r="P126" s="58" t="s">
        <v>9</v>
      </c>
      <c r="Q126" s="135">
        <v>1</v>
      </c>
      <c r="R126" s="230" t="s">
        <v>8</v>
      </c>
      <c r="S126" s="33" t="s">
        <v>448</v>
      </c>
      <c r="T126" s="83" t="s">
        <v>355</v>
      </c>
      <c r="U126" s="273"/>
    </row>
    <row r="127" spans="1:21" ht="20.25" thickTop="1" thickBot="1" x14ac:dyDescent="0.3">
      <c r="A127" s="152">
        <f t="shared" si="8"/>
        <v>0</v>
      </c>
      <c r="B127" s="152">
        <f t="shared" si="9"/>
        <v>1</v>
      </c>
      <c r="C127" s="152">
        <f t="shared" si="10"/>
        <v>0</v>
      </c>
      <c r="D127" s="152">
        <f t="shared" si="11"/>
        <v>0</v>
      </c>
      <c r="E127" s="108" t="s">
        <v>434</v>
      </c>
      <c r="F127" s="42">
        <v>1998</v>
      </c>
      <c r="G127" s="58" t="s">
        <v>579</v>
      </c>
      <c r="H127" s="68" t="s">
        <v>469</v>
      </c>
      <c r="I127" s="219" t="s">
        <v>6</v>
      </c>
      <c r="J127" s="279" t="s">
        <v>7</v>
      </c>
      <c r="K127" s="187" t="s">
        <v>287</v>
      </c>
      <c r="L127" s="284" t="s">
        <v>259</v>
      </c>
      <c r="M127" s="41" t="s">
        <v>8</v>
      </c>
      <c r="N127" s="76" t="s">
        <v>8</v>
      </c>
      <c r="O127" s="41" t="s">
        <v>359</v>
      </c>
      <c r="P127" s="185" t="s">
        <v>9</v>
      </c>
      <c r="Q127" s="303">
        <v>1</v>
      </c>
      <c r="R127" s="304" t="s">
        <v>448</v>
      </c>
      <c r="S127" s="41" t="s">
        <v>448</v>
      </c>
      <c r="T127" s="271">
        <v>7</v>
      </c>
      <c r="U127" s="273"/>
    </row>
    <row r="128" spans="1:21" ht="20.25" thickTop="1" thickBot="1" x14ac:dyDescent="0.3">
      <c r="A128" s="152">
        <f t="shared" si="8"/>
        <v>0</v>
      </c>
      <c r="B128" s="152">
        <f t="shared" si="9"/>
        <v>1</v>
      </c>
      <c r="C128" s="152">
        <f t="shared" si="10"/>
        <v>0</v>
      </c>
      <c r="D128" s="152">
        <f t="shared" si="11"/>
        <v>0</v>
      </c>
      <c r="E128" s="108" t="s">
        <v>434</v>
      </c>
      <c r="F128" s="42">
        <v>1999</v>
      </c>
      <c r="G128" s="58" t="s">
        <v>51</v>
      </c>
      <c r="H128" s="60" t="s">
        <v>626</v>
      </c>
      <c r="I128" s="58" t="s">
        <v>6</v>
      </c>
      <c r="J128" s="276" t="s">
        <v>7</v>
      </c>
      <c r="K128" s="277" t="s">
        <v>287</v>
      </c>
      <c r="L128" s="278" t="s">
        <v>259</v>
      </c>
      <c r="M128" s="66" t="s">
        <v>448</v>
      </c>
      <c r="N128" s="88" t="s">
        <v>448</v>
      </c>
      <c r="O128" s="66" t="s">
        <v>449</v>
      </c>
      <c r="P128" s="100" t="s">
        <v>9</v>
      </c>
      <c r="Q128" s="287">
        <v>1</v>
      </c>
      <c r="R128" s="288" t="s">
        <v>448</v>
      </c>
      <c r="S128" s="66" t="s">
        <v>448</v>
      </c>
      <c r="T128" s="205">
        <v>7</v>
      </c>
      <c r="U128" s="273"/>
    </row>
    <row r="129" spans="1:21" ht="20.25" thickTop="1" thickBot="1" x14ac:dyDescent="0.35">
      <c r="A129" s="152">
        <f t="shared" si="8"/>
        <v>1</v>
      </c>
      <c r="B129" s="152">
        <f t="shared" si="9"/>
        <v>0</v>
      </c>
      <c r="C129" s="152">
        <f t="shared" si="10"/>
        <v>0</v>
      </c>
      <c r="D129" s="152">
        <f t="shared" si="11"/>
        <v>0</v>
      </c>
      <c r="E129" s="130" t="s">
        <v>433</v>
      </c>
      <c r="F129" s="52">
        <v>1998</v>
      </c>
      <c r="G129" s="248" t="s">
        <v>851</v>
      </c>
      <c r="H129" s="252"/>
      <c r="I129" s="124" t="s">
        <v>18</v>
      </c>
      <c r="J129" s="116" t="s">
        <v>895</v>
      </c>
      <c r="K129" s="195" t="s">
        <v>290</v>
      </c>
      <c r="L129" s="117" t="s">
        <v>259</v>
      </c>
      <c r="M129" s="195"/>
      <c r="N129" s="117"/>
      <c r="O129" s="195"/>
      <c r="P129" s="195" t="s">
        <v>9</v>
      </c>
      <c r="Q129" s="118">
        <v>1</v>
      </c>
      <c r="R129" s="117"/>
      <c r="S129" s="195"/>
      <c r="T129" s="209">
        <v>7</v>
      </c>
      <c r="U129" s="273"/>
    </row>
    <row r="130" spans="1:21" ht="20.25" thickTop="1" thickBot="1" x14ac:dyDescent="0.35">
      <c r="A130" s="152">
        <f t="shared" si="8"/>
        <v>1</v>
      </c>
      <c r="B130" s="152">
        <f t="shared" si="9"/>
        <v>0</v>
      </c>
      <c r="C130" s="152">
        <f t="shared" si="10"/>
        <v>0</v>
      </c>
      <c r="D130" s="152">
        <f t="shared" si="11"/>
        <v>0</v>
      </c>
      <c r="E130" s="130" t="s">
        <v>433</v>
      </c>
      <c r="F130" s="55">
        <v>2000</v>
      </c>
      <c r="G130" s="235" t="s">
        <v>852</v>
      </c>
      <c r="H130" s="215"/>
      <c r="I130" s="249" t="s">
        <v>18</v>
      </c>
      <c r="J130" s="190" t="s">
        <v>895</v>
      </c>
      <c r="K130" s="215" t="s">
        <v>290</v>
      </c>
      <c r="L130" s="124" t="s">
        <v>259</v>
      </c>
      <c r="M130" s="215"/>
      <c r="N130" s="124"/>
      <c r="O130" s="215"/>
      <c r="P130" s="215" t="s">
        <v>9</v>
      </c>
      <c r="Q130" s="125">
        <v>1</v>
      </c>
      <c r="R130" s="124"/>
      <c r="S130" s="215"/>
      <c r="T130" s="266">
        <v>6</v>
      </c>
      <c r="U130" s="273"/>
    </row>
    <row r="131" spans="1:21" ht="20.25" thickTop="1" thickBot="1" x14ac:dyDescent="0.35">
      <c r="A131" s="152">
        <f t="shared" si="8"/>
        <v>0</v>
      </c>
      <c r="B131" s="152">
        <f t="shared" si="9"/>
        <v>1</v>
      </c>
      <c r="C131" s="152">
        <f t="shared" si="10"/>
        <v>0</v>
      </c>
      <c r="D131" s="152">
        <f t="shared" si="11"/>
        <v>0</v>
      </c>
      <c r="E131" s="110" t="s">
        <v>434</v>
      </c>
      <c r="F131" s="43">
        <v>2001</v>
      </c>
      <c r="G131" s="38" t="s">
        <v>964</v>
      </c>
      <c r="H131" s="32" t="s">
        <v>1054</v>
      </c>
      <c r="I131" s="32" t="s">
        <v>312</v>
      </c>
      <c r="J131" s="145" t="s">
        <v>312</v>
      </c>
      <c r="K131" s="32" t="s">
        <v>262</v>
      </c>
      <c r="L131" s="148" t="s">
        <v>259</v>
      </c>
      <c r="M131" s="32" t="s">
        <v>425</v>
      </c>
      <c r="N131" s="148" t="s">
        <v>8</v>
      </c>
      <c r="O131" s="32" t="s">
        <v>359</v>
      </c>
      <c r="P131" s="32" t="s">
        <v>9</v>
      </c>
      <c r="Q131" s="96">
        <v>1</v>
      </c>
      <c r="R131" s="148" t="s">
        <v>615</v>
      </c>
      <c r="S131" s="32" t="s">
        <v>615</v>
      </c>
      <c r="T131" s="209">
        <v>9</v>
      </c>
      <c r="U131" s="273"/>
    </row>
    <row r="132" spans="1:21" ht="20.25" thickTop="1" thickBot="1" x14ac:dyDescent="0.3">
      <c r="A132" s="152">
        <f t="shared" si="8"/>
        <v>0</v>
      </c>
      <c r="B132" s="152">
        <f t="shared" si="9"/>
        <v>1</v>
      </c>
      <c r="C132" s="152">
        <f t="shared" si="10"/>
        <v>0</v>
      </c>
      <c r="D132" s="152">
        <f t="shared" si="11"/>
        <v>0</v>
      </c>
      <c r="E132" s="108" t="s">
        <v>434</v>
      </c>
      <c r="F132" s="42">
        <v>2000</v>
      </c>
      <c r="G132" s="58" t="s">
        <v>258</v>
      </c>
      <c r="H132" s="60" t="s">
        <v>625</v>
      </c>
      <c r="I132" s="58" t="s">
        <v>307</v>
      </c>
      <c r="J132" s="102" t="s">
        <v>307</v>
      </c>
      <c r="K132" s="30" t="s">
        <v>274</v>
      </c>
      <c r="L132" s="137" t="s">
        <v>255</v>
      </c>
      <c r="M132" s="33" t="s">
        <v>448</v>
      </c>
      <c r="N132" s="143" t="s">
        <v>448</v>
      </c>
      <c r="O132" s="33" t="s">
        <v>449</v>
      </c>
      <c r="P132" s="58" t="s">
        <v>9</v>
      </c>
      <c r="Q132" s="135">
        <v>1</v>
      </c>
      <c r="R132" s="230" t="s">
        <v>448</v>
      </c>
      <c r="S132" s="33" t="s">
        <v>448</v>
      </c>
      <c r="T132" s="83" t="s">
        <v>345</v>
      </c>
      <c r="U132" s="273"/>
    </row>
    <row r="133" spans="1:21" ht="20.25" thickTop="1" thickBot="1" x14ac:dyDescent="0.3">
      <c r="A133" s="152">
        <f t="shared" si="8"/>
        <v>0</v>
      </c>
      <c r="B133" s="152">
        <f t="shared" si="9"/>
        <v>1</v>
      </c>
      <c r="C133" s="152">
        <f t="shared" si="10"/>
        <v>0</v>
      </c>
      <c r="D133" s="152">
        <f t="shared" si="11"/>
        <v>0</v>
      </c>
      <c r="E133" s="108" t="s">
        <v>434</v>
      </c>
      <c r="F133" s="42">
        <v>1999</v>
      </c>
      <c r="G133" s="188" t="s">
        <v>79</v>
      </c>
      <c r="H133" s="253" t="s">
        <v>608</v>
      </c>
      <c r="I133" s="58" t="s">
        <v>80</v>
      </c>
      <c r="J133" s="279" t="s">
        <v>357</v>
      </c>
      <c r="K133" s="187" t="s">
        <v>274</v>
      </c>
      <c r="L133" s="284" t="s">
        <v>358</v>
      </c>
      <c r="M133" s="41" t="s">
        <v>8</v>
      </c>
      <c r="N133" s="76" t="s">
        <v>8</v>
      </c>
      <c r="O133" s="41" t="s">
        <v>359</v>
      </c>
      <c r="P133" s="41" t="s">
        <v>86</v>
      </c>
      <c r="Q133" s="247">
        <v>2</v>
      </c>
      <c r="R133" s="304" t="s">
        <v>8</v>
      </c>
      <c r="S133" s="41" t="s">
        <v>22</v>
      </c>
      <c r="T133" s="271">
        <v>9</v>
      </c>
      <c r="U133" s="273"/>
    </row>
    <row r="134" spans="1:21" ht="20.25" thickTop="1" thickBot="1" x14ac:dyDescent="0.35">
      <c r="A134" s="152">
        <f t="shared" si="8"/>
        <v>0</v>
      </c>
      <c r="B134" s="152">
        <f t="shared" si="9"/>
        <v>1</v>
      </c>
      <c r="C134" s="152">
        <f t="shared" si="10"/>
        <v>0</v>
      </c>
      <c r="D134" s="152">
        <f t="shared" si="11"/>
        <v>0</v>
      </c>
      <c r="E134" s="110" t="s">
        <v>434</v>
      </c>
      <c r="F134" s="43">
        <v>1997</v>
      </c>
      <c r="G134" s="38" t="s">
        <v>803</v>
      </c>
      <c r="H134" s="98" t="s">
        <v>1658</v>
      </c>
      <c r="I134" s="189" t="s">
        <v>15</v>
      </c>
      <c r="J134" s="145" t="s">
        <v>316</v>
      </c>
      <c r="K134" s="33" t="s">
        <v>274</v>
      </c>
      <c r="L134" s="143" t="s">
        <v>283</v>
      </c>
      <c r="M134" s="32"/>
      <c r="N134" s="148"/>
      <c r="O134" s="32"/>
      <c r="P134" s="32" t="s">
        <v>9</v>
      </c>
      <c r="Q134" s="96">
        <v>1</v>
      </c>
      <c r="R134" s="148"/>
      <c r="S134" s="32"/>
      <c r="T134" s="209">
        <v>9</v>
      </c>
      <c r="U134" s="273"/>
    </row>
    <row r="135" spans="1:21" ht="20.25" thickTop="1" thickBot="1" x14ac:dyDescent="0.3">
      <c r="A135" s="152">
        <f t="shared" si="8"/>
        <v>1</v>
      </c>
      <c r="B135" s="152">
        <f t="shared" si="9"/>
        <v>0</v>
      </c>
      <c r="C135" s="152">
        <f t="shared" si="10"/>
        <v>0</v>
      </c>
      <c r="D135" s="152">
        <f t="shared" si="11"/>
        <v>0</v>
      </c>
      <c r="E135" s="130" t="s">
        <v>433</v>
      </c>
      <c r="F135" s="53">
        <v>2000</v>
      </c>
      <c r="G135" s="196" t="s">
        <v>804</v>
      </c>
      <c r="H135" s="196"/>
      <c r="I135" s="195" t="s">
        <v>15</v>
      </c>
      <c r="J135" s="190" t="s">
        <v>316</v>
      </c>
      <c r="K135" s="192" t="s">
        <v>274</v>
      </c>
      <c r="L135" s="306" t="s">
        <v>283</v>
      </c>
      <c r="M135" s="307"/>
      <c r="N135" s="308"/>
      <c r="O135" s="307"/>
      <c r="P135" s="222" t="s">
        <v>9</v>
      </c>
      <c r="Q135" s="309">
        <v>1</v>
      </c>
      <c r="R135" s="310"/>
      <c r="S135" s="307"/>
      <c r="T135" s="87" t="s">
        <v>330</v>
      </c>
      <c r="U135" s="273"/>
    </row>
    <row r="136" spans="1:21" ht="20.25" thickTop="1" thickBot="1" x14ac:dyDescent="0.3">
      <c r="A136" s="152">
        <f t="shared" si="8"/>
        <v>0</v>
      </c>
      <c r="B136" s="152">
        <f t="shared" si="9"/>
        <v>1</v>
      </c>
      <c r="C136" s="152">
        <f t="shared" si="10"/>
        <v>0</v>
      </c>
      <c r="D136" s="152">
        <f t="shared" si="11"/>
        <v>0</v>
      </c>
      <c r="E136" s="110" t="s">
        <v>434</v>
      </c>
      <c r="F136" s="232"/>
      <c r="G136" s="60" t="s">
        <v>1294</v>
      </c>
      <c r="H136" s="60" t="s">
        <v>1660</v>
      </c>
      <c r="I136" s="131"/>
      <c r="J136" s="131"/>
      <c r="K136" s="33"/>
      <c r="L136" s="259"/>
      <c r="M136" s="33"/>
      <c r="N136" s="143"/>
      <c r="O136" s="33"/>
      <c r="P136" s="33"/>
      <c r="Q136" s="147"/>
      <c r="R136" s="230"/>
      <c r="S136" s="33"/>
      <c r="T136" s="271"/>
      <c r="U136" s="273"/>
    </row>
    <row r="137" spans="1:21" ht="20.25" thickTop="1" thickBot="1" x14ac:dyDescent="0.3">
      <c r="A137" s="152">
        <f t="shared" si="8"/>
        <v>0</v>
      </c>
      <c r="B137" s="152">
        <f t="shared" si="9"/>
        <v>1</v>
      </c>
      <c r="C137" s="152">
        <f t="shared" si="10"/>
        <v>0</v>
      </c>
      <c r="D137" s="152">
        <f t="shared" si="11"/>
        <v>0</v>
      </c>
      <c r="E137" s="110" t="s">
        <v>434</v>
      </c>
      <c r="F137" s="232"/>
      <c r="G137" s="60" t="s">
        <v>1336</v>
      </c>
      <c r="H137" s="60" t="s">
        <v>1661</v>
      </c>
      <c r="I137" s="60"/>
      <c r="J137" s="131"/>
      <c r="K137" s="33"/>
      <c r="L137" s="78"/>
      <c r="M137" s="41"/>
      <c r="N137" s="305"/>
      <c r="O137" s="41"/>
      <c r="P137" s="41"/>
      <c r="Q137" s="247"/>
      <c r="R137" s="304"/>
      <c r="S137" s="41"/>
      <c r="T137" s="271"/>
      <c r="U137" s="275"/>
    </row>
    <row r="138" spans="1:21" ht="15.75" thickTop="1" x14ac:dyDescent="0.25">
      <c r="A138" s="17">
        <f t="shared" si="8"/>
        <v>0</v>
      </c>
      <c r="B138" s="17">
        <f t="shared" si="9"/>
        <v>0</v>
      </c>
      <c r="C138" s="17">
        <f t="shared" si="10"/>
        <v>0</v>
      </c>
      <c r="D138" s="17">
        <f t="shared" si="11"/>
        <v>0</v>
      </c>
      <c r="E138" s="106"/>
      <c r="F138" s="23"/>
      <c r="H138" s="216"/>
      <c r="I138" s="23"/>
      <c r="J138" s="23"/>
      <c r="K138" s="23"/>
      <c r="L138" s="23"/>
      <c r="M138" s="2"/>
      <c r="N138" s="2"/>
      <c r="O138" s="2"/>
      <c r="P138" s="23"/>
      <c r="Q138" s="23"/>
      <c r="R138" s="2"/>
      <c r="S138" s="2"/>
      <c r="T138" s="2"/>
    </row>
    <row r="139" spans="1:21" s="731" customFormat="1" x14ac:dyDescent="0.25">
      <c r="A139" s="17"/>
      <c r="B139" s="17"/>
      <c r="C139" s="17"/>
      <c r="D139" s="17"/>
      <c r="E139" s="106"/>
      <c r="F139" s="23"/>
      <c r="G139" s="23"/>
      <c r="H139" s="216"/>
      <c r="I139" s="23"/>
      <c r="J139" s="23"/>
      <c r="K139" s="23"/>
      <c r="L139" s="23"/>
      <c r="M139" s="2"/>
      <c r="N139" s="2"/>
      <c r="O139" s="2"/>
      <c r="P139" s="23"/>
      <c r="Q139" s="23"/>
      <c r="R139" s="2"/>
      <c r="S139" s="2"/>
      <c r="T139" s="2"/>
    </row>
    <row r="140" spans="1:21" s="731" customFormat="1" ht="15.75" thickBot="1" x14ac:dyDescent="0.3">
      <c r="A140" s="17"/>
      <c r="B140" s="17"/>
      <c r="C140" s="17"/>
      <c r="D140" s="17"/>
      <c r="E140" s="106"/>
      <c r="F140" s="23"/>
      <c r="G140" s="23"/>
      <c r="H140" s="216"/>
      <c r="I140" s="23"/>
      <c r="J140" s="23"/>
      <c r="K140" s="23"/>
      <c r="L140" s="23"/>
      <c r="M140" s="2"/>
      <c r="N140" s="2"/>
      <c r="O140" s="2"/>
      <c r="P140" s="23"/>
      <c r="Q140" s="23"/>
      <c r="R140" s="2"/>
      <c r="S140" s="2"/>
      <c r="T140" s="2"/>
    </row>
    <row r="141" spans="1:21" s="731" customFormat="1" ht="33.75" thickTop="1" thickBot="1" x14ac:dyDescent="0.3">
      <c r="A141" s="17"/>
      <c r="B141" s="17"/>
      <c r="C141" s="17"/>
      <c r="D141" s="17"/>
      <c r="E141" s="164"/>
      <c r="F141" s="165"/>
      <c r="G141" s="166" t="s">
        <v>1335</v>
      </c>
      <c r="H141" s="1032"/>
      <c r="I141" s="149"/>
      <c r="J141" s="149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</row>
    <row r="142" spans="1:21" ht="19.5" thickTop="1" thickBot="1" x14ac:dyDescent="0.3">
      <c r="A142" s="17">
        <f t="shared" si="8"/>
        <v>0</v>
      </c>
      <c r="B142" s="17">
        <f t="shared" si="9"/>
        <v>0</v>
      </c>
      <c r="C142" s="17">
        <f t="shared" si="10"/>
        <v>0</v>
      </c>
      <c r="D142" s="17">
        <f t="shared" si="11"/>
        <v>0</v>
      </c>
      <c r="E142" s="172"/>
      <c r="F142" s="167"/>
      <c r="G142" s="1033"/>
      <c r="H142" s="1033"/>
      <c r="I142" s="167"/>
      <c r="J142" s="168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</row>
    <row r="143" spans="1:21" ht="17.25" thickTop="1" thickBot="1" x14ac:dyDescent="0.3">
      <c r="A143" s="17">
        <f t="shared" si="8"/>
        <v>0</v>
      </c>
      <c r="B143" s="17">
        <f t="shared" si="9"/>
        <v>0</v>
      </c>
      <c r="C143" s="17">
        <f t="shared" si="10"/>
        <v>0</v>
      </c>
      <c r="D143" s="17">
        <f t="shared" si="11"/>
        <v>0</v>
      </c>
      <c r="E143" s="170"/>
      <c r="F143" s="160" t="s">
        <v>0</v>
      </c>
      <c r="G143" s="1012" t="s">
        <v>1</v>
      </c>
      <c r="H143" s="1012" t="s">
        <v>590</v>
      </c>
      <c r="I143" s="1013" t="s">
        <v>2</v>
      </c>
      <c r="J143" s="1014" t="s">
        <v>3</v>
      </c>
      <c r="K143" s="1012" t="s">
        <v>253</v>
      </c>
      <c r="L143" s="1012" t="s">
        <v>207</v>
      </c>
      <c r="M143" s="1015" t="s">
        <v>292</v>
      </c>
      <c r="N143" s="1015" t="s">
        <v>4</v>
      </c>
      <c r="O143" s="1016" t="s">
        <v>428</v>
      </c>
      <c r="P143" s="1013" t="s">
        <v>5</v>
      </c>
      <c r="Q143" s="1017" t="s">
        <v>424</v>
      </c>
      <c r="R143" s="1015" t="s">
        <v>446</v>
      </c>
      <c r="S143" s="1018" t="s">
        <v>1337</v>
      </c>
      <c r="T143" s="162" t="s">
        <v>1334</v>
      </c>
    </row>
    <row r="144" spans="1:21" ht="20.25" thickTop="1" thickBot="1" x14ac:dyDescent="0.3">
      <c r="A144" s="17">
        <f t="shared" si="8"/>
        <v>0</v>
      </c>
      <c r="B144" s="17">
        <f t="shared" si="9"/>
        <v>1</v>
      </c>
      <c r="C144" s="17">
        <f t="shared" si="10"/>
        <v>0</v>
      </c>
      <c r="D144" s="17">
        <f t="shared" si="11"/>
        <v>0</v>
      </c>
      <c r="E144" s="109" t="s">
        <v>434</v>
      </c>
      <c r="F144" s="970">
        <v>1998</v>
      </c>
      <c r="G144" s="994" t="s">
        <v>792</v>
      </c>
      <c r="H144" s="1004" t="s">
        <v>1101</v>
      </c>
      <c r="I144" s="1004" t="s">
        <v>18</v>
      </c>
      <c r="J144" s="1004" t="s">
        <v>857</v>
      </c>
      <c r="K144" s="1005" t="s">
        <v>288</v>
      </c>
      <c r="L144" s="1005" t="s">
        <v>252</v>
      </c>
      <c r="M144" s="1005" t="s">
        <v>8</v>
      </c>
      <c r="N144" s="1005" t="s">
        <v>8</v>
      </c>
      <c r="O144" s="1005" t="s">
        <v>359</v>
      </c>
      <c r="P144" s="1004" t="s">
        <v>9</v>
      </c>
      <c r="Q144" s="1004">
        <v>1</v>
      </c>
      <c r="R144" s="1006" t="s">
        <v>8</v>
      </c>
      <c r="S144" s="1005" t="s">
        <v>8</v>
      </c>
      <c r="T144" s="979" t="s">
        <v>353</v>
      </c>
    </row>
    <row r="145" spans="1:20" ht="20.25" thickTop="1" thickBot="1" x14ac:dyDescent="0.3">
      <c r="A145" s="17">
        <f t="shared" si="8"/>
        <v>0</v>
      </c>
      <c r="B145" s="17">
        <f t="shared" si="9"/>
        <v>1</v>
      </c>
      <c r="C145" s="17">
        <f t="shared" si="10"/>
        <v>0</v>
      </c>
      <c r="D145" s="17">
        <f t="shared" si="11"/>
        <v>0</v>
      </c>
      <c r="E145" s="110" t="s">
        <v>434</v>
      </c>
      <c r="F145" s="970">
        <v>2000</v>
      </c>
      <c r="G145" s="993" t="s">
        <v>793</v>
      </c>
      <c r="H145" s="1000" t="s">
        <v>1261</v>
      </c>
      <c r="I145" s="1000" t="s">
        <v>18</v>
      </c>
      <c r="J145" s="1000" t="s">
        <v>858</v>
      </c>
      <c r="K145" s="997" t="s">
        <v>288</v>
      </c>
      <c r="L145" s="997" t="s">
        <v>252</v>
      </c>
      <c r="M145" s="997" t="s">
        <v>8</v>
      </c>
      <c r="N145" s="997" t="s">
        <v>8</v>
      </c>
      <c r="O145" s="997" t="s">
        <v>359</v>
      </c>
      <c r="P145" s="1000" t="s">
        <v>9</v>
      </c>
      <c r="Q145" s="1000">
        <v>1</v>
      </c>
      <c r="R145" s="996" t="s">
        <v>8</v>
      </c>
      <c r="S145" s="997" t="s">
        <v>8</v>
      </c>
      <c r="T145" s="193" t="s">
        <v>856</v>
      </c>
    </row>
    <row r="146" spans="1:20" ht="20.25" thickTop="1" thickBot="1" x14ac:dyDescent="0.3">
      <c r="A146" s="17">
        <f t="shared" si="8"/>
        <v>0</v>
      </c>
      <c r="B146" s="17">
        <f t="shared" si="9"/>
        <v>1</v>
      </c>
      <c r="C146" s="17">
        <f t="shared" si="10"/>
        <v>0</v>
      </c>
      <c r="D146" s="17">
        <f t="shared" si="11"/>
        <v>0</v>
      </c>
      <c r="E146" s="110" t="s">
        <v>434</v>
      </c>
      <c r="F146" s="971">
        <v>1999</v>
      </c>
      <c r="G146" s="1000" t="s">
        <v>64</v>
      </c>
      <c r="H146" s="1000" t="s">
        <v>1211</v>
      </c>
      <c r="I146" s="1000" t="s">
        <v>65</v>
      </c>
      <c r="J146" s="1000" t="s">
        <v>313</v>
      </c>
      <c r="K146" s="997" t="s">
        <v>279</v>
      </c>
      <c r="L146" s="997" t="s">
        <v>277</v>
      </c>
      <c r="M146" s="997" t="s">
        <v>615</v>
      </c>
      <c r="N146" s="997" t="s">
        <v>427</v>
      </c>
      <c r="O146" s="997" t="s">
        <v>359</v>
      </c>
      <c r="P146" s="1000" t="s">
        <v>9</v>
      </c>
      <c r="Q146" s="1000">
        <v>2</v>
      </c>
      <c r="R146" s="996" t="s">
        <v>8</v>
      </c>
      <c r="S146" s="997" t="s">
        <v>8</v>
      </c>
      <c r="T146" s="979">
        <v>7</v>
      </c>
    </row>
    <row r="147" spans="1:20" ht="20.25" thickTop="1" thickBot="1" x14ac:dyDescent="0.3">
      <c r="A147" s="17">
        <f t="shared" si="8"/>
        <v>0</v>
      </c>
      <c r="B147" s="17">
        <f t="shared" si="9"/>
        <v>1</v>
      </c>
      <c r="C147" s="17">
        <f t="shared" si="10"/>
        <v>0</v>
      </c>
      <c r="D147" s="17">
        <f t="shared" si="11"/>
        <v>0</v>
      </c>
      <c r="E147" s="111" t="s">
        <v>434</v>
      </c>
      <c r="F147" s="971">
        <v>1998</v>
      </c>
      <c r="G147" s="995" t="s">
        <v>314</v>
      </c>
      <c r="H147" s="998" t="s">
        <v>451</v>
      </c>
      <c r="I147" s="995" t="s">
        <v>39</v>
      </c>
      <c r="J147" s="995" t="s">
        <v>50</v>
      </c>
      <c r="K147" s="999" t="s">
        <v>279</v>
      </c>
      <c r="L147" s="999" t="s">
        <v>315</v>
      </c>
      <c r="M147" s="997" t="s">
        <v>448</v>
      </c>
      <c r="N147" s="997" t="s">
        <v>448</v>
      </c>
      <c r="O147" s="997" t="s">
        <v>449</v>
      </c>
      <c r="P147" s="995" t="s">
        <v>450</v>
      </c>
      <c r="Q147" s="995">
        <v>3</v>
      </c>
      <c r="R147" s="996" t="s">
        <v>448</v>
      </c>
      <c r="S147" s="997" t="s">
        <v>448</v>
      </c>
      <c r="T147" s="1011">
        <v>3</v>
      </c>
    </row>
    <row r="148" spans="1:20" ht="20.25" thickTop="1" thickBot="1" x14ac:dyDescent="0.3">
      <c r="A148" s="17">
        <f t="shared" si="8"/>
        <v>0</v>
      </c>
      <c r="B148" s="17">
        <f t="shared" si="9"/>
        <v>1</v>
      </c>
      <c r="C148" s="17">
        <f t="shared" si="10"/>
        <v>0</v>
      </c>
      <c r="D148" s="17">
        <f t="shared" si="11"/>
        <v>0</v>
      </c>
      <c r="E148" s="109" t="s">
        <v>434</v>
      </c>
      <c r="F148" s="970">
        <v>1998</v>
      </c>
      <c r="G148" s="1004" t="s">
        <v>845</v>
      </c>
      <c r="H148" s="1004" t="s">
        <v>1098</v>
      </c>
      <c r="I148" s="1004" t="s">
        <v>659</v>
      </c>
      <c r="J148" s="1004" t="s">
        <v>860</v>
      </c>
      <c r="K148" s="1005" t="s">
        <v>262</v>
      </c>
      <c r="L148" s="1005" t="s">
        <v>859</v>
      </c>
      <c r="M148" s="1005" t="s">
        <v>8</v>
      </c>
      <c r="N148" s="1005" t="s">
        <v>8</v>
      </c>
      <c r="O148" s="1005" t="s">
        <v>485</v>
      </c>
      <c r="P148" s="1004" t="s">
        <v>9</v>
      </c>
      <c r="Q148" s="1004">
        <v>1</v>
      </c>
      <c r="R148" s="1006" t="s">
        <v>8</v>
      </c>
      <c r="S148" s="1005" t="s">
        <v>8</v>
      </c>
      <c r="T148" s="979" t="s">
        <v>333</v>
      </c>
    </row>
    <row r="149" spans="1:20" ht="20.25" thickTop="1" thickBot="1" x14ac:dyDescent="0.3">
      <c r="A149" s="17">
        <f t="shared" si="8"/>
        <v>0</v>
      </c>
      <c r="B149" s="17">
        <f t="shared" si="9"/>
        <v>1</v>
      </c>
      <c r="C149" s="17">
        <f t="shared" si="10"/>
        <v>0</v>
      </c>
      <c r="D149" s="17">
        <f t="shared" si="11"/>
        <v>0</v>
      </c>
      <c r="E149" s="109" t="s">
        <v>434</v>
      </c>
      <c r="F149" s="970">
        <v>1999</v>
      </c>
      <c r="G149" s="1004" t="s">
        <v>846</v>
      </c>
      <c r="H149" s="1004" t="s">
        <v>1099</v>
      </c>
      <c r="I149" s="1004" t="s">
        <v>659</v>
      </c>
      <c r="J149" s="1004" t="s">
        <v>860</v>
      </c>
      <c r="K149" s="1005" t="s">
        <v>262</v>
      </c>
      <c r="L149" s="1005" t="s">
        <v>859</v>
      </c>
      <c r="M149" s="1005" t="s">
        <v>8</v>
      </c>
      <c r="N149" s="1005" t="s">
        <v>8</v>
      </c>
      <c r="O149" s="1005" t="s">
        <v>485</v>
      </c>
      <c r="P149" s="1004" t="s">
        <v>9</v>
      </c>
      <c r="Q149" s="1004">
        <v>1</v>
      </c>
      <c r="R149" s="1006" t="s">
        <v>8</v>
      </c>
      <c r="S149" s="1005" t="s">
        <v>8</v>
      </c>
      <c r="T149" s="979">
        <v>7</v>
      </c>
    </row>
    <row r="150" spans="1:20" ht="20.25" thickTop="1" thickBot="1" x14ac:dyDescent="0.3">
      <c r="A150" s="17">
        <f t="shared" si="8"/>
        <v>0</v>
      </c>
      <c r="B150" s="17">
        <f t="shared" si="9"/>
        <v>1</v>
      </c>
      <c r="C150" s="17">
        <f t="shared" si="10"/>
        <v>0</v>
      </c>
      <c r="D150" s="17">
        <f t="shared" si="11"/>
        <v>0</v>
      </c>
      <c r="E150" s="109" t="s">
        <v>434</v>
      </c>
      <c r="F150" s="970">
        <v>1998</v>
      </c>
      <c r="G150" s="1004" t="s">
        <v>847</v>
      </c>
      <c r="H150" s="1004" t="s">
        <v>1100</v>
      </c>
      <c r="I150" s="1004" t="s">
        <v>98</v>
      </c>
      <c r="J150" s="1004" t="s">
        <v>12</v>
      </c>
      <c r="K150" s="1005" t="s">
        <v>861</v>
      </c>
      <c r="L150" s="1005" t="s">
        <v>252</v>
      </c>
      <c r="M150" s="1005" t="s">
        <v>8</v>
      </c>
      <c r="N150" s="1005" t="s">
        <v>8</v>
      </c>
      <c r="O150" s="1005" t="s">
        <v>359</v>
      </c>
      <c r="P150" s="1004" t="s">
        <v>9</v>
      </c>
      <c r="Q150" s="1004">
        <v>1</v>
      </c>
      <c r="R150" s="1006" t="s">
        <v>8</v>
      </c>
      <c r="S150" s="1005" t="s">
        <v>8</v>
      </c>
      <c r="T150" s="85" t="s">
        <v>389</v>
      </c>
    </row>
    <row r="151" spans="1:20" ht="20.25" thickTop="1" thickBot="1" x14ac:dyDescent="0.3">
      <c r="A151" s="17">
        <f t="shared" si="8"/>
        <v>0</v>
      </c>
      <c r="B151" s="17">
        <f t="shared" si="9"/>
        <v>1</v>
      </c>
      <c r="C151" s="17">
        <f t="shared" si="10"/>
        <v>0</v>
      </c>
      <c r="D151" s="17">
        <f t="shared" si="11"/>
        <v>0</v>
      </c>
      <c r="E151" s="110" t="s">
        <v>434</v>
      </c>
      <c r="F151" s="971">
        <v>1998</v>
      </c>
      <c r="G151" s="1000" t="s">
        <v>77</v>
      </c>
      <c r="H151" s="1000" t="s">
        <v>1257</v>
      </c>
      <c r="I151" s="1000" t="s">
        <v>18</v>
      </c>
      <c r="J151" s="1000" t="s">
        <v>78</v>
      </c>
      <c r="K151" s="997" t="s">
        <v>262</v>
      </c>
      <c r="L151" s="997" t="s">
        <v>252</v>
      </c>
      <c r="M151" s="997"/>
      <c r="N151" s="997"/>
      <c r="O151" s="997" t="s">
        <v>359</v>
      </c>
      <c r="P151" s="1000" t="s">
        <v>9</v>
      </c>
      <c r="Q151" s="1000">
        <v>1</v>
      </c>
      <c r="R151" s="996"/>
      <c r="S151" s="997"/>
      <c r="T151" s="1011">
        <v>3</v>
      </c>
    </row>
    <row r="152" spans="1:20" ht="20.25" thickTop="1" thickBot="1" x14ac:dyDescent="0.3">
      <c r="A152" s="17">
        <f t="shared" si="8"/>
        <v>0</v>
      </c>
      <c r="B152" s="17">
        <f t="shared" si="9"/>
        <v>1</v>
      </c>
      <c r="C152" s="17">
        <f t="shared" si="10"/>
        <v>0</v>
      </c>
      <c r="D152" s="17">
        <f t="shared" si="11"/>
        <v>0</v>
      </c>
      <c r="E152" s="110" t="s">
        <v>434</v>
      </c>
      <c r="F152" s="971">
        <v>1997</v>
      </c>
      <c r="G152" s="1000" t="s">
        <v>81</v>
      </c>
      <c r="H152" s="1000" t="s">
        <v>1647</v>
      </c>
      <c r="I152" s="1000" t="s">
        <v>15</v>
      </c>
      <c r="J152" s="1000" t="s">
        <v>316</v>
      </c>
      <c r="K152" s="997" t="s">
        <v>289</v>
      </c>
      <c r="L152" s="997" t="s">
        <v>259</v>
      </c>
      <c r="M152" s="997"/>
      <c r="N152" s="997"/>
      <c r="O152" s="997" t="s">
        <v>359</v>
      </c>
      <c r="P152" s="1000" t="s">
        <v>9</v>
      </c>
      <c r="Q152" s="1000">
        <v>1</v>
      </c>
      <c r="R152" s="996"/>
      <c r="S152" s="997"/>
      <c r="T152" s="95" t="s">
        <v>317</v>
      </c>
    </row>
    <row r="153" spans="1:20" ht="20.25" thickTop="1" thickBot="1" x14ac:dyDescent="0.3">
      <c r="A153" s="17">
        <f t="shared" si="8"/>
        <v>0</v>
      </c>
      <c r="B153" s="17">
        <f t="shared" si="9"/>
        <v>1</v>
      </c>
      <c r="C153" s="17">
        <f t="shared" si="10"/>
        <v>0</v>
      </c>
      <c r="D153" s="17">
        <f t="shared" si="11"/>
        <v>0</v>
      </c>
      <c r="E153" s="110" t="s">
        <v>434</v>
      </c>
      <c r="F153" s="971">
        <v>1999</v>
      </c>
      <c r="G153" s="995" t="s">
        <v>20</v>
      </c>
      <c r="H153" s="998" t="s">
        <v>452</v>
      </c>
      <c r="I153" s="995" t="s">
        <v>21</v>
      </c>
      <c r="J153" s="995" t="s">
        <v>307</v>
      </c>
      <c r="K153" s="999" t="s">
        <v>274</v>
      </c>
      <c r="L153" s="999" t="s">
        <v>282</v>
      </c>
      <c r="M153" s="997" t="s">
        <v>448</v>
      </c>
      <c r="N153" s="997" t="s">
        <v>448</v>
      </c>
      <c r="O153" s="997" t="s">
        <v>449</v>
      </c>
      <c r="P153" s="999" t="s">
        <v>19</v>
      </c>
      <c r="Q153" s="995">
        <v>2</v>
      </c>
      <c r="R153" s="996" t="s">
        <v>448</v>
      </c>
      <c r="S153" s="997" t="s">
        <v>22</v>
      </c>
      <c r="T153" s="95" t="s">
        <v>318</v>
      </c>
    </row>
    <row r="154" spans="1:20" ht="20.25" thickTop="1" thickBot="1" x14ac:dyDescent="0.35">
      <c r="A154" s="17">
        <f t="shared" ref="A154:A191" si="12">IF($E154="JC",1,0)</f>
        <v>0</v>
      </c>
      <c r="B154" s="17">
        <f t="shared" ref="B154:B191" si="13">IF($E154="JP",1,0)</f>
        <v>1</v>
      </c>
      <c r="C154" s="17">
        <f t="shared" ref="C154:C191" si="14">IF($E154="I",1,0)</f>
        <v>0</v>
      </c>
      <c r="D154" s="17">
        <f t="shared" ref="D154:D191" si="15">IF($E154="JCom",1,0)</f>
        <v>0</v>
      </c>
      <c r="E154" s="110" t="s">
        <v>434</v>
      </c>
      <c r="F154" s="970">
        <v>1998</v>
      </c>
      <c r="G154" s="993" t="s">
        <v>830</v>
      </c>
      <c r="H154" s="993" t="s">
        <v>1262</v>
      </c>
      <c r="I154" s="993" t="s">
        <v>862</v>
      </c>
      <c r="J154" s="993" t="s">
        <v>862</v>
      </c>
      <c r="K154" s="993" t="s">
        <v>263</v>
      </c>
      <c r="L154" s="993" t="s">
        <v>216</v>
      </c>
      <c r="M154" s="993" t="s">
        <v>8</v>
      </c>
      <c r="N154" s="993" t="s">
        <v>8</v>
      </c>
      <c r="O154" s="993" t="s">
        <v>359</v>
      </c>
      <c r="P154" s="993" t="s">
        <v>9</v>
      </c>
      <c r="Q154" s="993">
        <v>1</v>
      </c>
      <c r="R154" s="993" t="s">
        <v>8</v>
      </c>
      <c r="S154" s="993" t="s">
        <v>8</v>
      </c>
      <c r="T154" s="977">
        <v>8</v>
      </c>
    </row>
    <row r="155" spans="1:20" ht="20.25" thickTop="1" thickBot="1" x14ac:dyDescent="0.35">
      <c r="A155" s="17">
        <f t="shared" si="12"/>
        <v>0</v>
      </c>
      <c r="B155" s="17">
        <f t="shared" si="13"/>
        <v>1</v>
      </c>
      <c r="C155" s="17">
        <f t="shared" si="14"/>
        <v>0</v>
      </c>
      <c r="D155" s="17">
        <f t="shared" si="15"/>
        <v>0</v>
      </c>
      <c r="E155" s="110" t="s">
        <v>434</v>
      </c>
      <c r="F155" s="970">
        <v>1999</v>
      </c>
      <c r="G155" s="994" t="s">
        <v>1108</v>
      </c>
      <c r="H155" s="994" t="s">
        <v>1144</v>
      </c>
      <c r="I155" s="994" t="s">
        <v>862</v>
      </c>
      <c r="J155" s="994" t="s">
        <v>862</v>
      </c>
      <c r="K155" s="994" t="s">
        <v>263</v>
      </c>
      <c r="L155" s="994" t="s">
        <v>216</v>
      </c>
      <c r="M155" s="994" t="s">
        <v>615</v>
      </c>
      <c r="N155" s="994" t="s">
        <v>8</v>
      </c>
      <c r="O155" s="994" t="s">
        <v>359</v>
      </c>
      <c r="P155" s="994" t="s">
        <v>19</v>
      </c>
      <c r="Q155" s="994"/>
      <c r="R155" s="994" t="s">
        <v>8</v>
      </c>
      <c r="S155" s="994" t="s">
        <v>8</v>
      </c>
      <c r="T155" s="978" t="s">
        <v>363</v>
      </c>
    </row>
    <row r="156" spans="1:20" ht="20.25" thickTop="1" thickBot="1" x14ac:dyDescent="0.3">
      <c r="A156" s="17">
        <f t="shared" si="12"/>
        <v>0</v>
      </c>
      <c r="B156" s="17">
        <f t="shared" si="13"/>
        <v>1</v>
      </c>
      <c r="C156" s="17">
        <f t="shared" si="14"/>
        <v>0</v>
      </c>
      <c r="D156" s="17">
        <f t="shared" si="15"/>
        <v>0</v>
      </c>
      <c r="E156" s="110" t="s">
        <v>434</v>
      </c>
      <c r="F156" s="970">
        <v>1996</v>
      </c>
      <c r="G156" s="993" t="s">
        <v>59</v>
      </c>
      <c r="H156" s="993" t="s">
        <v>617</v>
      </c>
      <c r="I156" s="993" t="s">
        <v>18</v>
      </c>
      <c r="J156" s="993" t="s">
        <v>319</v>
      </c>
      <c r="K156" s="993" t="s">
        <v>262</v>
      </c>
      <c r="L156" s="993" t="s">
        <v>259</v>
      </c>
      <c r="M156" s="993" t="s">
        <v>8</v>
      </c>
      <c r="N156" s="993" t="s">
        <v>8</v>
      </c>
      <c r="O156" s="993" t="s">
        <v>359</v>
      </c>
      <c r="P156" s="993" t="s">
        <v>9</v>
      </c>
      <c r="Q156" s="995">
        <v>1</v>
      </c>
      <c r="R156" s="996" t="s">
        <v>8</v>
      </c>
      <c r="S156" s="997" t="s">
        <v>8</v>
      </c>
      <c r="T156" s="82" t="s">
        <v>321</v>
      </c>
    </row>
    <row r="157" spans="1:20" ht="20.25" thickTop="1" thickBot="1" x14ac:dyDescent="0.3">
      <c r="A157" s="17">
        <f t="shared" si="12"/>
        <v>0</v>
      </c>
      <c r="B157" s="17">
        <f t="shared" si="13"/>
        <v>1</v>
      </c>
      <c r="C157" s="17">
        <f t="shared" si="14"/>
        <v>0</v>
      </c>
      <c r="D157" s="17">
        <f t="shared" si="15"/>
        <v>0</v>
      </c>
      <c r="E157" s="110" t="s">
        <v>434</v>
      </c>
      <c r="F157" s="970">
        <v>1997</v>
      </c>
      <c r="G157" s="993" t="s">
        <v>27</v>
      </c>
      <c r="H157" s="993" t="s">
        <v>454</v>
      </c>
      <c r="I157" s="993" t="s">
        <v>18</v>
      </c>
      <c r="J157" s="993" t="s">
        <v>319</v>
      </c>
      <c r="K157" s="993" t="s">
        <v>262</v>
      </c>
      <c r="L157" s="993" t="s">
        <v>259</v>
      </c>
      <c r="M157" s="993" t="s">
        <v>8</v>
      </c>
      <c r="N157" s="993" t="s">
        <v>8</v>
      </c>
      <c r="O157" s="993" t="s">
        <v>449</v>
      </c>
      <c r="P157" s="993" t="s">
        <v>9</v>
      </c>
      <c r="Q157" s="995">
        <v>1</v>
      </c>
      <c r="R157" s="996" t="s">
        <v>448</v>
      </c>
      <c r="S157" s="997" t="s">
        <v>448</v>
      </c>
      <c r="T157" s="95">
        <v>8</v>
      </c>
    </row>
    <row r="158" spans="1:20" ht="20.25" thickTop="1" thickBot="1" x14ac:dyDescent="0.3">
      <c r="A158" s="17">
        <f t="shared" si="12"/>
        <v>0</v>
      </c>
      <c r="B158" s="17">
        <f t="shared" si="13"/>
        <v>1</v>
      </c>
      <c r="C158" s="17">
        <f t="shared" si="14"/>
        <v>0</v>
      </c>
      <c r="D158" s="17">
        <f t="shared" si="15"/>
        <v>0</v>
      </c>
      <c r="E158" s="112" t="s">
        <v>434</v>
      </c>
      <c r="F158" s="971">
        <v>1998</v>
      </c>
      <c r="G158" s="995" t="s">
        <v>28</v>
      </c>
      <c r="H158" s="998" t="s">
        <v>453</v>
      </c>
      <c r="I158" s="995" t="s">
        <v>18</v>
      </c>
      <c r="J158" s="995" t="s">
        <v>319</v>
      </c>
      <c r="K158" s="999" t="s">
        <v>262</v>
      </c>
      <c r="L158" s="999" t="s">
        <v>259</v>
      </c>
      <c r="M158" s="997" t="s">
        <v>8</v>
      </c>
      <c r="N158" s="997" t="s">
        <v>8</v>
      </c>
      <c r="O158" s="997" t="s">
        <v>449</v>
      </c>
      <c r="P158" s="999" t="s">
        <v>29</v>
      </c>
      <c r="Q158" s="995">
        <v>1</v>
      </c>
      <c r="R158" s="996" t="s">
        <v>448</v>
      </c>
      <c r="S158" s="997" t="s">
        <v>448</v>
      </c>
      <c r="T158" s="95" t="s">
        <v>320</v>
      </c>
    </row>
    <row r="159" spans="1:20" ht="20.25" thickTop="1" thickBot="1" x14ac:dyDescent="0.35">
      <c r="A159" s="17">
        <f t="shared" si="12"/>
        <v>0</v>
      </c>
      <c r="B159" s="17">
        <f t="shared" si="13"/>
        <v>1</v>
      </c>
      <c r="C159" s="17">
        <f t="shared" si="14"/>
        <v>0</v>
      </c>
      <c r="D159" s="17">
        <f t="shared" si="15"/>
        <v>0</v>
      </c>
      <c r="E159" s="110" t="s">
        <v>434</v>
      </c>
      <c r="F159" s="972">
        <v>2001</v>
      </c>
      <c r="G159" s="993" t="s">
        <v>791</v>
      </c>
      <c r="H159" s="993" t="s">
        <v>1078</v>
      </c>
      <c r="I159" s="993" t="s">
        <v>18</v>
      </c>
      <c r="J159" s="993" t="s">
        <v>339</v>
      </c>
      <c r="K159" s="993" t="s">
        <v>262</v>
      </c>
      <c r="L159" s="993" t="s">
        <v>863</v>
      </c>
      <c r="M159" s="993" t="s">
        <v>8</v>
      </c>
      <c r="N159" s="993" t="s">
        <v>8</v>
      </c>
      <c r="O159" s="993" t="s">
        <v>486</v>
      </c>
      <c r="P159" s="993" t="s">
        <v>9</v>
      </c>
      <c r="Q159" s="993">
        <v>1</v>
      </c>
      <c r="R159" s="993" t="s">
        <v>8</v>
      </c>
      <c r="S159" s="993" t="s">
        <v>8</v>
      </c>
      <c r="T159" s="978">
        <v>6</v>
      </c>
    </row>
    <row r="160" spans="1:20" ht="20.25" thickTop="1" thickBot="1" x14ac:dyDescent="0.3">
      <c r="A160" s="17">
        <f t="shared" si="12"/>
        <v>0</v>
      </c>
      <c r="B160" s="17">
        <f t="shared" si="13"/>
        <v>1</v>
      </c>
      <c r="C160" s="17">
        <f t="shared" si="14"/>
        <v>0</v>
      </c>
      <c r="D160" s="17">
        <f t="shared" si="15"/>
        <v>0</v>
      </c>
      <c r="E160" s="108" t="s">
        <v>434</v>
      </c>
      <c r="F160" s="971">
        <v>1997</v>
      </c>
      <c r="G160" s="995" t="s">
        <v>42</v>
      </c>
      <c r="H160" s="998" t="s">
        <v>455</v>
      </c>
      <c r="I160" s="995" t="s">
        <v>43</v>
      </c>
      <c r="J160" s="995" t="s">
        <v>323</v>
      </c>
      <c r="K160" s="999" t="s">
        <v>262</v>
      </c>
      <c r="L160" s="999" t="s">
        <v>259</v>
      </c>
      <c r="M160" s="997" t="s">
        <v>8</v>
      </c>
      <c r="N160" s="997" t="s">
        <v>8</v>
      </c>
      <c r="O160" s="997" t="s">
        <v>449</v>
      </c>
      <c r="P160" s="995" t="s">
        <v>9</v>
      </c>
      <c r="Q160" s="995">
        <v>1</v>
      </c>
      <c r="R160" s="996" t="s">
        <v>448</v>
      </c>
      <c r="S160" s="997" t="s">
        <v>22</v>
      </c>
      <c r="T160" s="979" t="s">
        <v>322</v>
      </c>
    </row>
    <row r="161" spans="1:20" ht="20.25" thickTop="1" thickBot="1" x14ac:dyDescent="0.3">
      <c r="A161" s="17">
        <f t="shared" si="12"/>
        <v>0</v>
      </c>
      <c r="B161" s="17">
        <f t="shared" si="13"/>
        <v>1</v>
      </c>
      <c r="C161" s="17">
        <f t="shared" si="14"/>
        <v>0</v>
      </c>
      <c r="D161" s="17">
        <f t="shared" si="15"/>
        <v>0</v>
      </c>
      <c r="E161" s="108" t="s">
        <v>434</v>
      </c>
      <c r="F161" s="971">
        <v>1999</v>
      </c>
      <c r="G161" s="995" t="s">
        <v>62</v>
      </c>
      <c r="H161" s="1000" t="s">
        <v>840</v>
      </c>
      <c r="I161" s="995" t="s">
        <v>43</v>
      </c>
      <c r="J161" s="995" t="s">
        <v>323</v>
      </c>
      <c r="K161" s="999" t="s">
        <v>262</v>
      </c>
      <c r="L161" s="999" t="s">
        <v>259</v>
      </c>
      <c r="M161" s="997" t="s">
        <v>8</v>
      </c>
      <c r="N161" s="997" t="s">
        <v>8</v>
      </c>
      <c r="O161" s="997" t="s">
        <v>841</v>
      </c>
      <c r="P161" s="995" t="s">
        <v>9</v>
      </c>
      <c r="Q161" s="995">
        <v>1</v>
      </c>
      <c r="R161" s="996" t="s">
        <v>8</v>
      </c>
      <c r="S161" s="997" t="s">
        <v>8</v>
      </c>
      <c r="T161" s="980">
        <v>6</v>
      </c>
    </row>
    <row r="162" spans="1:20" ht="20.25" thickTop="1" thickBot="1" x14ac:dyDescent="0.3">
      <c r="A162" s="17">
        <f t="shared" si="12"/>
        <v>0</v>
      </c>
      <c r="B162" s="17">
        <f t="shared" si="13"/>
        <v>1</v>
      </c>
      <c r="C162" s="17">
        <f t="shared" si="14"/>
        <v>0</v>
      </c>
      <c r="D162" s="17">
        <f t="shared" si="15"/>
        <v>0</v>
      </c>
      <c r="E162" s="108" t="s">
        <v>434</v>
      </c>
      <c r="F162" s="971">
        <v>1996</v>
      </c>
      <c r="G162" s="1001" t="s">
        <v>96</v>
      </c>
      <c r="H162" s="1001" t="s">
        <v>623</v>
      </c>
      <c r="I162" s="1001" t="s">
        <v>91</v>
      </c>
      <c r="J162" s="1001" t="s">
        <v>301</v>
      </c>
      <c r="K162" s="1002" t="s">
        <v>263</v>
      </c>
      <c r="L162" s="1002" t="s">
        <v>216</v>
      </c>
      <c r="M162" s="1002" t="s">
        <v>448</v>
      </c>
      <c r="N162" s="1002" t="s">
        <v>427</v>
      </c>
      <c r="O162" s="1002" t="s">
        <v>449</v>
      </c>
      <c r="P162" s="1002" t="s">
        <v>1205</v>
      </c>
      <c r="Q162" s="1001">
        <v>3</v>
      </c>
      <c r="R162" s="1003" t="s">
        <v>448</v>
      </c>
      <c r="S162" s="1002" t="s">
        <v>448</v>
      </c>
      <c r="T162" s="979">
        <v>7</v>
      </c>
    </row>
    <row r="163" spans="1:20" ht="20.25" thickTop="1" thickBot="1" x14ac:dyDescent="0.3">
      <c r="A163" s="17">
        <f t="shared" si="12"/>
        <v>0</v>
      </c>
      <c r="B163" s="17">
        <f t="shared" si="13"/>
        <v>1</v>
      </c>
      <c r="C163" s="17">
        <f t="shared" si="14"/>
        <v>0</v>
      </c>
      <c r="D163" s="17">
        <f t="shared" si="15"/>
        <v>0</v>
      </c>
      <c r="E163" s="109" t="s">
        <v>434</v>
      </c>
      <c r="F163" s="971">
        <v>1998</v>
      </c>
      <c r="G163" s="1004" t="s">
        <v>1145</v>
      </c>
      <c r="H163" s="1004" t="s">
        <v>1146</v>
      </c>
      <c r="I163" s="1004" t="s">
        <v>388</v>
      </c>
      <c r="J163" s="1004" t="s">
        <v>1147</v>
      </c>
      <c r="K163" s="1005" t="s">
        <v>263</v>
      </c>
      <c r="L163" s="1005" t="s">
        <v>252</v>
      </c>
      <c r="M163" s="1005" t="s">
        <v>8</v>
      </c>
      <c r="N163" s="1005" t="s">
        <v>8</v>
      </c>
      <c r="O163" s="1005" t="s">
        <v>359</v>
      </c>
      <c r="P163" s="1004" t="s">
        <v>9</v>
      </c>
      <c r="Q163" s="1004">
        <v>1</v>
      </c>
      <c r="R163" s="1006" t="s">
        <v>8</v>
      </c>
      <c r="S163" s="1005" t="s">
        <v>8</v>
      </c>
      <c r="T163" s="50">
        <v>5</v>
      </c>
    </row>
    <row r="164" spans="1:20" ht="20.25" thickTop="1" thickBot="1" x14ac:dyDescent="0.3">
      <c r="A164" s="17">
        <f t="shared" si="12"/>
        <v>0</v>
      </c>
      <c r="B164" s="17">
        <f t="shared" si="13"/>
        <v>1</v>
      </c>
      <c r="C164" s="17">
        <f t="shared" si="14"/>
        <v>0</v>
      </c>
      <c r="D164" s="17">
        <f t="shared" si="15"/>
        <v>0</v>
      </c>
      <c r="E164" s="108" t="s">
        <v>434</v>
      </c>
      <c r="F164" s="971">
        <v>1998</v>
      </c>
      <c r="G164" s="1000" t="s">
        <v>771</v>
      </c>
      <c r="H164" s="1000" t="s">
        <v>772</v>
      </c>
      <c r="I164" s="1000" t="s">
        <v>773</v>
      </c>
      <c r="J164" s="1000" t="s">
        <v>872</v>
      </c>
      <c r="K164" s="997" t="s">
        <v>861</v>
      </c>
      <c r="L164" s="997" t="s">
        <v>871</v>
      </c>
      <c r="M164" s="997" t="s">
        <v>8</v>
      </c>
      <c r="N164" s="997" t="s">
        <v>8</v>
      </c>
      <c r="O164" s="997" t="s">
        <v>485</v>
      </c>
      <c r="P164" s="1000" t="s">
        <v>9</v>
      </c>
      <c r="Q164" s="1000">
        <v>1</v>
      </c>
      <c r="R164" s="996" t="s">
        <v>8</v>
      </c>
      <c r="S164" s="997" t="s">
        <v>1079</v>
      </c>
      <c r="T164" s="193" t="s">
        <v>336</v>
      </c>
    </row>
    <row r="165" spans="1:20" ht="20.25" thickTop="1" thickBot="1" x14ac:dyDescent="0.3">
      <c r="A165" s="17">
        <f t="shared" si="12"/>
        <v>0</v>
      </c>
      <c r="B165" s="17">
        <f t="shared" si="13"/>
        <v>1</v>
      </c>
      <c r="C165" s="17">
        <f t="shared" si="14"/>
        <v>0</v>
      </c>
      <c r="D165" s="17">
        <f t="shared" si="15"/>
        <v>0</v>
      </c>
      <c r="E165" s="108" t="s">
        <v>434</v>
      </c>
      <c r="F165" s="971">
        <v>1999</v>
      </c>
      <c r="G165" s="1000" t="s">
        <v>35</v>
      </c>
      <c r="H165" s="1000" t="s">
        <v>765</v>
      </c>
      <c r="I165" s="1000" t="s">
        <v>12</v>
      </c>
      <c r="J165" s="1000" t="s">
        <v>12</v>
      </c>
      <c r="K165" s="997" t="s">
        <v>288</v>
      </c>
      <c r="L165" s="997" t="s">
        <v>216</v>
      </c>
      <c r="M165" s="997" t="s">
        <v>8</v>
      </c>
      <c r="N165" s="997" t="s">
        <v>8</v>
      </c>
      <c r="O165" s="997" t="s">
        <v>359</v>
      </c>
      <c r="P165" s="1000" t="s">
        <v>9</v>
      </c>
      <c r="Q165" s="1000">
        <v>1</v>
      </c>
      <c r="R165" s="996" t="s">
        <v>8</v>
      </c>
      <c r="S165" s="997" t="s">
        <v>8</v>
      </c>
      <c r="T165" s="82">
        <v>7</v>
      </c>
    </row>
    <row r="166" spans="1:20" ht="20.25" thickTop="1" thickBot="1" x14ac:dyDescent="0.3">
      <c r="A166" s="17">
        <f t="shared" si="12"/>
        <v>0</v>
      </c>
      <c r="B166" s="17">
        <f t="shared" si="13"/>
        <v>1</v>
      </c>
      <c r="C166" s="17">
        <f t="shared" si="14"/>
        <v>0</v>
      </c>
      <c r="D166" s="17">
        <f t="shared" si="15"/>
        <v>0</v>
      </c>
      <c r="E166" s="109" t="s">
        <v>434</v>
      </c>
      <c r="F166" s="970">
        <v>2000</v>
      </c>
      <c r="G166" s="994" t="s">
        <v>60</v>
      </c>
      <c r="H166" s="994" t="s">
        <v>1095</v>
      </c>
      <c r="I166" s="1004" t="s">
        <v>12</v>
      </c>
      <c r="J166" s="1004" t="s">
        <v>12</v>
      </c>
      <c r="K166" s="1005" t="s">
        <v>263</v>
      </c>
      <c r="L166" s="1005" t="s">
        <v>216</v>
      </c>
      <c r="M166" s="1005" t="s">
        <v>8</v>
      </c>
      <c r="N166" s="1005" t="s">
        <v>427</v>
      </c>
      <c r="O166" s="1005" t="s">
        <v>359</v>
      </c>
      <c r="P166" s="1004" t="s">
        <v>9</v>
      </c>
      <c r="Q166" s="1004">
        <v>1</v>
      </c>
      <c r="R166" s="1006" t="s">
        <v>8</v>
      </c>
      <c r="S166" s="1005" t="s">
        <v>8</v>
      </c>
      <c r="T166" s="981">
        <v>7</v>
      </c>
    </row>
    <row r="167" spans="1:20" ht="20.25" thickTop="1" thickBot="1" x14ac:dyDescent="0.3">
      <c r="A167" s="17">
        <f t="shared" si="12"/>
        <v>0</v>
      </c>
      <c r="B167" s="17">
        <f t="shared" si="13"/>
        <v>1</v>
      </c>
      <c r="C167" s="17">
        <f t="shared" si="14"/>
        <v>0</v>
      </c>
      <c r="D167" s="17">
        <f t="shared" si="15"/>
        <v>0</v>
      </c>
      <c r="E167" s="113" t="s">
        <v>434</v>
      </c>
      <c r="F167" s="970">
        <v>1997</v>
      </c>
      <c r="G167" s="993" t="s">
        <v>794</v>
      </c>
      <c r="H167" s="1000" t="s">
        <v>1245</v>
      </c>
      <c r="I167" s="1000" t="s">
        <v>34</v>
      </c>
      <c r="J167" s="1000" t="s">
        <v>304</v>
      </c>
      <c r="K167" s="997" t="s">
        <v>262</v>
      </c>
      <c r="L167" s="997" t="s">
        <v>855</v>
      </c>
      <c r="M167" s="997" t="s">
        <v>8</v>
      </c>
      <c r="N167" s="997" t="s">
        <v>8</v>
      </c>
      <c r="O167" s="997" t="s">
        <v>485</v>
      </c>
      <c r="P167" s="1000" t="s">
        <v>9</v>
      </c>
      <c r="Q167" s="1000">
        <v>1</v>
      </c>
      <c r="R167" s="996" t="s">
        <v>870</v>
      </c>
      <c r="S167" s="997" t="s">
        <v>8</v>
      </c>
      <c r="T167" s="48" t="s">
        <v>333</v>
      </c>
    </row>
    <row r="168" spans="1:20" ht="20.25" thickTop="1" thickBot="1" x14ac:dyDescent="0.35">
      <c r="A168" s="17">
        <f t="shared" si="12"/>
        <v>0</v>
      </c>
      <c r="B168" s="17">
        <f t="shared" si="13"/>
        <v>1</v>
      </c>
      <c r="C168" s="17">
        <f t="shared" si="14"/>
        <v>0</v>
      </c>
      <c r="D168" s="17">
        <f t="shared" si="15"/>
        <v>0</v>
      </c>
      <c r="E168" s="110" t="s">
        <v>434</v>
      </c>
      <c r="F168" s="970">
        <v>1997</v>
      </c>
      <c r="G168" s="993" t="s">
        <v>435</v>
      </c>
      <c r="H168" s="993" t="s">
        <v>1256</v>
      </c>
      <c r="I168" s="993" t="s">
        <v>34</v>
      </c>
      <c r="J168" s="993" t="s">
        <v>326</v>
      </c>
      <c r="K168" s="993" t="s">
        <v>262</v>
      </c>
      <c r="L168" s="993" t="s">
        <v>264</v>
      </c>
      <c r="M168" s="993"/>
      <c r="N168" s="993" t="s">
        <v>1141</v>
      </c>
      <c r="O168" s="993"/>
      <c r="P168" s="993" t="s">
        <v>9</v>
      </c>
      <c r="Q168" s="993">
        <v>1</v>
      </c>
      <c r="R168" s="993"/>
      <c r="S168" s="993"/>
      <c r="T168" s="982">
        <v>9</v>
      </c>
    </row>
    <row r="169" spans="1:20" ht="20.25" thickTop="1" thickBot="1" x14ac:dyDescent="0.3">
      <c r="A169" s="17">
        <f t="shared" si="12"/>
        <v>0</v>
      </c>
      <c r="B169" s="17">
        <f t="shared" si="13"/>
        <v>1</v>
      </c>
      <c r="C169" s="17">
        <f t="shared" si="14"/>
        <v>0</v>
      </c>
      <c r="D169" s="17">
        <f t="shared" si="15"/>
        <v>0</v>
      </c>
      <c r="E169" s="108" t="s">
        <v>434</v>
      </c>
      <c r="F169" s="971">
        <v>2001</v>
      </c>
      <c r="G169" s="995" t="s">
        <v>33</v>
      </c>
      <c r="H169" s="998" t="s">
        <v>456</v>
      </c>
      <c r="I169" s="995" t="s">
        <v>34</v>
      </c>
      <c r="J169" s="995" t="s">
        <v>325</v>
      </c>
      <c r="K169" s="999" t="s">
        <v>262</v>
      </c>
      <c r="L169" s="999" t="s">
        <v>266</v>
      </c>
      <c r="M169" s="997" t="s">
        <v>8</v>
      </c>
      <c r="N169" s="997" t="s">
        <v>8</v>
      </c>
      <c r="O169" s="997" t="s">
        <v>445</v>
      </c>
      <c r="P169" s="995" t="s">
        <v>9</v>
      </c>
      <c r="Q169" s="995">
        <v>1</v>
      </c>
      <c r="R169" s="996" t="s">
        <v>448</v>
      </c>
      <c r="S169" s="997" t="s">
        <v>448</v>
      </c>
      <c r="T169" s="983">
        <v>5</v>
      </c>
    </row>
    <row r="170" spans="1:20" ht="20.25" thickTop="1" thickBot="1" x14ac:dyDescent="0.35">
      <c r="A170" s="17">
        <f t="shared" si="12"/>
        <v>0</v>
      </c>
      <c r="B170" s="17">
        <f t="shared" si="13"/>
        <v>1</v>
      </c>
      <c r="C170" s="17">
        <f t="shared" si="14"/>
        <v>0</v>
      </c>
      <c r="D170" s="17">
        <f t="shared" si="15"/>
        <v>0</v>
      </c>
      <c r="E170" s="107" t="s">
        <v>434</v>
      </c>
      <c r="F170" s="970">
        <v>1998</v>
      </c>
      <c r="G170" s="993" t="s">
        <v>32</v>
      </c>
      <c r="H170" s="993" t="s">
        <v>457</v>
      </c>
      <c r="I170" s="993" t="s">
        <v>34</v>
      </c>
      <c r="J170" s="993" t="s">
        <v>325</v>
      </c>
      <c r="K170" s="993" t="s">
        <v>262</v>
      </c>
      <c r="L170" s="993" t="s">
        <v>266</v>
      </c>
      <c r="M170" s="993" t="s">
        <v>8</v>
      </c>
      <c r="N170" s="993" t="s">
        <v>8</v>
      </c>
      <c r="O170" s="993" t="s">
        <v>445</v>
      </c>
      <c r="P170" s="993" t="s">
        <v>9</v>
      </c>
      <c r="Q170" s="993">
        <v>1</v>
      </c>
      <c r="R170" s="993" t="s">
        <v>448</v>
      </c>
      <c r="S170" s="993" t="s">
        <v>448</v>
      </c>
      <c r="T170" s="984">
        <v>8</v>
      </c>
    </row>
    <row r="171" spans="1:20" ht="20.25" thickTop="1" thickBot="1" x14ac:dyDescent="0.3">
      <c r="A171" s="17">
        <f t="shared" si="12"/>
        <v>0</v>
      </c>
      <c r="B171" s="17">
        <f t="shared" si="13"/>
        <v>1</v>
      </c>
      <c r="C171" s="17">
        <f t="shared" si="14"/>
        <v>0</v>
      </c>
      <c r="D171" s="17">
        <f t="shared" si="15"/>
        <v>0</v>
      </c>
      <c r="E171" s="108" t="s">
        <v>434</v>
      </c>
      <c r="F171" s="971">
        <v>2001</v>
      </c>
      <c r="G171" s="995" t="s">
        <v>93</v>
      </c>
      <c r="H171" s="1000" t="s">
        <v>654</v>
      </c>
      <c r="I171" s="995" t="s">
        <v>293</v>
      </c>
      <c r="J171" s="995" t="s">
        <v>328</v>
      </c>
      <c r="K171" s="999" t="s">
        <v>290</v>
      </c>
      <c r="L171" s="999" t="s">
        <v>259</v>
      </c>
      <c r="M171" s="997" t="s">
        <v>8</v>
      </c>
      <c r="N171" s="997" t="s">
        <v>8</v>
      </c>
      <c r="O171" s="997" t="s">
        <v>359</v>
      </c>
      <c r="P171" s="1000" t="s">
        <v>9</v>
      </c>
      <c r="Q171" s="1000">
        <v>1</v>
      </c>
      <c r="R171" s="996" t="s">
        <v>8</v>
      </c>
      <c r="S171" s="997" t="s">
        <v>8</v>
      </c>
      <c r="T171" s="193" t="s">
        <v>329</v>
      </c>
    </row>
    <row r="172" spans="1:20" ht="20.25" thickTop="1" thickBot="1" x14ac:dyDescent="0.3">
      <c r="A172" s="17">
        <f t="shared" si="12"/>
        <v>0</v>
      </c>
      <c r="B172" s="17">
        <f t="shared" si="13"/>
        <v>1</v>
      </c>
      <c r="C172" s="17">
        <f t="shared" si="14"/>
        <v>0</v>
      </c>
      <c r="D172" s="17">
        <f t="shared" si="15"/>
        <v>0</v>
      </c>
      <c r="E172" s="109" t="s">
        <v>434</v>
      </c>
      <c r="F172" s="971">
        <v>1997</v>
      </c>
      <c r="G172" s="1004" t="s">
        <v>83</v>
      </c>
      <c r="H172" s="1004" t="s">
        <v>1096</v>
      </c>
      <c r="I172" s="1004" t="s">
        <v>84</v>
      </c>
      <c r="J172" s="1004" t="s">
        <v>327</v>
      </c>
      <c r="K172" s="1005" t="s">
        <v>262</v>
      </c>
      <c r="L172" s="1005" t="s">
        <v>267</v>
      </c>
      <c r="M172" s="1005" t="s">
        <v>8</v>
      </c>
      <c r="N172" s="1005" t="s">
        <v>8</v>
      </c>
      <c r="O172" s="1005" t="s">
        <v>360</v>
      </c>
      <c r="P172" s="1004" t="s">
        <v>9</v>
      </c>
      <c r="Q172" s="1004">
        <v>1</v>
      </c>
      <c r="R172" s="1006" t="s">
        <v>8</v>
      </c>
      <c r="S172" s="1005" t="s">
        <v>8</v>
      </c>
      <c r="T172" s="979">
        <v>8</v>
      </c>
    </row>
    <row r="173" spans="1:20" ht="20.25" thickTop="1" thickBot="1" x14ac:dyDescent="0.3">
      <c r="A173" s="17">
        <f t="shared" si="12"/>
        <v>0</v>
      </c>
      <c r="B173" s="17">
        <f t="shared" si="13"/>
        <v>1</v>
      </c>
      <c r="C173" s="17">
        <f t="shared" si="14"/>
        <v>0</v>
      </c>
      <c r="D173" s="17">
        <f t="shared" si="15"/>
        <v>0</v>
      </c>
      <c r="E173" s="109" t="s">
        <v>434</v>
      </c>
      <c r="F173" s="971">
        <v>1999</v>
      </c>
      <c r="G173" s="1004" t="s">
        <v>1103</v>
      </c>
      <c r="H173" s="1004" t="s">
        <v>1104</v>
      </c>
      <c r="I173" s="1004" t="s">
        <v>1105</v>
      </c>
      <c r="J173" s="1004" t="s">
        <v>1106</v>
      </c>
      <c r="K173" s="1005" t="s">
        <v>262</v>
      </c>
      <c r="L173" s="1005" t="s">
        <v>859</v>
      </c>
      <c r="M173" s="1005" t="s">
        <v>8</v>
      </c>
      <c r="N173" s="1005" t="s">
        <v>8</v>
      </c>
      <c r="O173" s="1005" t="s">
        <v>485</v>
      </c>
      <c r="P173" s="1004" t="s">
        <v>9</v>
      </c>
      <c r="Q173" s="1004">
        <v>1</v>
      </c>
      <c r="R173" s="1006" t="s">
        <v>8</v>
      </c>
      <c r="S173" s="1005" t="s">
        <v>8</v>
      </c>
      <c r="T173" s="193" t="s">
        <v>854</v>
      </c>
    </row>
    <row r="174" spans="1:20" ht="20.25" thickTop="1" thickBot="1" x14ac:dyDescent="0.3">
      <c r="A174" s="17">
        <f t="shared" si="12"/>
        <v>0</v>
      </c>
      <c r="B174" s="17">
        <f t="shared" si="13"/>
        <v>1</v>
      </c>
      <c r="C174" s="17">
        <f t="shared" si="14"/>
        <v>0</v>
      </c>
      <c r="D174" s="17">
        <f t="shared" si="15"/>
        <v>0</v>
      </c>
      <c r="E174" s="108" t="s">
        <v>434</v>
      </c>
      <c r="F174" s="971">
        <v>2001</v>
      </c>
      <c r="G174" s="995" t="s">
        <v>44</v>
      </c>
      <c r="H174" s="1000" t="s">
        <v>458</v>
      </c>
      <c r="I174" s="995" t="s">
        <v>6</v>
      </c>
      <c r="J174" s="995" t="s">
        <v>78</v>
      </c>
      <c r="K174" s="999" t="s">
        <v>263</v>
      </c>
      <c r="L174" s="999" t="s">
        <v>270</v>
      </c>
      <c r="M174" s="997" t="s">
        <v>8</v>
      </c>
      <c r="N174" s="997" t="s">
        <v>8</v>
      </c>
      <c r="O174" s="997" t="s">
        <v>449</v>
      </c>
      <c r="P174" s="995" t="s">
        <v>9</v>
      </c>
      <c r="Q174" s="995">
        <v>4</v>
      </c>
      <c r="R174" s="996" t="s">
        <v>448</v>
      </c>
      <c r="S174" s="997" t="s">
        <v>448</v>
      </c>
      <c r="T174" s="979" t="s">
        <v>321</v>
      </c>
    </row>
    <row r="175" spans="1:20" ht="20.25" thickTop="1" thickBot="1" x14ac:dyDescent="0.3">
      <c r="A175" s="17">
        <f t="shared" si="12"/>
        <v>0</v>
      </c>
      <c r="B175" s="17">
        <f t="shared" si="13"/>
        <v>1</v>
      </c>
      <c r="C175" s="17">
        <f t="shared" si="14"/>
        <v>0</v>
      </c>
      <c r="D175" s="17">
        <f t="shared" si="15"/>
        <v>0</v>
      </c>
      <c r="E175" s="109" t="s">
        <v>434</v>
      </c>
      <c r="F175" s="971">
        <v>2001</v>
      </c>
      <c r="G175" s="994" t="s">
        <v>63</v>
      </c>
      <c r="H175" s="1004" t="s">
        <v>1097</v>
      </c>
      <c r="I175" s="1004" t="s">
        <v>6</v>
      </c>
      <c r="J175" s="1004" t="s">
        <v>78</v>
      </c>
      <c r="K175" s="1005" t="s">
        <v>263</v>
      </c>
      <c r="L175" s="1005" t="s">
        <v>270</v>
      </c>
      <c r="M175" s="1005" t="s">
        <v>8</v>
      </c>
      <c r="N175" s="1005" t="s">
        <v>427</v>
      </c>
      <c r="O175" s="1005" t="s">
        <v>359</v>
      </c>
      <c r="P175" s="1004" t="s">
        <v>9</v>
      </c>
      <c r="Q175" s="1004">
        <v>4</v>
      </c>
      <c r="R175" s="1006" t="s">
        <v>8</v>
      </c>
      <c r="S175" s="1005" t="s">
        <v>8</v>
      </c>
      <c r="T175" s="193">
        <v>5</v>
      </c>
    </row>
    <row r="176" spans="1:20" ht="20.25" thickTop="1" thickBot="1" x14ac:dyDescent="0.3">
      <c r="A176" s="17">
        <f t="shared" si="12"/>
        <v>0</v>
      </c>
      <c r="B176" s="17">
        <f t="shared" si="13"/>
        <v>1</v>
      </c>
      <c r="C176" s="17">
        <f t="shared" si="14"/>
        <v>0</v>
      </c>
      <c r="D176" s="17">
        <f t="shared" si="15"/>
        <v>0</v>
      </c>
      <c r="E176" s="108" t="s">
        <v>434</v>
      </c>
      <c r="F176" s="971">
        <v>1997</v>
      </c>
      <c r="G176" s="1000" t="s">
        <v>302</v>
      </c>
      <c r="H176" s="1000" t="s">
        <v>783</v>
      </c>
      <c r="I176" s="1000" t="s">
        <v>6</v>
      </c>
      <c r="J176" s="1000" t="s">
        <v>7</v>
      </c>
      <c r="K176" s="997" t="s">
        <v>262</v>
      </c>
      <c r="L176" s="997" t="s">
        <v>267</v>
      </c>
      <c r="M176" s="997" t="s">
        <v>8</v>
      </c>
      <c r="N176" s="997" t="s">
        <v>8</v>
      </c>
      <c r="O176" s="997" t="s">
        <v>359</v>
      </c>
      <c r="P176" s="1000" t="s">
        <v>9</v>
      </c>
      <c r="Q176" s="1000">
        <v>1</v>
      </c>
      <c r="R176" s="996" t="s">
        <v>8</v>
      </c>
      <c r="S176" s="997" t="s">
        <v>8</v>
      </c>
      <c r="T176" s="193" t="s">
        <v>330</v>
      </c>
    </row>
    <row r="177" spans="1:20" ht="20.25" thickTop="1" thickBot="1" x14ac:dyDescent="0.3">
      <c r="A177" s="17">
        <f t="shared" si="12"/>
        <v>0</v>
      </c>
      <c r="B177" s="17">
        <f t="shared" si="13"/>
        <v>1</v>
      </c>
      <c r="C177" s="17">
        <f t="shared" si="14"/>
        <v>0</v>
      </c>
      <c r="D177" s="17">
        <f t="shared" si="15"/>
        <v>0</v>
      </c>
      <c r="E177" s="108" t="s">
        <v>434</v>
      </c>
      <c r="F177" s="971">
        <v>1999</v>
      </c>
      <c r="G177" s="1000" t="s">
        <v>303</v>
      </c>
      <c r="H177" s="1000" t="s">
        <v>766</v>
      </c>
      <c r="I177" s="1000" t="s">
        <v>6</v>
      </c>
      <c r="J177" s="1000" t="s">
        <v>7</v>
      </c>
      <c r="K177" s="997" t="s">
        <v>262</v>
      </c>
      <c r="L177" s="997" t="s">
        <v>267</v>
      </c>
      <c r="M177" s="997" t="s">
        <v>615</v>
      </c>
      <c r="N177" s="997" t="s">
        <v>615</v>
      </c>
      <c r="O177" s="997" t="s">
        <v>359</v>
      </c>
      <c r="P177" s="1000" t="s">
        <v>9</v>
      </c>
      <c r="Q177" s="1000">
        <v>1</v>
      </c>
      <c r="R177" s="996" t="s">
        <v>615</v>
      </c>
      <c r="S177" s="997" t="s">
        <v>615</v>
      </c>
      <c r="T177" s="193" t="s">
        <v>331</v>
      </c>
    </row>
    <row r="178" spans="1:20" ht="20.25" thickTop="1" thickBot="1" x14ac:dyDescent="0.3">
      <c r="A178" s="17">
        <f t="shared" si="12"/>
        <v>0</v>
      </c>
      <c r="B178" s="17">
        <f t="shared" si="13"/>
        <v>1</v>
      </c>
      <c r="C178" s="17">
        <f t="shared" si="14"/>
        <v>0</v>
      </c>
      <c r="D178" s="17">
        <f t="shared" si="15"/>
        <v>0</v>
      </c>
      <c r="E178" s="109" t="s">
        <v>434</v>
      </c>
      <c r="F178" s="973">
        <v>2002</v>
      </c>
      <c r="G178" s="994" t="s">
        <v>56</v>
      </c>
      <c r="H178" s="1004" t="s">
        <v>1093</v>
      </c>
      <c r="I178" s="1004" t="s">
        <v>21</v>
      </c>
      <c r="J178" s="1004" t="s">
        <v>21</v>
      </c>
      <c r="K178" s="1005" t="s">
        <v>274</v>
      </c>
      <c r="L178" s="1005" t="s">
        <v>282</v>
      </c>
      <c r="M178" s="1005" t="s">
        <v>8</v>
      </c>
      <c r="N178" s="1005" t="s">
        <v>8</v>
      </c>
      <c r="O178" s="1005" t="s">
        <v>359</v>
      </c>
      <c r="P178" s="1004" t="s">
        <v>9</v>
      </c>
      <c r="Q178" s="1004">
        <v>2</v>
      </c>
      <c r="R178" s="1006" t="s">
        <v>8</v>
      </c>
      <c r="S178" s="1005" t="s">
        <v>652</v>
      </c>
      <c r="T178" s="979" t="s">
        <v>333</v>
      </c>
    </row>
    <row r="179" spans="1:20" ht="20.25" thickTop="1" thickBot="1" x14ac:dyDescent="0.3">
      <c r="A179" s="17">
        <f t="shared" si="12"/>
        <v>0</v>
      </c>
      <c r="B179" s="17">
        <f t="shared" si="13"/>
        <v>1</v>
      </c>
      <c r="C179" s="17">
        <f t="shared" si="14"/>
        <v>0</v>
      </c>
      <c r="D179" s="17">
        <f t="shared" si="15"/>
        <v>0</v>
      </c>
      <c r="E179" s="108" t="s">
        <v>434</v>
      </c>
      <c r="F179" s="971">
        <v>2001</v>
      </c>
      <c r="G179" s="995" t="s">
        <v>25</v>
      </c>
      <c r="H179" s="998" t="s">
        <v>459</v>
      </c>
      <c r="I179" s="995" t="s">
        <v>21</v>
      </c>
      <c r="J179" s="1007" t="s">
        <v>21</v>
      </c>
      <c r="K179" s="999" t="s">
        <v>274</v>
      </c>
      <c r="L179" s="999" t="s">
        <v>282</v>
      </c>
      <c r="M179" s="997" t="s">
        <v>8</v>
      </c>
      <c r="N179" s="997" t="s">
        <v>8</v>
      </c>
      <c r="O179" s="997" t="s">
        <v>449</v>
      </c>
      <c r="P179" s="995" t="s">
        <v>9</v>
      </c>
      <c r="Q179" s="995">
        <v>4</v>
      </c>
      <c r="R179" s="996" t="s">
        <v>448</v>
      </c>
      <c r="S179" s="997" t="s">
        <v>22</v>
      </c>
      <c r="T179" s="979">
        <v>9</v>
      </c>
    </row>
    <row r="180" spans="1:20" ht="20.25" thickTop="1" thickBot="1" x14ac:dyDescent="0.3">
      <c r="A180" s="17">
        <f t="shared" si="12"/>
        <v>0</v>
      </c>
      <c r="B180" s="17">
        <f t="shared" si="13"/>
        <v>1</v>
      </c>
      <c r="C180" s="17">
        <f t="shared" si="14"/>
        <v>0</v>
      </c>
      <c r="D180" s="17">
        <f t="shared" si="15"/>
        <v>0</v>
      </c>
      <c r="E180" s="115" t="s">
        <v>434</v>
      </c>
      <c r="F180" s="971">
        <v>2003</v>
      </c>
      <c r="G180" s="994" t="s">
        <v>57</v>
      </c>
      <c r="H180" s="1004" t="s">
        <v>1094</v>
      </c>
      <c r="I180" s="1004" t="s">
        <v>21</v>
      </c>
      <c r="J180" s="1004" t="s">
        <v>21</v>
      </c>
      <c r="K180" s="1005" t="s">
        <v>274</v>
      </c>
      <c r="L180" s="1005" t="s">
        <v>282</v>
      </c>
      <c r="M180" s="1005" t="s">
        <v>8</v>
      </c>
      <c r="N180" s="1005" t="s">
        <v>427</v>
      </c>
      <c r="O180" s="1005" t="s">
        <v>359</v>
      </c>
      <c r="P180" s="1004" t="s">
        <v>9</v>
      </c>
      <c r="Q180" s="1004">
        <v>2</v>
      </c>
      <c r="R180" s="1006" t="s">
        <v>8</v>
      </c>
      <c r="S180" s="1005" t="s">
        <v>8</v>
      </c>
      <c r="T180" s="979">
        <v>8</v>
      </c>
    </row>
    <row r="181" spans="1:20" ht="20.25" thickTop="1" thickBot="1" x14ac:dyDescent="0.3">
      <c r="A181" s="17">
        <f t="shared" si="12"/>
        <v>0</v>
      </c>
      <c r="B181" s="17">
        <f t="shared" si="13"/>
        <v>1</v>
      </c>
      <c r="C181" s="17">
        <f t="shared" si="14"/>
        <v>0</v>
      </c>
      <c r="D181" s="17">
        <f t="shared" si="15"/>
        <v>0</v>
      </c>
      <c r="E181" s="108" t="s">
        <v>434</v>
      </c>
      <c r="F181" s="971">
        <v>2002</v>
      </c>
      <c r="G181" s="1000" t="s">
        <v>55</v>
      </c>
      <c r="H181" s="1000" t="s">
        <v>769</v>
      </c>
      <c r="I181" s="1000" t="s">
        <v>21</v>
      </c>
      <c r="J181" s="1000" t="s">
        <v>21</v>
      </c>
      <c r="K181" s="997" t="s">
        <v>274</v>
      </c>
      <c r="L181" s="997" t="s">
        <v>282</v>
      </c>
      <c r="M181" s="997" t="s">
        <v>8</v>
      </c>
      <c r="N181" s="997" t="s">
        <v>8</v>
      </c>
      <c r="O181" s="997" t="s">
        <v>359</v>
      </c>
      <c r="P181" s="1000" t="s">
        <v>9</v>
      </c>
      <c r="Q181" s="1000">
        <v>1</v>
      </c>
      <c r="R181" s="996" t="s">
        <v>8</v>
      </c>
      <c r="S181" s="997" t="s">
        <v>8</v>
      </c>
      <c r="T181" s="979">
        <v>7</v>
      </c>
    </row>
    <row r="182" spans="1:20" ht="20.25" thickTop="1" thickBot="1" x14ac:dyDescent="0.3">
      <c r="A182" s="17">
        <f t="shared" si="12"/>
        <v>0</v>
      </c>
      <c r="B182" s="17">
        <f t="shared" si="13"/>
        <v>1</v>
      </c>
      <c r="C182" s="17">
        <f t="shared" si="14"/>
        <v>0</v>
      </c>
      <c r="D182" s="17">
        <f t="shared" si="15"/>
        <v>0</v>
      </c>
      <c r="E182" s="108" t="s">
        <v>434</v>
      </c>
      <c r="F182" s="971">
        <v>1997</v>
      </c>
      <c r="G182" s="995" t="s">
        <v>23</v>
      </c>
      <c r="H182" s="998" t="s">
        <v>460</v>
      </c>
      <c r="I182" s="995" t="s">
        <v>21</v>
      </c>
      <c r="J182" s="995" t="s">
        <v>21</v>
      </c>
      <c r="K182" s="999" t="s">
        <v>274</v>
      </c>
      <c r="L182" s="999" t="s">
        <v>282</v>
      </c>
      <c r="M182" s="997" t="s">
        <v>8</v>
      </c>
      <c r="N182" s="997" t="s">
        <v>8</v>
      </c>
      <c r="O182" s="997" t="s">
        <v>449</v>
      </c>
      <c r="P182" s="995" t="s">
        <v>9</v>
      </c>
      <c r="Q182" s="995">
        <v>3</v>
      </c>
      <c r="R182" s="996" t="s">
        <v>448</v>
      </c>
      <c r="S182" s="997" t="s">
        <v>22</v>
      </c>
      <c r="T182" s="82">
        <v>9</v>
      </c>
    </row>
    <row r="183" spans="1:20" ht="20.25" thickTop="1" thickBot="1" x14ac:dyDescent="0.3">
      <c r="A183" s="17">
        <f t="shared" si="12"/>
        <v>0</v>
      </c>
      <c r="B183" s="17">
        <f t="shared" si="13"/>
        <v>1</v>
      </c>
      <c r="C183" s="17">
        <f t="shared" si="14"/>
        <v>0</v>
      </c>
      <c r="D183" s="17">
        <f t="shared" si="15"/>
        <v>0</v>
      </c>
      <c r="E183" s="108" t="s">
        <v>434</v>
      </c>
      <c r="F183" s="971">
        <v>1999</v>
      </c>
      <c r="G183" s="995" t="s">
        <v>24</v>
      </c>
      <c r="H183" s="998" t="s">
        <v>461</v>
      </c>
      <c r="I183" s="995" t="s">
        <v>21</v>
      </c>
      <c r="J183" s="995" t="s">
        <v>21</v>
      </c>
      <c r="K183" s="999" t="s">
        <v>274</v>
      </c>
      <c r="L183" s="999" t="s">
        <v>282</v>
      </c>
      <c r="M183" s="997" t="s">
        <v>8</v>
      </c>
      <c r="N183" s="997" t="s">
        <v>8</v>
      </c>
      <c r="O183" s="997" t="s">
        <v>449</v>
      </c>
      <c r="P183" s="995" t="s">
        <v>9</v>
      </c>
      <c r="Q183" s="995">
        <v>4</v>
      </c>
      <c r="R183" s="996" t="s">
        <v>448</v>
      </c>
      <c r="S183" s="997" t="s">
        <v>22</v>
      </c>
      <c r="T183" s="979">
        <v>8</v>
      </c>
    </row>
    <row r="184" spans="1:20" ht="20.25" thickTop="1" thickBot="1" x14ac:dyDescent="0.3">
      <c r="A184" s="17">
        <f t="shared" si="12"/>
        <v>0</v>
      </c>
      <c r="B184" s="17">
        <f t="shared" si="13"/>
        <v>1</v>
      </c>
      <c r="C184" s="17">
        <f t="shared" si="14"/>
        <v>0</v>
      </c>
      <c r="D184" s="17">
        <f t="shared" si="15"/>
        <v>0</v>
      </c>
      <c r="E184" s="108" t="s">
        <v>434</v>
      </c>
      <c r="F184" s="971">
        <v>2000</v>
      </c>
      <c r="G184" s="995" t="s">
        <v>47</v>
      </c>
      <c r="H184" s="998" t="s">
        <v>462</v>
      </c>
      <c r="I184" s="995" t="s">
        <v>39</v>
      </c>
      <c r="J184" s="995" t="s">
        <v>334</v>
      </c>
      <c r="K184" s="999" t="s">
        <v>263</v>
      </c>
      <c r="L184" s="999" t="s">
        <v>216</v>
      </c>
      <c r="M184" s="997" t="s">
        <v>425</v>
      </c>
      <c r="N184" s="997" t="s">
        <v>8</v>
      </c>
      <c r="O184" s="997" t="s">
        <v>359</v>
      </c>
      <c r="P184" s="995" t="s">
        <v>9</v>
      </c>
      <c r="Q184" s="995">
        <v>3</v>
      </c>
      <c r="R184" s="996" t="s">
        <v>448</v>
      </c>
      <c r="S184" s="997" t="s">
        <v>448</v>
      </c>
      <c r="T184" s="979">
        <v>7</v>
      </c>
    </row>
    <row r="185" spans="1:20" ht="20.25" thickTop="1" thickBot="1" x14ac:dyDescent="0.35">
      <c r="A185" s="17">
        <f t="shared" si="12"/>
        <v>0</v>
      </c>
      <c r="B185" s="17">
        <f t="shared" si="13"/>
        <v>1</v>
      </c>
      <c r="C185" s="17">
        <f t="shared" si="14"/>
        <v>0</v>
      </c>
      <c r="D185" s="17">
        <f t="shared" si="15"/>
        <v>0</v>
      </c>
      <c r="E185" s="110" t="s">
        <v>434</v>
      </c>
      <c r="F185" s="970">
        <v>1998</v>
      </c>
      <c r="G185" s="993" t="s">
        <v>795</v>
      </c>
      <c r="H185" s="993" t="s">
        <v>1089</v>
      </c>
      <c r="I185" s="993" t="s">
        <v>134</v>
      </c>
      <c r="J185" s="993" t="s">
        <v>134</v>
      </c>
      <c r="K185" s="993" t="s">
        <v>262</v>
      </c>
      <c r="L185" s="993" t="s">
        <v>259</v>
      </c>
      <c r="M185" s="993" t="s">
        <v>448</v>
      </c>
      <c r="N185" s="993" t="s">
        <v>615</v>
      </c>
      <c r="O185" s="993" t="s">
        <v>359</v>
      </c>
      <c r="P185" s="993" t="s">
        <v>9</v>
      </c>
      <c r="Q185" s="993">
        <v>1</v>
      </c>
      <c r="R185" s="993" t="s">
        <v>615</v>
      </c>
      <c r="S185" s="993" t="s">
        <v>615</v>
      </c>
      <c r="T185" s="985">
        <v>7</v>
      </c>
    </row>
    <row r="186" spans="1:20" ht="20.25" thickTop="1" thickBot="1" x14ac:dyDescent="0.35">
      <c r="A186" s="17">
        <f t="shared" si="12"/>
        <v>0</v>
      </c>
      <c r="B186" s="17">
        <f t="shared" si="13"/>
        <v>1</v>
      </c>
      <c r="C186" s="17">
        <f t="shared" si="14"/>
        <v>0</v>
      </c>
      <c r="D186" s="17">
        <f t="shared" si="15"/>
        <v>0</v>
      </c>
      <c r="E186" s="110" t="s">
        <v>434</v>
      </c>
      <c r="F186" s="970">
        <v>1999</v>
      </c>
      <c r="G186" s="993" t="s">
        <v>796</v>
      </c>
      <c r="H186" s="993" t="s">
        <v>1140</v>
      </c>
      <c r="I186" s="993" t="s">
        <v>388</v>
      </c>
      <c r="J186" s="993" t="s">
        <v>134</v>
      </c>
      <c r="K186" s="993" t="s">
        <v>262</v>
      </c>
      <c r="L186" s="993" t="s">
        <v>259</v>
      </c>
      <c r="M186" s="993" t="s">
        <v>8</v>
      </c>
      <c r="N186" s="993" t="s">
        <v>8</v>
      </c>
      <c r="O186" s="993" t="s">
        <v>359</v>
      </c>
      <c r="P186" s="993" t="s">
        <v>9</v>
      </c>
      <c r="Q186" s="993">
        <v>1</v>
      </c>
      <c r="R186" s="993" t="s">
        <v>8</v>
      </c>
      <c r="S186" s="993" t="s">
        <v>8</v>
      </c>
      <c r="T186" s="51">
        <v>7</v>
      </c>
    </row>
    <row r="187" spans="1:20" ht="20.25" thickTop="1" thickBot="1" x14ac:dyDescent="0.3">
      <c r="A187" s="17">
        <f t="shared" si="12"/>
        <v>0</v>
      </c>
      <c r="B187" s="17">
        <f t="shared" si="13"/>
        <v>1</v>
      </c>
      <c r="C187" s="17">
        <f t="shared" si="14"/>
        <v>0</v>
      </c>
      <c r="D187" s="17">
        <f t="shared" si="15"/>
        <v>0</v>
      </c>
      <c r="E187" s="108" t="s">
        <v>434</v>
      </c>
      <c r="F187" s="971">
        <v>1999</v>
      </c>
      <c r="G187" s="995" t="s">
        <v>335</v>
      </c>
      <c r="H187" s="998" t="s">
        <v>463</v>
      </c>
      <c r="I187" s="995" t="s">
        <v>48</v>
      </c>
      <c r="J187" s="995" t="s">
        <v>337</v>
      </c>
      <c r="K187" s="999" t="s">
        <v>274</v>
      </c>
      <c r="L187" s="999" t="s">
        <v>283</v>
      </c>
      <c r="M187" s="997" t="s">
        <v>425</v>
      </c>
      <c r="N187" s="997" t="s">
        <v>8</v>
      </c>
      <c r="O187" s="997" t="s">
        <v>449</v>
      </c>
      <c r="P187" s="995" t="s">
        <v>9</v>
      </c>
      <c r="Q187" s="995">
        <v>1</v>
      </c>
      <c r="R187" s="996" t="s">
        <v>448</v>
      </c>
      <c r="S187" s="997" t="s">
        <v>448</v>
      </c>
      <c r="T187" s="193" t="s">
        <v>336</v>
      </c>
    </row>
    <row r="188" spans="1:20" ht="20.25" thickTop="1" thickBot="1" x14ac:dyDescent="0.3">
      <c r="A188" s="17">
        <f t="shared" si="12"/>
        <v>0</v>
      </c>
      <c r="B188" s="17">
        <f t="shared" si="13"/>
        <v>1</v>
      </c>
      <c r="C188" s="17">
        <f t="shared" si="14"/>
        <v>0</v>
      </c>
      <c r="D188" s="17">
        <f t="shared" si="15"/>
        <v>0</v>
      </c>
      <c r="E188" s="108" t="s">
        <v>434</v>
      </c>
      <c r="F188" s="971">
        <v>2000</v>
      </c>
      <c r="G188" s="1000" t="s">
        <v>94</v>
      </c>
      <c r="H188" s="1000" t="s">
        <v>767</v>
      </c>
      <c r="I188" s="1000" t="s">
        <v>46</v>
      </c>
      <c r="J188" s="1000" t="s">
        <v>305</v>
      </c>
      <c r="K188" s="997" t="s">
        <v>306</v>
      </c>
      <c r="L188" s="997" t="s">
        <v>216</v>
      </c>
      <c r="M188" s="997" t="s">
        <v>8</v>
      </c>
      <c r="N188" s="997" t="s">
        <v>8</v>
      </c>
      <c r="O188" s="997" t="s">
        <v>359</v>
      </c>
      <c r="P188" s="1000" t="s">
        <v>9</v>
      </c>
      <c r="Q188" s="1000">
        <v>4</v>
      </c>
      <c r="R188" s="996" t="s">
        <v>8</v>
      </c>
      <c r="S188" s="997" t="s">
        <v>8</v>
      </c>
      <c r="T188" s="983" t="s">
        <v>338</v>
      </c>
    </row>
    <row r="189" spans="1:20" ht="20.25" thickTop="1" thickBot="1" x14ac:dyDescent="0.35">
      <c r="A189" s="17">
        <f t="shared" si="12"/>
        <v>0</v>
      </c>
      <c r="B189" s="17">
        <f t="shared" si="13"/>
        <v>1</v>
      </c>
      <c r="C189" s="17">
        <f t="shared" si="14"/>
        <v>0</v>
      </c>
      <c r="D189" s="17">
        <f t="shared" si="15"/>
        <v>0</v>
      </c>
      <c r="E189" s="110" t="s">
        <v>434</v>
      </c>
      <c r="F189" s="970">
        <v>1998</v>
      </c>
      <c r="G189" s="993" t="s">
        <v>929</v>
      </c>
      <c r="H189" s="993" t="s">
        <v>1263</v>
      </c>
      <c r="I189" s="993" t="s">
        <v>18</v>
      </c>
      <c r="J189" s="993" t="s">
        <v>930</v>
      </c>
      <c r="K189" s="993" t="s">
        <v>931</v>
      </c>
      <c r="L189" s="993" t="s">
        <v>259</v>
      </c>
      <c r="M189" s="993" t="s">
        <v>8</v>
      </c>
      <c r="N189" s="993" t="s">
        <v>1141</v>
      </c>
      <c r="O189" s="993" t="s">
        <v>485</v>
      </c>
      <c r="P189" s="993" t="s">
        <v>9</v>
      </c>
      <c r="Q189" s="993">
        <v>1</v>
      </c>
      <c r="R189" s="993" t="s">
        <v>8</v>
      </c>
      <c r="S189" s="993" t="s">
        <v>8</v>
      </c>
      <c r="T189" s="986" t="s">
        <v>338</v>
      </c>
    </row>
    <row r="190" spans="1:20" ht="20.25" thickTop="1" thickBot="1" x14ac:dyDescent="0.35">
      <c r="A190" s="17">
        <f t="shared" si="12"/>
        <v>0</v>
      </c>
      <c r="B190" s="17">
        <f t="shared" si="13"/>
        <v>1</v>
      </c>
      <c r="C190" s="17">
        <f t="shared" si="14"/>
        <v>0</v>
      </c>
      <c r="D190" s="17">
        <f t="shared" si="15"/>
        <v>0</v>
      </c>
      <c r="E190" s="110" t="s">
        <v>434</v>
      </c>
      <c r="F190" s="970">
        <v>1997</v>
      </c>
      <c r="G190" s="993" t="s">
        <v>849</v>
      </c>
      <c r="H190" s="993" t="s">
        <v>1649</v>
      </c>
      <c r="I190" s="993" t="s">
        <v>134</v>
      </c>
      <c r="J190" s="993" t="s">
        <v>876</v>
      </c>
      <c r="K190" s="993" t="s">
        <v>290</v>
      </c>
      <c r="L190" s="993" t="s">
        <v>252</v>
      </c>
      <c r="M190" s="993"/>
      <c r="N190" s="993"/>
      <c r="O190" s="993"/>
      <c r="P190" s="993" t="s">
        <v>9</v>
      </c>
      <c r="Q190" s="993">
        <v>1</v>
      </c>
      <c r="R190" s="993"/>
      <c r="S190" s="993"/>
      <c r="T190" s="987" t="s">
        <v>336</v>
      </c>
    </row>
    <row r="191" spans="1:20" ht="20.25" thickTop="1" thickBot="1" x14ac:dyDescent="0.3">
      <c r="A191" s="17">
        <f t="shared" si="12"/>
        <v>0</v>
      </c>
      <c r="B191" s="17">
        <f t="shared" si="13"/>
        <v>1</v>
      </c>
      <c r="C191" s="17">
        <f t="shared" si="14"/>
        <v>0</v>
      </c>
      <c r="D191" s="17">
        <f t="shared" si="15"/>
        <v>0</v>
      </c>
      <c r="E191" s="110" t="s">
        <v>434</v>
      </c>
      <c r="F191" s="970">
        <v>1999</v>
      </c>
      <c r="G191" s="993" t="s">
        <v>798</v>
      </c>
      <c r="H191" s="1000" t="s">
        <v>1090</v>
      </c>
      <c r="I191" s="1000" t="s">
        <v>388</v>
      </c>
      <c r="J191" s="1000" t="s">
        <v>134</v>
      </c>
      <c r="K191" s="993" t="s">
        <v>290</v>
      </c>
      <c r="L191" s="993" t="s">
        <v>252</v>
      </c>
      <c r="M191" s="997" t="s">
        <v>8</v>
      </c>
      <c r="N191" s="997" t="s">
        <v>8</v>
      </c>
      <c r="O191" s="997" t="s">
        <v>359</v>
      </c>
      <c r="P191" s="1000" t="s">
        <v>9</v>
      </c>
      <c r="Q191" s="1000">
        <v>1</v>
      </c>
      <c r="R191" s="996" t="s">
        <v>8</v>
      </c>
      <c r="S191" s="997" t="s">
        <v>8</v>
      </c>
      <c r="T191" s="48">
        <v>8</v>
      </c>
    </row>
    <row r="192" spans="1:20" ht="20.25" thickTop="1" thickBot="1" x14ac:dyDescent="0.3">
      <c r="A192" s="17">
        <f t="shared" ref="A192:A253" si="16">IF($E192="JC",1,0)</f>
        <v>0</v>
      </c>
      <c r="B192" s="17">
        <f t="shared" ref="B192:B253" si="17">IF($E192="JP",1,0)</f>
        <v>1</v>
      </c>
      <c r="C192" s="17">
        <f t="shared" ref="C192:C253" si="18">IF($E192="I",1,0)</f>
        <v>0</v>
      </c>
      <c r="D192" s="17">
        <f t="shared" ref="D192:D253" si="19">IF($E192="JCom",1,0)</f>
        <v>0</v>
      </c>
      <c r="E192" s="110" t="s">
        <v>434</v>
      </c>
      <c r="F192" s="970">
        <v>1999</v>
      </c>
      <c r="G192" s="993" t="s">
        <v>1070</v>
      </c>
      <c r="H192" s="1000" t="s">
        <v>1650</v>
      </c>
      <c r="I192" s="1000" t="s">
        <v>85</v>
      </c>
      <c r="J192" s="1000" t="s">
        <v>85</v>
      </c>
      <c r="K192" s="993" t="s">
        <v>274</v>
      </c>
      <c r="L192" s="993" t="s">
        <v>1068</v>
      </c>
      <c r="M192" s="997"/>
      <c r="N192" s="997"/>
      <c r="O192" s="997"/>
      <c r="P192" s="1000" t="s">
        <v>9</v>
      </c>
      <c r="Q192" s="1000"/>
      <c r="R192" s="996"/>
      <c r="S192" s="997"/>
      <c r="T192" s="95">
        <v>7.2</v>
      </c>
    </row>
    <row r="193" spans="1:20" ht="20.25" thickTop="1" thickBot="1" x14ac:dyDescent="0.3">
      <c r="A193" s="17">
        <f t="shared" si="16"/>
        <v>0</v>
      </c>
      <c r="B193" s="17">
        <f t="shared" si="17"/>
        <v>1</v>
      </c>
      <c r="C193" s="17">
        <f t="shared" si="18"/>
        <v>0</v>
      </c>
      <c r="D193" s="17">
        <f t="shared" si="19"/>
        <v>0</v>
      </c>
      <c r="E193" s="107" t="s">
        <v>434</v>
      </c>
      <c r="F193" s="971">
        <v>2001</v>
      </c>
      <c r="G193" s="995" t="s">
        <v>285</v>
      </c>
      <c r="H193" s="998" t="s">
        <v>464</v>
      </c>
      <c r="I193" s="995" t="s">
        <v>18</v>
      </c>
      <c r="J193" s="995" t="s">
        <v>18</v>
      </c>
      <c r="K193" s="999" t="s">
        <v>274</v>
      </c>
      <c r="L193" s="999" t="s">
        <v>282</v>
      </c>
      <c r="M193" s="997" t="s">
        <v>8</v>
      </c>
      <c r="N193" s="997" t="s">
        <v>8</v>
      </c>
      <c r="O193" s="997" t="s">
        <v>449</v>
      </c>
      <c r="P193" s="999" t="s">
        <v>19</v>
      </c>
      <c r="Q193" s="995">
        <v>4</v>
      </c>
      <c r="R193" s="996" t="s">
        <v>448</v>
      </c>
      <c r="S193" s="997" t="s">
        <v>22</v>
      </c>
      <c r="T193" s="979">
        <v>7</v>
      </c>
    </row>
    <row r="194" spans="1:20" ht="20.25" thickTop="1" thickBot="1" x14ac:dyDescent="0.35">
      <c r="A194" s="17">
        <f t="shared" si="16"/>
        <v>0</v>
      </c>
      <c r="B194" s="17">
        <f t="shared" si="17"/>
        <v>1</v>
      </c>
      <c r="C194" s="17">
        <f t="shared" si="18"/>
        <v>0</v>
      </c>
      <c r="D194" s="17">
        <f t="shared" si="19"/>
        <v>0</v>
      </c>
      <c r="E194" s="110" t="s">
        <v>434</v>
      </c>
      <c r="F194" s="970">
        <v>1995</v>
      </c>
      <c r="G194" s="993" t="s">
        <v>877</v>
      </c>
      <c r="H194" s="993" t="s">
        <v>1201</v>
      </c>
      <c r="I194" s="993" t="s">
        <v>342</v>
      </c>
      <c r="J194" s="993" t="s">
        <v>878</v>
      </c>
      <c r="K194" s="993" t="s">
        <v>262</v>
      </c>
      <c r="L194" s="993" t="s">
        <v>879</v>
      </c>
      <c r="M194" s="997" t="s">
        <v>8</v>
      </c>
      <c r="N194" s="997" t="s">
        <v>8</v>
      </c>
      <c r="O194" s="993" t="s">
        <v>359</v>
      </c>
      <c r="P194" s="993" t="s">
        <v>9</v>
      </c>
      <c r="Q194" s="993">
        <v>1</v>
      </c>
      <c r="R194" s="996" t="s">
        <v>448</v>
      </c>
      <c r="S194" s="993" t="s">
        <v>8</v>
      </c>
      <c r="T194" s="51">
        <v>9</v>
      </c>
    </row>
    <row r="195" spans="1:20" ht="20.25" thickTop="1" thickBot="1" x14ac:dyDescent="0.35">
      <c r="A195" s="17">
        <f t="shared" si="16"/>
        <v>0</v>
      </c>
      <c r="B195" s="17">
        <f t="shared" si="17"/>
        <v>1</v>
      </c>
      <c r="C195" s="17">
        <f t="shared" si="18"/>
        <v>0</v>
      </c>
      <c r="D195" s="17">
        <f t="shared" si="19"/>
        <v>0</v>
      </c>
      <c r="E195" s="110" t="s">
        <v>434</v>
      </c>
      <c r="F195" s="970">
        <v>2000</v>
      </c>
      <c r="G195" s="993" t="s">
        <v>1038</v>
      </c>
      <c r="H195" s="993" t="s">
        <v>1066</v>
      </c>
      <c r="I195" s="993" t="s">
        <v>296</v>
      </c>
      <c r="J195" s="993" t="s">
        <v>296</v>
      </c>
      <c r="K195" s="993" t="s">
        <v>262</v>
      </c>
      <c r="L195" s="993" t="s">
        <v>1040</v>
      </c>
      <c r="M195" s="993" t="s">
        <v>8</v>
      </c>
      <c r="N195" s="993" t="s">
        <v>8</v>
      </c>
      <c r="O195" s="993" t="s">
        <v>1039</v>
      </c>
      <c r="P195" s="993" t="s">
        <v>9</v>
      </c>
      <c r="Q195" s="993">
        <v>1</v>
      </c>
      <c r="R195" s="993" t="s">
        <v>8</v>
      </c>
      <c r="S195" s="993" t="s">
        <v>8</v>
      </c>
      <c r="T195" s="984" t="s">
        <v>322</v>
      </c>
    </row>
    <row r="196" spans="1:20" ht="20.25" thickTop="1" thickBot="1" x14ac:dyDescent="0.35">
      <c r="A196" s="17">
        <f t="shared" si="16"/>
        <v>0</v>
      </c>
      <c r="B196" s="17">
        <f t="shared" si="17"/>
        <v>1</v>
      </c>
      <c r="C196" s="17">
        <f t="shared" si="18"/>
        <v>0</v>
      </c>
      <c r="D196" s="17">
        <f t="shared" si="19"/>
        <v>0</v>
      </c>
      <c r="E196" s="110" t="s">
        <v>434</v>
      </c>
      <c r="F196" s="970"/>
      <c r="G196" s="993" t="s">
        <v>1331</v>
      </c>
      <c r="H196" s="993" t="s">
        <v>1651</v>
      </c>
      <c r="I196" s="993"/>
      <c r="J196" s="993"/>
      <c r="K196" s="993"/>
      <c r="L196" s="993"/>
      <c r="M196" s="993"/>
      <c r="N196" s="993"/>
      <c r="O196" s="993"/>
      <c r="P196" s="993"/>
      <c r="Q196" s="993"/>
      <c r="R196" s="993"/>
      <c r="S196" s="993"/>
      <c r="T196" s="984"/>
    </row>
    <row r="197" spans="1:20" ht="20.25" thickTop="1" thickBot="1" x14ac:dyDescent="0.3">
      <c r="A197" s="17">
        <f t="shared" si="16"/>
        <v>0</v>
      </c>
      <c r="B197" s="17">
        <f t="shared" si="17"/>
        <v>1</v>
      </c>
      <c r="C197" s="17">
        <f t="shared" si="18"/>
        <v>0</v>
      </c>
      <c r="D197" s="17">
        <f t="shared" si="19"/>
        <v>0</v>
      </c>
      <c r="E197" s="114" t="s">
        <v>434</v>
      </c>
      <c r="F197" s="971">
        <v>1998</v>
      </c>
      <c r="G197" s="995" t="s">
        <v>40</v>
      </c>
      <c r="H197" s="998" t="s">
        <v>465</v>
      </c>
      <c r="I197" s="995" t="s">
        <v>41</v>
      </c>
      <c r="J197" s="995" t="s">
        <v>41</v>
      </c>
      <c r="K197" s="999" t="s">
        <v>263</v>
      </c>
      <c r="L197" s="999" t="s">
        <v>259</v>
      </c>
      <c r="M197" s="997" t="s">
        <v>8</v>
      </c>
      <c r="N197" s="997" t="s">
        <v>8</v>
      </c>
      <c r="O197" s="997" t="s">
        <v>359</v>
      </c>
      <c r="P197" s="995" t="s">
        <v>9</v>
      </c>
      <c r="Q197" s="995">
        <v>1</v>
      </c>
      <c r="R197" s="996" t="s">
        <v>448</v>
      </c>
      <c r="S197" s="997" t="s">
        <v>8</v>
      </c>
      <c r="T197" s="979" t="s">
        <v>324</v>
      </c>
    </row>
    <row r="198" spans="1:20" ht="20.25" thickTop="1" thickBot="1" x14ac:dyDescent="0.3">
      <c r="A198" s="17">
        <f t="shared" si="16"/>
        <v>0</v>
      </c>
      <c r="B198" s="17">
        <f t="shared" si="17"/>
        <v>1</v>
      </c>
      <c r="C198" s="17">
        <f t="shared" si="18"/>
        <v>0</v>
      </c>
      <c r="D198" s="17">
        <f t="shared" si="19"/>
        <v>0</v>
      </c>
      <c r="E198" s="108" t="s">
        <v>434</v>
      </c>
      <c r="F198" s="971">
        <v>2000</v>
      </c>
      <c r="G198" s="1000" t="s">
        <v>61</v>
      </c>
      <c r="H198" s="1000" t="s">
        <v>868</v>
      </c>
      <c r="I198" s="1000" t="s">
        <v>41</v>
      </c>
      <c r="J198" s="1000" t="s">
        <v>41</v>
      </c>
      <c r="K198" s="997" t="s">
        <v>263</v>
      </c>
      <c r="L198" s="997" t="s">
        <v>259</v>
      </c>
      <c r="M198" s="997" t="s">
        <v>8</v>
      </c>
      <c r="N198" s="997" t="s">
        <v>8</v>
      </c>
      <c r="O198" s="997" t="s">
        <v>359</v>
      </c>
      <c r="P198" s="1000" t="s">
        <v>9</v>
      </c>
      <c r="Q198" s="1000">
        <v>1</v>
      </c>
      <c r="R198" s="996" t="s">
        <v>8</v>
      </c>
      <c r="S198" s="997" t="s">
        <v>8</v>
      </c>
      <c r="T198" s="979" t="s">
        <v>333</v>
      </c>
    </row>
    <row r="199" spans="1:20" ht="20.25" thickTop="1" thickBot="1" x14ac:dyDescent="0.3">
      <c r="A199" s="17">
        <f t="shared" si="16"/>
        <v>0</v>
      </c>
      <c r="B199" s="17">
        <f t="shared" si="17"/>
        <v>1</v>
      </c>
      <c r="C199" s="17">
        <f t="shared" si="18"/>
        <v>0</v>
      </c>
      <c r="D199" s="17">
        <f t="shared" si="19"/>
        <v>0</v>
      </c>
      <c r="E199" s="108" t="s">
        <v>434</v>
      </c>
      <c r="F199" s="971">
        <v>1996</v>
      </c>
      <c r="G199" s="995" t="s">
        <v>90</v>
      </c>
      <c r="H199" s="1000" t="s">
        <v>627</v>
      </c>
      <c r="I199" s="995" t="s">
        <v>206</v>
      </c>
      <c r="J199" s="995" t="s">
        <v>341</v>
      </c>
      <c r="K199" s="999" t="s">
        <v>262</v>
      </c>
      <c r="L199" s="999" t="s">
        <v>267</v>
      </c>
      <c r="M199" s="997" t="s">
        <v>448</v>
      </c>
      <c r="N199" s="997" t="s">
        <v>448</v>
      </c>
      <c r="O199" s="997" t="s">
        <v>485</v>
      </c>
      <c r="P199" s="995" t="s">
        <v>9</v>
      </c>
      <c r="Q199" s="995">
        <v>1</v>
      </c>
      <c r="R199" s="996" t="s">
        <v>448</v>
      </c>
      <c r="S199" s="997" t="s">
        <v>448</v>
      </c>
      <c r="T199" s="979">
        <v>9</v>
      </c>
    </row>
    <row r="200" spans="1:20" ht="20.25" thickTop="1" thickBot="1" x14ac:dyDescent="0.3">
      <c r="A200" s="17">
        <f t="shared" si="16"/>
        <v>0</v>
      </c>
      <c r="B200" s="17">
        <f t="shared" si="17"/>
        <v>1</v>
      </c>
      <c r="C200" s="17">
        <f t="shared" si="18"/>
        <v>0</v>
      </c>
      <c r="D200" s="17">
        <f t="shared" si="19"/>
        <v>0</v>
      </c>
      <c r="E200" s="108" t="s">
        <v>434</v>
      </c>
      <c r="F200" s="971">
        <v>1993</v>
      </c>
      <c r="G200" s="995" t="s">
        <v>49</v>
      </c>
      <c r="H200" s="998" t="s">
        <v>466</v>
      </c>
      <c r="I200" s="995" t="s">
        <v>342</v>
      </c>
      <c r="J200" s="995" t="s">
        <v>343</v>
      </c>
      <c r="K200" s="999" t="s">
        <v>279</v>
      </c>
      <c r="L200" s="999" t="s">
        <v>277</v>
      </c>
      <c r="M200" s="997" t="s">
        <v>615</v>
      </c>
      <c r="N200" s="997" t="s">
        <v>8</v>
      </c>
      <c r="O200" s="997" t="s">
        <v>359</v>
      </c>
      <c r="P200" s="995" t="s">
        <v>9</v>
      </c>
      <c r="Q200" s="995">
        <v>1</v>
      </c>
      <c r="R200" s="996" t="s">
        <v>448</v>
      </c>
      <c r="S200" s="997" t="s">
        <v>448</v>
      </c>
      <c r="T200" s="981">
        <v>9</v>
      </c>
    </row>
    <row r="201" spans="1:20" ht="20.25" thickTop="1" thickBot="1" x14ac:dyDescent="0.35">
      <c r="A201" s="17">
        <f t="shared" si="16"/>
        <v>0</v>
      </c>
      <c r="B201" s="17">
        <f t="shared" si="17"/>
        <v>1</v>
      </c>
      <c r="C201" s="17">
        <f t="shared" si="18"/>
        <v>0</v>
      </c>
      <c r="D201" s="17">
        <f t="shared" si="19"/>
        <v>0</v>
      </c>
      <c r="E201" s="110" t="s">
        <v>434</v>
      </c>
      <c r="F201" s="970">
        <v>1997</v>
      </c>
      <c r="G201" s="993" t="s">
        <v>800</v>
      </c>
      <c r="H201" s="993" t="s">
        <v>1652</v>
      </c>
      <c r="I201" s="993" t="s">
        <v>18</v>
      </c>
      <c r="J201" s="993" t="s">
        <v>880</v>
      </c>
      <c r="K201" s="993" t="s">
        <v>290</v>
      </c>
      <c r="L201" s="993" t="s">
        <v>881</v>
      </c>
      <c r="M201" s="993"/>
      <c r="N201" s="993"/>
      <c r="O201" s="993"/>
      <c r="P201" s="993" t="s">
        <v>9</v>
      </c>
      <c r="Q201" s="993">
        <v>1</v>
      </c>
      <c r="R201" s="993"/>
      <c r="S201" s="993"/>
      <c r="T201" s="985">
        <v>8</v>
      </c>
    </row>
    <row r="202" spans="1:20" ht="20.25" thickTop="1" thickBot="1" x14ac:dyDescent="0.35">
      <c r="A202" s="17">
        <f t="shared" si="16"/>
        <v>1</v>
      </c>
      <c r="B202" s="17">
        <f t="shared" si="17"/>
        <v>0</v>
      </c>
      <c r="C202" s="17">
        <f t="shared" si="18"/>
        <v>0</v>
      </c>
      <c r="D202" s="17">
        <f t="shared" si="19"/>
        <v>0</v>
      </c>
      <c r="E202" s="110" t="s">
        <v>433</v>
      </c>
      <c r="F202" s="970">
        <v>2000</v>
      </c>
      <c r="G202" s="993" t="s">
        <v>801</v>
      </c>
      <c r="H202" s="993" t="s">
        <v>1653</v>
      </c>
      <c r="I202" s="993" t="s">
        <v>15</v>
      </c>
      <c r="J202" s="993" t="s">
        <v>880</v>
      </c>
      <c r="K202" s="993" t="s">
        <v>290</v>
      </c>
      <c r="L202" s="993" t="s">
        <v>881</v>
      </c>
      <c r="M202" s="993"/>
      <c r="N202" s="993"/>
      <c r="O202" s="993"/>
      <c r="P202" s="993" t="s">
        <v>9</v>
      </c>
      <c r="Q202" s="993">
        <v>1</v>
      </c>
      <c r="R202" s="993"/>
      <c r="S202" s="993"/>
      <c r="T202" s="231" t="s">
        <v>396</v>
      </c>
    </row>
    <row r="203" spans="1:20" ht="20.25" thickTop="1" thickBot="1" x14ac:dyDescent="0.3">
      <c r="A203" s="17">
        <f t="shared" si="16"/>
        <v>0</v>
      </c>
      <c r="B203" s="17">
        <f t="shared" si="17"/>
        <v>1</v>
      </c>
      <c r="C203" s="17">
        <f t="shared" si="18"/>
        <v>0</v>
      </c>
      <c r="D203" s="17">
        <f t="shared" si="19"/>
        <v>0</v>
      </c>
      <c r="E203" s="108" t="s">
        <v>434</v>
      </c>
      <c r="F203" s="974">
        <v>1998</v>
      </c>
      <c r="G203" s="995" t="s">
        <v>37</v>
      </c>
      <c r="H203" s="998" t="s">
        <v>467</v>
      </c>
      <c r="I203" s="995" t="s">
        <v>38</v>
      </c>
      <c r="J203" s="995" t="s">
        <v>344</v>
      </c>
      <c r="K203" s="999" t="s">
        <v>262</v>
      </c>
      <c r="L203" s="999" t="s">
        <v>286</v>
      </c>
      <c r="M203" s="997" t="s">
        <v>8</v>
      </c>
      <c r="N203" s="997" t="s">
        <v>8</v>
      </c>
      <c r="O203" s="997" t="s">
        <v>359</v>
      </c>
      <c r="P203" s="995" t="s">
        <v>9</v>
      </c>
      <c r="Q203" s="995">
        <v>2</v>
      </c>
      <c r="R203" s="996" t="s">
        <v>448</v>
      </c>
      <c r="S203" s="997" t="s">
        <v>22</v>
      </c>
      <c r="T203" s="979" t="s">
        <v>345</v>
      </c>
    </row>
    <row r="204" spans="1:20" ht="20.25" thickTop="1" thickBot="1" x14ac:dyDescent="0.3">
      <c r="A204" s="17">
        <f t="shared" si="16"/>
        <v>0</v>
      </c>
      <c r="B204" s="17">
        <f t="shared" si="17"/>
        <v>1</v>
      </c>
      <c r="C204" s="17">
        <f t="shared" si="18"/>
        <v>0</v>
      </c>
      <c r="D204" s="17">
        <f t="shared" si="19"/>
        <v>0</v>
      </c>
      <c r="E204" s="108" t="s">
        <v>434</v>
      </c>
      <c r="F204" s="971">
        <v>1997</v>
      </c>
      <c r="G204" s="995" t="s">
        <v>36</v>
      </c>
      <c r="H204" s="998" t="s">
        <v>468</v>
      </c>
      <c r="I204" s="995" t="s">
        <v>39</v>
      </c>
      <c r="J204" s="995" t="s">
        <v>344</v>
      </c>
      <c r="K204" s="999" t="s">
        <v>262</v>
      </c>
      <c r="L204" s="999" t="s">
        <v>286</v>
      </c>
      <c r="M204" s="997" t="s">
        <v>8</v>
      </c>
      <c r="N204" s="997" t="s">
        <v>8</v>
      </c>
      <c r="O204" s="997" t="s">
        <v>359</v>
      </c>
      <c r="P204" s="995" t="s">
        <v>9</v>
      </c>
      <c r="Q204" s="995">
        <v>1</v>
      </c>
      <c r="R204" s="996" t="s">
        <v>448</v>
      </c>
      <c r="S204" s="997" t="s">
        <v>22</v>
      </c>
      <c r="T204" s="82">
        <v>9</v>
      </c>
    </row>
    <row r="205" spans="1:20" ht="20.25" thickTop="1" thickBot="1" x14ac:dyDescent="0.3">
      <c r="A205" s="17">
        <f t="shared" si="16"/>
        <v>0</v>
      </c>
      <c r="B205" s="17">
        <f t="shared" si="17"/>
        <v>1</v>
      </c>
      <c r="C205" s="17">
        <f t="shared" si="18"/>
        <v>0</v>
      </c>
      <c r="D205" s="17">
        <f t="shared" si="19"/>
        <v>0</v>
      </c>
      <c r="E205" s="110" t="s">
        <v>434</v>
      </c>
      <c r="F205" s="975">
        <v>1996</v>
      </c>
      <c r="G205" s="1000" t="s">
        <v>1202</v>
      </c>
      <c r="H205" s="998" t="s">
        <v>1204</v>
      </c>
      <c r="I205" s="1000"/>
      <c r="J205" s="1000"/>
      <c r="K205" s="997"/>
      <c r="L205" s="997"/>
      <c r="M205" s="997" t="s">
        <v>8</v>
      </c>
      <c r="N205" s="997" t="s">
        <v>8</v>
      </c>
      <c r="O205" s="997" t="s">
        <v>359</v>
      </c>
      <c r="P205" s="997" t="s">
        <v>29</v>
      </c>
      <c r="Q205" s="1000">
        <v>1</v>
      </c>
      <c r="R205" s="996" t="s">
        <v>8</v>
      </c>
      <c r="S205" s="997" t="s">
        <v>8</v>
      </c>
      <c r="T205" s="979"/>
    </row>
    <row r="206" spans="1:20" ht="20.25" thickTop="1" thickBot="1" x14ac:dyDescent="0.3">
      <c r="A206" s="17">
        <f t="shared" si="16"/>
        <v>0</v>
      </c>
      <c r="B206" s="17">
        <f t="shared" si="17"/>
        <v>1</v>
      </c>
      <c r="C206" s="17">
        <f t="shared" si="18"/>
        <v>0</v>
      </c>
      <c r="D206" s="17">
        <f t="shared" si="19"/>
        <v>0</v>
      </c>
      <c r="E206" s="110" t="s">
        <v>434</v>
      </c>
      <c r="F206" s="970">
        <v>1997</v>
      </c>
      <c r="G206" s="1000" t="s">
        <v>1203</v>
      </c>
      <c r="H206" s="998" t="s">
        <v>1264</v>
      </c>
      <c r="I206" s="1000"/>
      <c r="J206" s="1000"/>
      <c r="K206" s="997"/>
      <c r="L206" s="997"/>
      <c r="M206" s="997" t="s">
        <v>8</v>
      </c>
      <c r="N206" s="997" t="s">
        <v>8</v>
      </c>
      <c r="O206" s="997" t="s">
        <v>359</v>
      </c>
      <c r="P206" s="1000" t="s">
        <v>1205</v>
      </c>
      <c r="Q206" s="1000">
        <v>1</v>
      </c>
      <c r="R206" s="996" t="s">
        <v>427</v>
      </c>
      <c r="S206" s="997" t="s">
        <v>8</v>
      </c>
      <c r="T206" s="82"/>
    </row>
    <row r="207" spans="1:20" ht="20.25" thickTop="1" thickBot="1" x14ac:dyDescent="0.3">
      <c r="A207" s="17">
        <f t="shared" si="16"/>
        <v>0</v>
      </c>
      <c r="B207" s="17">
        <f t="shared" si="17"/>
        <v>1</v>
      </c>
      <c r="C207" s="17">
        <f t="shared" si="18"/>
        <v>0</v>
      </c>
      <c r="D207" s="17">
        <f t="shared" si="19"/>
        <v>0</v>
      </c>
      <c r="E207" s="108" t="s">
        <v>434</v>
      </c>
      <c r="F207" s="974">
        <v>2000</v>
      </c>
      <c r="G207" s="1007" t="s">
        <v>74</v>
      </c>
      <c r="H207" s="993" t="s">
        <v>1654</v>
      </c>
      <c r="I207" s="995" t="s">
        <v>347</v>
      </c>
      <c r="J207" s="995" t="s">
        <v>307</v>
      </c>
      <c r="K207" s="999" t="s">
        <v>263</v>
      </c>
      <c r="L207" s="999" t="s">
        <v>216</v>
      </c>
      <c r="M207" s="997" t="s">
        <v>8</v>
      </c>
      <c r="N207" s="997" t="s">
        <v>427</v>
      </c>
      <c r="O207" s="997" t="s">
        <v>359</v>
      </c>
      <c r="P207" s="999" t="s">
        <v>19</v>
      </c>
      <c r="Q207" s="995">
        <v>2</v>
      </c>
      <c r="R207" s="996" t="s">
        <v>448</v>
      </c>
      <c r="S207" s="997" t="s">
        <v>8</v>
      </c>
      <c r="T207" s="979" t="s">
        <v>346</v>
      </c>
    </row>
    <row r="208" spans="1:20" ht="20.25" thickTop="1" thickBot="1" x14ac:dyDescent="0.3">
      <c r="A208" s="17">
        <f t="shared" si="16"/>
        <v>0</v>
      </c>
      <c r="B208" s="17">
        <f t="shared" si="17"/>
        <v>1</v>
      </c>
      <c r="C208" s="17">
        <f t="shared" si="18"/>
        <v>0</v>
      </c>
      <c r="D208" s="17">
        <f t="shared" si="19"/>
        <v>0</v>
      </c>
      <c r="E208" s="108" t="s">
        <v>434</v>
      </c>
      <c r="F208" s="971">
        <v>2000</v>
      </c>
      <c r="G208" s="1007" t="s">
        <v>75</v>
      </c>
      <c r="H208" s="993" t="s">
        <v>479</v>
      </c>
      <c r="I208" s="995" t="s">
        <v>21</v>
      </c>
      <c r="J208" s="995" t="s">
        <v>119</v>
      </c>
      <c r="K208" s="999" t="s">
        <v>263</v>
      </c>
      <c r="L208" s="999" t="s">
        <v>216</v>
      </c>
      <c r="M208" s="997" t="s">
        <v>8</v>
      </c>
      <c r="N208" s="997" t="s">
        <v>8</v>
      </c>
      <c r="O208" s="997" t="s">
        <v>359</v>
      </c>
      <c r="P208" s="999" t="s">
        <v>29</v>
      </c>
      <c r="Q208" s="995">
        <v>2</v>
      </c>
      <c r="R208" s="996" t="s">
        <v>448</v>
      </c>
      <c r="S208" s="997" t="s">
        <v>8</v>
      </c>
      <c r="T208" s="85">
        <v>6</v>
      </c>
    </row>
    <row r="209" spans="1:20" ht="20.25" thickTop="1" thickBot="1" x14ac:dyDescent="0.3">
      <c r="A209" s="17">
        <f t="shared" si="16"/>
        <v>0</v>
      </c>
      <c r="B209" s="17">
        <f t="shared" si="17"/>
        <v>1</v>
      </c>
      <c r="C209" s="17">
        <f t="shared" si="18"/>
        <v>0</v>
      </c>
      <c r="D209" s="17">
        <f t="shared" si="19"/>
        <v>0</v>
      </c>
      <c r="E209" s="109" t="s">
        <v>434</v>
      </c>
      <c r="F209" s="971">
        <v>1996</v>
      </c>
      <c r="G209" s="1004" t="s">
        <v>1207</v>
      </c>
      <c r="H209" s="1004" t="s">
        <v>1236</v>
      </c>
      <c r="I209" s="1004" t="s">
        <v>69</v>
      </c>
      <c r="J209" s="1004" t="s">
        <v>69</v>
      </c>
      <c r="K209" s="1005" t="s">
        <v>262</v>
      </c>
      <c r="L209" s="1005" t="s">
        <v>1237</v>
      </c>
      <c r="M209" s="1005" t="s">
        <v>8</v>
      </c>
      <c r="N209" s="1005" t="s">
        <v>8</v>
      </c>
      <c r="O209" s="1005" t="s">
        <v>485</v>
      </c>
      <c r="P209" s="1005" t="s">
        <v>1205</v>
      </c>
      <c r="Q209" s="1004">
        <v>1</v>
      </c>
      <c r="R209" s="1006" t="s">
        <v>8</v>
      </c>
      <c r="S209" s="1005" t="s">
        <v>8</v>
      </c>
      <c r="T209" s="979"/>
    </row>
    <row r="210" spans="1:20" ht="20.25" thickTop="1" thickBot="1" x14ac:dyDescent="0.3">
      <c r="A210" s="17">
        <f t="shared" si="16"/>
        <v>0</v>
      </c>
      <c r="B210" s="17">
        <f t="shared" si="17"/>
        <v>1</v>
      </c>
      <c r="C210" s="17">
        <f t="shared" si="18"/>
        <v>0</v>
      </c>
      <c r="D210" s="17">
        <f t="shared" si="19"/>
        <v>0</v>
      </c>
      <c r="E210" s="108" t="s">
        <v>434</v>
      </c>
      <c r="F210" s="971">
        <v>1996</v>
      </c>
      <c r="G210" s="995" t="s">
        <v>13</v>
      </c>
      <c r="H210" s="998" t="s">
        <v>478</v>
      </c>
      <c r="I210" s="995" t="s">
        <v>12</v>
      </c>
      <c r="J210" s="995" t="s">
        <v>12</v>
      </c>
      <c r="K210" s="999" t="s">
        <v>263</v>
      </c>
      <c r="L210" s="999" t="s">
        <v>273</v>
      </c>
      <c r="M210" s="997" t="s">
        <v>8</v>
      </c>
      <c r="N210" s="997" t="s">
        <v>8</v>
      </c>
      <c r="O210" s="997" t="s">
        <v>359</v>
      </c>
      <c r="P210" s="999" t="s">
        <v>29</v>
      </c>
      <c r="Q210" s="995">
        <v>1</v>
      </c>
      <c r="R210" s="996" t="s">
        <v>448</v>
      </c>
      <c r="S210" s="997" t="s">
        <v>448</v>
      </c>
      <c r="T210" s="979" t="s">
        <v>349</v>
      </c>
    </row>
    <row r="211" spans="1:20" ht="20.25" thickTop="1" thickBot="1" x14ac:dyDescent="0.3">
      <c r="A211" s="17">
        <f t="shared" si="16"/>
        <v>0</v>
      </c>
      <c r="B211" s="17">
        <f t="shared" si="17"/>
        <v>1</v>
      </c>
      <c r="C211" s="17">
        <f t="shared" si="18"/>
        <v>0</v>
      </c>
      <c r="D211" s="17">
        <f t="shared" si="19"/>
        <v>0</v>
      </c>
      <c r="E211" s="107" t="s">
        <v>434</v>
      </c>
      <c r="F211" s="974">
        <v>1996</v>
      </c>
      <c r="G211" s="995" t="s">
        <v>607</v>
      </c>
      <c r="H211" s="1000" t="s">
        <v>768</v>
      </c>
      <c r="I211" s="995" t="s">
        <v>12</v>
      </c>
      <c r="J211" s="995" t="s">
        <v>12</v>
      </c>
      <c r="K211" s="999" t="s">
        <v>288</v>
      </c>
      <c r="L211" s="999" t="s">
        <v>273</v>
      </c>
      <c r="M211" s="997" t="s">
        <v>615</v>
      </c>
      <c r="N211" s="997" t="s">
        <v>427</v>
      </c>
      <c r="O211" s="997" t="s">
        <v>359</v>
      </c>
      <c r="P211" s="999" t="s">
        <v>9</v>
      </c>
      <c r="Q211" s="995">
        <v>2</v>
      </c>
      <c r="R211" s="996" t="s">
        <v>615</v>
      </c>
      <c r="S211" s="997" t="s">
        <v>615</v>
      </c>
      <c r="T211" s="979" t="s">
        <v>349</v>
      </c>
    </row>
    <row r="212" spans="1:20" ht="20.25" thickTop="1" thickBot="1" x14ac:dyDescent="0.3">
      <c r="A212" s="17">
        <f t="shared" si="16"/>
        <v>0</v>
      </c>
      <c r="B212" s="17">
        <f t="shared" si="17"/>
        <v>1</v>
      </c>
      <c r="C212" s="17">
        <f t="shared" si="18"/>
        <v>0</v>
      </c>
      <c r="D212" s="17">
        <f t="shared" si="19"/>
        <v>0</v>
      </c>
      <c r="E212" s="108" t="s">
        <v>434</v>
      </c>
      <c r="F212" s="975">
        <v>2000</v>
      </c>
      <c r="G212" s="863" t="s">
        <v>614</v>
      </c>
      <c r="H212" s="1000" t="s">
        <v>618</v>
      </c>
      <c r="I212" s="995" t="s">
        <v>6</v>
      </c>
      <c r="J212" s="995" t="s">
        <v>12</v>
      </c>
      <c r="K212" s="999" t="s">
        <v>288</v>
      </c>
      <c r="L212" s="999" t="s">
        <v>273</v>
      </c>
      <c r="M212" s="997" t="s">
        <v>8</v>
      </c>
      <c r="N212" s="997" t="s">
        <v>8</v>
      </c>
      <c r="O212" s="997" t="s">
        <v>359</v>
      </c>
      <c r="P212" s="995" t="s">
        <v>9</v>
      </c>
      <c r="Q212" s="995">
        <v>1</v>
      </c>
      <c r="R212" s="996" t="s">
        <v>8</v>
      </c>
      <c r="S212" s="997" t="s">
        <v>8</v>
      </c>
      <c r="T212" s="988">
        <v>3</v>
      </c>
    </row>
    <row r="213" spans="1:20" ht="20.25" thickTop="1" thickBot="1" x14ac:dyDescent="0.3">
      <c r="A213" s="17">
        <f t="shared" si="16"/>
        <v>0</v>
      </c>
      <c r="B213" s="17">
        <f t="shared" si="17"/>
        <v>1</v>
      </c>
      <c r="C213" s="17">
        <f t="shared" si="18"/>
        <v>0</v>
      </c>
      <c r="D213" s="17">
        <f t="shared" si="19"/>
        <v>0</v>
      </c>
      <c r="E213" s="108" t="s">
        <v>434</v>
      </c>
      <c r="F213" s="974">
        <v>1998</v>
      </c>
      <c r="G213" s="995" t="s">
        <v>14</v>
      </c>
      <c r="H213" s="998" t="s">
        <v>477</v>
      </c>
      <c r="I213" s="995" t="s">
        <v>12</v>
      </c>
      <c r="J213" s="995" t="s">
        <v>12</v>
      </c>
      <c r="K213" s="999" t="s">
        <v>263</v>
      </c>
      <c r="L213" s="999" t="s">
        <v>273</v>
      </c>
      <c r="M213" s="997" t="s">
        <v>8</v>
      </c>
      <c r="N213" s="997" t="s">
        <v>8</v>
      </c>
      <c r="O213" s="997" t="s">
        <v>359</v>
      </c>
      <c r="P213" s="995" t="s">
        <v>9</v>
      </c>
      <c r="Q213" s="995">
        <v>2</v>
      </c>
      <c r="R213" s="996" t="s">
        <v>448</v>
      </c>
      <c r="S213" s="997" t="s">
        <v>22</v>
      </c>
      <c r="T213" s="95" t="s">
        <v>333</v>
      </c>
    </row>
    <row r="214" spans="1:20" ht="20.25" thickTop="1" thickBot="1" x14ac:dyDescent="0.3">
      <c r="A214" s="17">
        <f t="shared" si="16"/>
        <v>0</v>
      </c>
      <c r="B214" s="17">
        <f t="shared" si="17"/>
        <v>1</v>
      </c>
      <c r="C214" s="17">
        <f t="shared" si="18"/>
        <v>0</v>
      </c>
      <c r="D214" s="17">
        <f t="shared" si="19"/>
        <v>0</v>
      </c>
      <c r="E214" s="108" t="s">
        <v>434</v>
      </c>
      <c r="F214" s="974">
        <v>2000</v>
      </c>
      <c r="G214" s="995" t="s">
        <v>52</v>
      </c>
      <c r="H214" s="1000" t="s">
        <v>619</v>
      </c>
      <c r="I214" s="995" t="s">
        <v>12</v>
      </c>
      <c r="J214" s="995" t="s">
        <v>12</v>
      </c>
      <c r="K214" s="999" t="s">
        <v>263</v>
      </c>
      <c r="L214" s="999" t="s">
        <v>273</v>
      </c>
      <c r="M214" s="999" t="s">
        <v>8</v>
      </c>
      <c r="N214" s="999" t="s">
        <v>8</v>
      </c>
      <c r="O214" s="999" t="s">
        <v>359</v>
      </c>
      <c r="P214" s="995" t="s">
        <v>9</v>
      </c>
      <c r="Q214" s="995">
        <v>1</v>
      </c>
      <c r="R214" s="1008" t="s">
        <v>8</v>
      </c>
      <c r="S214" s="997" t="s">
        <v>8</v>
      </c>
      <c r="T214" s="979" t="s">
        <v>333</v>
      </c>
    </row>
    <row r="215" spans="1:20" ht="20.25" thickTop="1" thickBot="1" x14ac:dyDescent="0.35">
      <c r="A215" s="17">
        <f t="shared" si="16"/>
        <v>0</v>
      </c>
      <c r="B215" s="17">
        <f t="shared" si="17"/>
        <v>1</v>
      </c>
      <c r="C215" s="17">
        <f t="shared" si="18"/>
        <v>0</v>
      </c>
      <c r="D215" s="17">
        <f t="shared" si="19"/>
        <v>0</v>
      </c>
      <c r="E215" s="110" t="s">
        <v>434</v>
      </c>
      <c r="F215" s="975">
        <v>1997</v>
      </c>
      <c r="G215" s="993" t="s">
        <v>802</v>
      </c>
      <c r="H215" s="993" t="s">
        <v>1209</v>
      </c>
      <c r="I215" s="993" t="s">
        <v>883</v>
      </c>
      <c r="J215" s="993" t="s">
        <v>884</v>
      </c>
      <c r="K215" s="993" t="s">
        <v>265</v>
      </c>
      <c r="L215" s="993" t="s">
        <v>885</v>
      </c>
      <c r="M215" s="999" t="s">
        <v>8</v>
      </c>
      <c r="N215" s="999" t="s">
        <v>8</v>
      </c>
      <c r="O215" s="993" t="s">
        <v>486</v>
      </c>
      <c r="P215" s="993" t="s">
        <v>9</v>
      </c>
      <c r="Q215" s="993">
        <v>1</v>
      </c>
      <c r="R215" s="993" t="s">
        <v>8</v>
      </c>
      <c r="S215" s="993" t="s">
        <v>8</v>
      </c>
      <c r="T215" s="989">
        <v>8</v>
      </c>
    </row>
    <row r="216" spans="1:20" ht="20.25" thickTop="1" thickBot="1" x14ac:dyDescent="0.3">
      <c r="A216" s="17">
        <f t="shared" si="16"/>
        <v>0</v>
      </c>
      <c r="B216" s="17">
        <f t="shared" si="17"/>
        <v>1</v>
      </c>
      <c r="C216" s="17">
        <f t="shared" si="18"/>
        <v>0</v>
      </c>
      <c r="D216" s="17">
        <f t="shared" si="19"/>
        <v>0</v>
      </c>
      <c r="E216" s="108" t="s">
        <v>434</v>
      </c>
      <c r="F216" s="971">
        <v>1998</v>
      </c>
      <c r="G216" s="1000" t="s">
        <v>438</v>
      </c>
      <c r="H216" s="1000" t="s">
        <v>770</v>
      </c>
      <c r="I216" s="1000" t="s">
        <v>91</v>
      </c>
      <c r="J216" s="1000" t="s">
        <v>343</v>
      </c>
      <c r="K216" s="997" t="s">
        <v>439</v>
      </c>
      <c r="L216" s="997" t="s">
        <v>277</v>
      </c>
      <c r="M216" s="997" t="s">
        <v>8</v>
      </c>
      <c r="N216" s="997" t="s">
        <v>8</v>
      </c>
      <c r="O216" s="997" t="s">
        <v>359</v>
      </c>
      <c r="P216" s="1000" t="s">
        <v>9</v>
      </c>
      <c r="Q216" s="1000">
        <v>5</v>
      </c>
      <c r="R216" s="996" t="s">
        <v>8</v>
      </c>
      <c r="S216" s="997" t="s">
        <v>8</v>
      </c>
      <c r="T216" s="979">
        <v>7</v>
      </c>
    </row>
    <row r="217" spans="1:20" ht="20.25" thickTop="1" thickBot="1" x14ac:dyDescent="0.35">
      <c r="A217" s="17">
        <f t="shared" si="16"/>
        <v>0</v>
      </c>
      <c r="B217" s="17">
        <f t="shared" si="17"/>
        <v>1</v>
      </c>
      <c r="C217" s="17">
        <f t="shared" si="18"/>
        <v>0</v>
      </c>
      <c r="D217" s="17">
        <f t="shared" si="19"/>
        <v>0</v>
      </c>
      <c r="E217" s="110" t="s">
        <v>434</v>
      </c>
      <c r="F217" s="972">
        <v>1999</v>
      </c>
      <c r="G217" s="993" t="s">
        <v>850</v>
      </c>
      <c r="H217" s="993" t="s">
        <v>1051</v>
      </c>
      <c r="I217" s="993" t="s">
        <v>15</v>
      </c>
      <c r="J217" s="993" t="s">
        <v>887</v>
      </c>
      <c r="K217" s="993" t="s">
        <v>288</v>
      </c>
      <c r="L217" s="993" t="s">
        <v>882</v>
      </c>
      <c r="M217" s="993" t="s">
        <v>8</v>
      </c>
      <c r="N217" s="993" t="s">
        <v>8</v>
      </c>
      <c r="O217" s="993" t="s">
        <v>359</v>
      </c>
      <c r="P217" s="993" t="s">
        <v>9</v>
      </c>
      <c r="Q217" s="993">
        <v>1</v>
      </c>
      <c r="R217" s="993" t="s">
        <v>8</v>
      </c>
      <c r="S217" s="993" t="s">
        <v>8</v>
      </c>
      <c r="T217" s="990">
        <v>6</v>
      </c>
    </row>
    <row r="218" spans="1:20" ht="20.25" thickTop="1" thickBot="1" x14ac:dyDescent="0.3">
      <c r="A218" s="17">
        <f t="shared" si="16"/>
        <v>0</v>
      </c>
      <c r="B218" s="17">
        <f t="shared" si="17"/>
        <v>1</v>
      </c>
      <c r="C218" s="17">
        <f t="shared" si="18"/>
        <v>0</v>
      </c>
      <c r="D218" s="17">
        <f t="shared" si="19"/>
        <v>0</v>
      </c>
      <c r="E218" s="107" t="s">
        <v>434</v>
      </c>
      <c r="F218" s="971">
        <v>1999</v>
      </c>
      <c r="G218" s="995" t="s">
        <v>17</v>
      </c>
      <c r="H218" s="998" t="s">
        <v>476</v>
      </c>
      <c r="I218" s="995" t="s">
        <v>15</v>
      </c>
      <c r="J218" s="995" t="s">
        <v>16</v>
      </c>
      <c r="K218" s="999" t="s">
        <v>263</v>
      </c>
      <c r="L218" s="999" t="s">
        <v>216</v>
      </c>
      <c r="M218" s="997" t="s">
        <v>8</v>
      </c>
      <c r="N218" s="1009" t="s">
        <v>8</v>
      </c>
      <c r="O218" s="997" t="s">
        <v>359</v>
      </c>
      <c r="P218" s="995" t="s">
        <v>9</v>
      </c>
      <c r="Q218" s="995">
        <v>1</v>
      </c>
      <c r="R218" s="996" t="s">
        <v>8</v>
      </c>
      <c r="S218" s="997" t="s">
        <v>448</v>
      </c>
      <c r="T218" s="979">
        <v>8</v>
      </c>
    </row>
    <row r="219" spans="1:20" ht="20.25" thickTop="1" thickBot="1" x14ac:dyDescent="0.3">
      <c r="A219" s="17">
        <f t="shared" si="16"/>
        <v>0</v>
      </c>
      <c r="B219" s="17">
        <f t="shared" si="17"/>
        <v>1</v>
      </c>
      <c r="C219" s="17">
        <f t="shared" si="18"/>
        <v>0</v>
      </c>
      <c r="D219" s="17">
        <f t="shared" si="19"/>
        <v>0</v>
      </c>
      <c r="E219" s="108" t="s">
        <v>434</v>
      </c>
      <c r="F219" s="971">
        <v>1999</v>
      </c>
      <c r="G219" s="995" t="s">
        <v>352</v>
      </c>
      <c r="H219" s="998" t="s">
        <v>475</v>
      </c>
      <c r="I219" s="995" t="s">
        <v>18</v>
      </c>
      <c r="J219" s="995" t="s">
        <v>173</v>
      </c>
      <c r="K219" s="999" t="s">
        <v>262</v>
      </c>
      <c r="L219" s="999" t="s">
        <v>259</v>
      </c>
      <c r="M219" s="997" t="s">
        <v>425</v>
      </c>
      <c r="N219" s="997" t="s">
        <v>8</v>
      </c>
      <c r="O219" s="997" t="s">
        <v>359</v>
      </c>
      <c r="P219" s="995" t="s">
        <v>9</v>
      </c>
      <c r="Q219" s="995">
        <v>1</v>
      </c>
      <c r="R219" s="996" t="s">
        <v>448</v>
      </c>
      <c r="S219" s="997" t="s">
        <v>448</v>
      </c>
      <c r="T219" s="82" t="s">
        <v>353</v>
      </c>
    </row>
    <row r="220" spans="1:20" ht="20.25" thickTop="1" thickBot="1" x14ac:dyDescent="0.3">
      <c r="A220" s="17">
        <f t="shared" si="16"/>
        <v>0</v>
      </c>
      <c r="B220" s="17">
        <f t="shared" si="17"/>
        <v>1</v>
      </c>
      <c r="C220" s="17">
        <f t="shared" si="18"/>
        <v>0</v>
      </c>
      <c r="D220" s="17">
        <f t="shared" si="19"/>
        <v>0</v>
      </c>
      <c r="E220" s="107" t="s">
        <v>434</v>
      </c>
      <c r="F220" s="971">
        <v>1998</v>
      </c>
      <c r="G220" s="1000" t="s">
        <v>58</v>
      </c>
      <c r="H220" s="1000" t="s">
        <v>1037</v>
      </c>
      <c r="I220" s="1000" t="s">
        <v>18</v>
      </c>
      <c r="J220" s="1000" t="s">
        <v>173</v>
      </c>
      <c r="K220" s="997" t="s">
        <v>262</v>
      </c>
      <c r="L220" s="997" t="s">
        <v>259</v>
      </c>
      <c r="M220" s="997" t="s">
        <v>8</v>
      </c>
      <c r="N220" s="997" t="s">
        <v>8</v>
      </c>
      <c r="O220" s="997" t="s">
        <v>359</v>
      </c>
      <c r="P220" s="1000" t="s">
        <v>9</v>
      </c>
      <c r="Q220" s="1000">
        <v>1</v>
      </c>
      <c r="R220" s="996" t="s">
        <v>8</v>
      </c>
      <c r="S220" s="997" t="s">
        <v>8</v>
      </c>
      <c r="T220" s="979" t="s">
        <v>322</v>
      </c>
    </row>
    <row r="221" spans="1:20" ht="20.25" thickTop="1" thickBot="1" x14ac:dyDescent="0.3">
      <c r="A221" s="17">
        <f t="shared" si="16"/>
        <v>0</v>
      </c>
      <c r="B221" s="17">
        <f t="shared" si="17"/>
        <v>1</v>
      </c>
      <c r="C221" s="17">
        <f t="shared" si="18"/>
        <v>0</v>
      </c>
      <c r="D221" s="17">
        <f t="shared" si="19"/>
        <v>0</v>
      </c>
      <c r="E221" s="108" t="s">
        <v>434</v>
      </c>
      <c r="F221" s="971">
        <v>2000</v>
      </c>
      <c r="G221" s="995" t="s">
        <v>26</v>
      </c>
      <c r="H221" s="998" t="s">
        <v>474</v>
      </c>
      <c r="I221" s="995" t="s">
        <v>18</v>
      </c>
      <c r="J221" s="995" t="s">
        <v>173</v>
      </c>
      <c r="K221" s="999" t="s">
        <v>262</v>
      </c>
      <c r="L221" s="999" t="s">
        <v>259</v>
      </c>
      <c r="M221" s="997" t="s">
        <v>8</v>
      </c>
      <c r="N221" s="997" t="s">
        <v>8</v>
      </c>
      <c r="O221" s="997" t="s">
        <v>359</v>
      </c>
      <c r="P221" s="995" t="s">
        <v>9</v>
      </c>
      <c r="Q221" s="995">
        <v>1</v>
      </c>
      <c r="R221" s="996" t="s">
        <v>448</v>
      </c>
      <c r="S221" s="997" t="s">
        <v>448</v>
      </c>
      <c r="T221" s="979" t="s">
        <v>346</v>
      </c>
    </row>
    <row r="222" spans="1:20" ht="22.5" thickTop="1" thickBot="1" x14ac:dyDescent="0.4">
      <c r="A222" s="17">
        <f t="shared" si="16"/>
        <v>0</v>
      </c>
      <c r="B222" s="17">
        <f t="shared" si="17"/>
        <v>1</v>
      </c>
      <c r="C222" s="17">
        <f t="shared" si="18"/>
        <v>0</v>
      </c>
      <c r="D222" s="17">
        <f t="shared" si="19"/>
        <v>0</v>
      </c>
      <c r="E222" s="243" t="s">
        <v>434</v>
      </c>
      <c r="F222" s="970">
        <v>1997</v>
      </c>
      <c r="G222" s="1010" t="s">
        <v>813</v>
      </c>
      <c r="H222" s="1010" t="s">
        <v>1080</v>
      </c>
      <c r="I222" s="1010" t="s">
        <v>12</v>
      </c>
      <c r="J222" s="1010" t="s">
        <v>892</v>
      </c>
      <c r="K222" s="1010" t="s">
        <v>262</v>
      </c>
      <c r="L222" s="1010" t="s">
        <v>890</v>
      </c>
      <c r="M222" s="1010" t="s">
        <v>8</v>
      </c>
      <c r="N222" s="1010" t="s">
        <v>8</v>
      </c>
      <c r="O222" s="1010" t="s">
        <v>485</v>
      </c>
      <c r="P222" s="1010" t="s">
        <v>9</v>
      </c>
      <c r="Q222" s="1010">
        <v>1</v>
      </c>
      <c r="R222" s="1010" t="s">
        <v>8</v>
      </c>
      <c r="S222" s="1010" t="s">
        <v>8</v>
      </c>
      <c r="T222" s="991">
        <v>9</v>
      </c>
    </row>
    <row r="223" spans="1:20" ht="20.25" thickTop="1" thickBot="1" x14ac:dyDescent="0.3">
      <c r="A223" s="17">
        <f t="shared" si="16"/>
        <v>0</v>
      </c>
      <c r="B223" s="17">
        <f t="shared" si="17"/>
        <v>1</v>
      </c>
      <c r="C223" s="17">
        <f t="shared" si="18"/>
        <v>0</v>
      </c>
      <c r="D223" s="17">
        <f t="shared" si="19"/>
        <v>0</v>
      </c>
      <c r="E223" s="110" t="s">
        <v>434</v>
      </c>
      <c r="F223" s="971">
        <v>1998</v>
      </c>
      <c r="G223" s="1000" t="s">
        <v>1076</v>
      </c>
      <c r="H223" s="1000" t="s">
        <v>1077</v>
      </c>
      <c r="I223" s="1000" t="s">
        <v>194</v>
      </c>
      <c r="J223" s="1000" t="s">
        <v>194</v>
      </c>
      <c r="K223" s="997" t="s">
        <v>274</v>
      </c>
      <c r="L223" s="997" t="s">
        <v>871</v>
      </c>
      <c r="M223" s="997" t="s">
        <v>8</v>
      </c>
      <c r="N223" s="997" t="s">
        <v>8</v>
      </c>
      <c r="O223" s="997" t="s">
        <v>359</v>
      </c>
      <c r="P223" s="997" t="s">
        <v>9</v>
      </c>
      <c r="Q223" s="1000">
        <v>1</v>
      </c>
      <c r="R223" s="996" t="s">
        <v>8</v>
      </c>
      <c r="S223" s="997" t="s">
        <v>8</v>
      </c>
      <c r="T223" s="82"/>
    </row>
    <row r="224" spans="1:20" ht="20.25" thickTop="1" thickBot="1" x14ac:dyDescent="0.3">
      <c r="A224" s="17">
        <f t="shared" si="16"/>
        <v>0</v>
      </c>
      <c r="B224" s="17">
        <f t="shared" si="17"/>
        <v>1</v>
      </c>
      <c r="C224" s="17">
        <f t="shared" si="18"/>
        <v>0</v>
      </c>
      <c r="D224" s="17">
        <f t="shared" si="19"/>
        <v>0</v>
      </c>
      <c r="E224" s="108" t="s">
        <v>434</v>
      </c>
      <c r="F224" s="971">
        <v>1994</v>
      </c>
      <c r="G224" s="995" t="s">
        <v>66</v>
      </c>
      <c r="H224" s="863" t="s">
        <v>697</v>
      </c>
      <c r="I224" s="995" t="s">
        <v>69</v>
      </c>
      <c r="J224" s="995" t="s">
        <v>69</v>
      </c>
      <c r="K224" s="999" t="s">
        <v>262</v>
      </c>
      <c r="L224" s="999" t="s">
        <v>272</v>
      </c>
      <c r="M224" s="997" t="s">
        <v>8</v>
      </c>
      <c r="N224" s="997" t="s">
        <v>8</v>
      </c>
      <c r="O224" s="997" t="s">
        <v>360</v>
      </c>
      <c r="P224" s="995" t="s">
        <v>9</v>
      </c>
      <c r="Q224" s="995">
        <v>1</v>
      </c>
      <c r="R224" s="996" t="s">
        <v>8</v>
      </c>
      <c r="S224" s="997" t="s">
        <v>8</v>
      </c>
      <c r="T224" s="979" t="s">
        <v>332</v>
      </c>
    </row>
    <row r="225" spans="1:20" ht="20.25" thickTop="1" thickBot="1" x14ac:dyDescent="0.3">
      <c r="A225" s="17">
        <f t="shared" si="16"/>
        <v>0</v>
      </c>
      <c r="B225" s="17">
        <f t="shared" si="17"/>
        <v>1</v>
      </c>
      <c r="C225" s="17">
        <f t="shared" si="18"/>
        <v>0</v>
      </c>
      <c r="D225" s="17">
        <f t="shared" si="19"/>
        <v>0</v>
      </c>
      <c r="E225" s="108" t="s">
        <v>434</v>
      </c>
      <c r="F225" s="971">
        <v>1995</v>
      </c>
      <c r="G225" s="995" t="s">
        <v>67</v>
      </c>
      <c r="H225" s="1000" t="s">
        <v>620</v>
      </c>
      <c r="I225" s="995" t="s">
        <v>69</v>
      </c>
      <c r="J225" s="995" t="s">
        <v>69</v>
      </c>
      <c r="K225" s="999" t="s">
        <v>262</v>
      </c>
      <c r="L225" s="999" t="s">
        <v>272</v>
      </c>
      <c r="M225" s="997" t="s">
        <v>8</v>
      </c>
      <c r="N225" s="997" t="s">
        <v>8</v>
      </c>
      <c r="O225" s="997" t="s">
        <v>445</v>
      </c>
      <c r="P225" s="995" t="s">
        <v>9</v>
      </c>
      <c r="Q225" s="995">
        <v>1</v>
      </c>
      <c r="R225" s="996" t="s">
        <v>8</v>
      </c>
      <c r="S225" s="997" t="s">
        <v>8</v>
      </c>
      <c r="T225" s="979" t="s">
        <v>350</v>
      </c>
    </row>
    <row r="226" spans="1:20" ht="20.25" thickTop="1" thickBot="1" x14ac:dyDescent="0.3">
      <c r="A226" s="17">
        <f t="shared" si="16"/>
        <v>0</v>
      </c>
      <c r="B226" s="17">
        <f t="shared" si="17"/>
        <v>1</v>
      </c>
      <c r="C226" s="17">
        <f t="shared" si="18"/>
        <v>0</v>
      </c>
      <c r="D226" s="17">
        <f t="shared" si="19"/>
        <v>0</v>
      </c>
      <c r="E226" s="244" t="s">
        <v>434</v>
      </c>
      <c r="F226" s="971">
        <v>1997</v>
      </c>
      <c r="G226" s="995" t="s">
        <v>68</v>
      </c>
      <c r="H226" s="998" t="s">
        <v>609</v>
      </c>
      <c r="I226" s="995" t="s">
        <v>69</v>
      </c>
      <c r="J226" s="995" t="s">
        <v>69</v>
      </c>
      <c r="K226" s="999" t="s">
        <v>262</v>
      </c>
      <c r="L226" s="997" t="s">
        <v>272</v>
      </c>
      <c r="M226" s="997" t="s">
        <v>8</v>
      </c>
      <c r="N226" s="997" t="s">
        <v>8</v>
      </c>
      <c r="O226" s="997" t="s">
        <v>360</v>
      </c>
      <c r="P226" s="1000" t="s">
        <v>9</v>
      </c>
      <c r="Q226" s="1000">
        <v>1</v>
      </c>
      <c r="R226" s="996" t="s">
        <v>8</v>
      </c>
      <c r="S226" s="997" t="s">
        <v>8</v>
      </c>
      <c r="T226" s="82" t="s">
        <v>333</v>
      </c>
    </row>
    <row r="227" spans="1:20" ht="20.25" thickTop="1" thickBot="1" x14ac:dyDescent="0.3">
      <c r="A227" s="17">
        <f t="shared" si="16"/>
        <v>0</v>
      </c>
      <c r="B227" s="17">
        <f t="shared" si="17"/>
        <v>1</v>
      </c>
      <c r="C227" s="17">
        <f t="shared" si="18"/>
        <v>0</v>
      </c>
      <c r="D227" s="17">
        <f t="shared" si="19"/>
        <v>0</v>
      </c>
      <c r="E227" s="108" t="s">
        <v>434</v>
      </c>
      <c r="F227" s="971">
        <v>1998</v>
      </c>
      <c r="G227" s="995" t="s">
        <v>71</v>
      </c>
      <c r="H227" s="1000" t="s">
        <v>695</v>
      </c>
      <c r="I227" s="995" t="s">
        <v>73</v>
      </c>
      <c r="J227" s="995" t="s">
        <v>354</v>
      </c>
      <c r="K227" s="999" t="s">
        <v>263</v>
      </c>
      <c r="L227" s="999" t="s">
        <v>270</v>
      </c>
      <c r="M227" s="997" t="s">
        <v>8</v>
      </c>
      <c r="N227" s="997" t="s">
        <v>8</v>
      </c>
      <c r="O227" s="997" t="s">
        <v>359</v>
      </c>
      <c r="P227" s="995" t="s">
        <v>9</v>
      </c>
      <c r="Q227" s="995">
        <v>1</v>
      </c>
      <c r="R227" s="996" t="s">
        <v>8</v>
      </c>
      <c r="S227" s="997" t="s">
        <v>8</v>
      </c>
      <c r="T227" s="979" t="s">
        <v>351</v>
      </c>
    </row>
    <row r="228" spans="1:20" ht="20.25" thickTop="1" thickBot="1" x14ac:dyDescent="0.35">
      <c r="A228" s="17">
        <f t="shared" si="16"/>
        <v>0</v>
      </c>
      <c r="B228" s="17">
        <f t="shared" si="17"/>
        <v>1</v>
      </c>
      <c r="C228" s="17">
        <f t="shared" si="18"/>
        <v>0</v>
      </c>
      <c r="D228" s="17">
        <f t="shared" si="19"/>
        <v>0</v>
      </c>
      <c r="E228" s="110" t="s">
        <v>434</v>
      </c>
      <c r="F228" s="970">
        <v>2001</v>
      </c>
      <c r="G228" s="993" t="s">
        <v>964</v>
      </c>
      <c r="H228" s="993" t="s">
        <v>1054</v>
      </c>
      <c r="I228" s="993" t="s">
        <v>312</v>
      </c>
      <c r="J228" s="993" t="s">
        <v>312</v>
      </c>
      <c r="K228" s="993" t="s">
        <v>262</v>
      </c>
      <c r="L228" s="993" t="s">
        <v>259</v>
      </c>
      <c r="M228" s="993" t="s">
        <v>425</v>
      </c>
      <c r="N228" s="993" t="s">
        <v>8</v>
      </c>
      <c r="O228" s="993" t="s">
        <v>359</v>
      </c>
      <c r="P228" s="993" t="s">
        <v>9</v>
      </c>
      <c r="Q228" s="993">
        <v>1</v>
      </c>
      <c r="R228" s="993" t="s">
        <v>615</v>
      </c>
      <c r="S228" s="993" t="s">
        <v>615</v>
      </c>
      <c r="T228" s="984">
        <v>9</v>
      </c>
    </row>
    <row r="229" spans="1:20" ht="20.25" thickTop="1" thickBot="1" x14ac:dyDescent="0.3">
      <c r="A229" s="17">
        <f t="shared" si="16"/>
        <v>0</v>
      </c>
      <c r="B229" s="17">
        <f t="shared" si="17"/>
        <v>1</v>
      </c>
      <c r="C229" s="17">
        <f t="shared" si="18"/>
        <v>0</v>
      </c>
      <c r="D229" s="17">
        <f t="shared" si="19"/>
        <v>0</v>
      </c>
      <c r="E229" s="108" t="s">
        <v>434</v>
      </c>
      <c r="F229" s="971">
        <v>2000</v>
      </c>
      <c r="G229" s="995" t="s">
        <v>258</v>
      </c>
      <c r="H229" s="1000" t="s">
        <v>625</v>
      </c>
      <c r="I229" s="995" t="s">
        <v>307</v>
      </c>
      <c r="J229" s="995" t="s">
        <v>307</v>
      </c>
      <c r="K229" s="999" t="s">
        <v>274</v>
      </c>
      <c r="L229" s="999" t="s">
        <v>255</v>
      </c>
      <c r="M229" s="997" t="s">
        <v>448</v>
      </c>
      <c r="N229" s="997" t="s">
        <v>448</v>
      </c>
      <c r="O229" s="997" t="s">
        <v>449</v>
      </c>
      <c r="P229" s="995" t="s">
        <v>9</v>
      </c>
      <c r="Q229" s="995">
        <v>1</v>
      </c>
      <c r="R229" s="996" t="s">
        <v>448</v>
      </c>
      <c r="S229" s="997" t="s">
        <v>448</v>
      </c>
      <c r="T229" s="979" t="s">
        <v>345</v>
      </c>
    </row>
    <row r="230" spans="1:20" ht="20.25" thickTop="1" thickBot="1" x14ac:dyDescent="0.3">
      <c r="A230" s="17">
        <f t="shared" si="16"/>
        <v>0</v>
      </c>
      <c r="B230" s="17">
        <f t="shared" si="17"/>
        <v>1</v>
      </c>
      <c r="C230" s="17">
        <f t="shared" si="18"/>
        <v>0</v>
      </c>
      <c r="D230" s="17">
        <f t="shared" si="19"/>
        <v>0</v>
      </c>
      <c r="E230" s="108" t="s">
        <v>434</v>
      </c>
      <c r="F230" s="971">
        <v>1999</v>
      </c>
      <c r="G230" s="995" t="s">
        <v>79</v>
      </c>
      <c r="H230" s="863" t="s">
        <v>608</v>
      </c>
      <c r="I230" s="995" t="s">
        <v>80</v>
      </c>
      <c r="J230" s="995" t="s">
        <v>357</v>
      </c>
      <c r="K230" s="999" t="s">
        <v>274</v>
      </c>
      <c r="L230" s="999" t="s">
        <v>358</v>
      </c>
      <c r="M230" s="997" t="s">
        <v>8</v>
      </c>
      <c r="N230" s="997" t="s">
        <v>8</v>
      </c>
      <c r="O230" s="997" t="s">
        <v>359</v>
      </c>
      <c r="P230" s="997" t="s">
        <v>86</v>
      </c>
      <c r="Q230" s="1000">
        <v>2</v>
      </c>
      <c r="R230" s="996" t="s">
        <v>8</v>
      </c>
      <c r="S230" s="997" t="s">
        <v>22</v>
      </c>
      <c r="T230" s="992">
        <v>9</v>
      </c>
    </row>
    <row r="231" spans="1:20" ht="20.25" thickTop="1" thickBot="1" x14ac:dyDescent="0.35">
      <c r="A231" s="17">
        <f t="shared" si="16"/>
        <v>0</v>
      </c>
      <c r="B231" s="17">
        <f t="shared" si="17"/>
        <v>1</v>
      </c>
      <c r="C231" s="17">
        <f t="shared" si="18"/>
        <v>0</v>
      </c>
      <c r="D231" s="17">
        <f t="shared" si="19"/>
        <v>0</v>
      </c>
      <c r="E231" s="110" t="s">
        <v>434</v>
      </c>
      <c r="F231" s="970">
        <v>1997</v>
      </c>
      <c r="G231" s="993" t="s">
        <v>803</v>
      </c>
      <c r="H231" s="993" t="s">
        <v>1658</v>
      </c>
      <c r="I231" s="993" t="s">
        <v>15</v>
      </c>
      <c r="J231" s="993" t="s">
        <v>316</v>
      </c>
      <c r="K231" s="997" t="s">
        <v>274</v>
      </c>
      <c r="L231" s="997" t="s">
        <v>283</v>
      </c>
      <c r="M231" s="993"/>
      <c r="N231" s="993"/>
      <c r="O231" s="993"/>
      <c r="P231" s="993" t="s">
        <v>9</v>
      </c>
      <c r="Q231" s="993">
        <v>1</v>
      </c>
      <c r="R231" s="993"/>
      <c r="S231" s="993"/>
      <c r="T231" s="984">
        <v>9</v>
      </c>
    </row>
    <row r="232" spans="1:20" ht="20.25" thickTop="1" thickBot="1" x14ac:dyDescent="0.3">
      <c r="A232" s="17">
        <f t="shared" si="16"/>
        <v>0</v>
      </c>
      <c r="B232" s="17">
        <f t="shared" si="17"/>
        <v>1</v>
      </c>
      <c r="C232" s="17">
        <f t="shared" si="18"/>
        <v>0</v>
      </c>
      <c r="D232" s="17">
        <f t="shared" si="19"/>
        <v>0</v>
      </c>
      <c r="E232" s="110" t="s">
        <v>434</v>
      </c>
      <c r="F232" s="976"/>
      <c r="G232" s="1000" t="s">
        <v>1294</v>
      </c>
      <c r="H232" s="1000" t="s">
        <v>1660</v>
      </c>
      <c r="I232" s="1000"/>
      <c r="J232" s="1000"/>
      <c r="K232" s="997"/>
      <c r="L232" s="997"/>
      <c r="M232" s="997"/>
      <c r="N232" s="997"/>
      <c r="O232" s="997"/>
      <c r="P232" s="997"/>
      <c r="Q232" s="1000"/>
      <c r="R232" s="996"/>
      <c r="S232" s="997"/>
      <c r="T232" s="992"/>
    </row>
    <row r="233" spans="1:20" ht="20.25" thickTop="1" thickBot="1" x14ac:dyDescent="0.3">
      <c r="A233" s="17">
        <f t="shared" si="16"/>
        <v>0</v>
      </c>
      <c r="B233" s="17">
        <f t="shared" si="17"/>
        <v>1</v>
      </c>
      <c r="C233" s="17">
        <f t="shared" si="18"/>
        <v>0</v>
      </c>
      <c r="D233" s="17">
        <f t="shared" si="19"/>
        <v>0</v>
      </c>
      <c r="E233" s="110" t="s">
        <v>434</v>
      </c>
      <c r="F233" s="976"/>
      <c r="G233" s="1034" t="s">
        <v>1336</v>
      </c>
      <c r="H233" s="1034" t="s">
        <v>1662</v>
      </c>
      <c r="I233" s="1034"/>
      <c r="J233" s="1034"/>
      <c r="K233" s="1035"/>
      <c r="L233" s="1035"/>
      <c r="M233" s="1035"/>
      <c r="N233" s="1035"/>
      <c r="O233" s="1035"/>
      <c r="P233" s="1035"/>
      <c r="Q233" s="1034"/>
      <c r="R233" s="1036"/>
      <c r="S233" s="1035"/>
      <c r="T233" s="992"/>
    </row>
    <row r="234" spans="1:20" ht="20.25" thickTop="1" thickBot="1" x14ac:dyDescent="0.3">
      <c r="A234" s="17">
        <f t="shared" si="16"/>
        <v>0</v>
      </c>
      <c r="B234" s="17">
        <f t="shared" si="17"/>
        <v>1</v>
      </c>
      <c r="C234" s="17">
        <f t="shared" si="18"/>
        <v>0</v>
      </c>
      <c r="D234" s="17">
        <f t="shared" si="19"/>
        <v>0</v>
      </c>
      <c r="E234" s="1030" t="s">
        <v>434</v>
      </c>
      <c r="F234" s="970">
        <v>2000</v>
      </c>
      <c r="G234" s="993" t="s">
        <v>1067</v>
      </c>
      <c r="H234" s="993" t="s">
        <v>1655</v>
      </c>
      <c r="I234" s="1000" t="s">
        <v>69</v>
      </c>
      <c r="J234" s="1000" t="s">
        <v>69</v>
      </c>
      <c r="K234" s="997" t="s">
        <v>861</v>
      </c>
      <c r="L234" s="997"/>
      <c r="M234" s="997"/>
      <c r="N234" s="997"/>
      <c r="O234" s="997"/>
      <c r="P234" s="1000" t="s">
        <v>9</v>
      </c>
      <c r="Q234" s="1000">
        <v>2</v>
      </c>
      <c r="R234" s="996"/>
      <c r="S234" s="997"/>
      <c r="T234" s="983" t="s">
        <v>363</v>
      </c>
    </row>
    <row r="235" spans="1:20" ht="20.25" thickTop="1" thickBot="1" x14ac:dyDescent="0.3">
      <c r="A235" s="17">
        <f t="shared" si="16"/>
        <v>0</v>
      </c>
      <c r="B235" s="17">
        <f t="shared" si="17"/>
        <v>1</v>
      </c>
      <c r="C235" s="17">
        <f t="shared" si="18"/>
        <v>0</v>
      </c>
      <c r="D235" s="17">
        <f t="shared" si="19"/>
        <v>0</v>
      </c>
      <c r="E235" s="1030" t="s">
        <v>434</v>
      </c>
      <c r="F235" s="970"/>
      <c r="G235" s="1040" t="s">
        <v>1656</v>
      </c>
      <c r="H235" s="1038" t="s">
        <v>1659</v>
      </c>
      <c r="I235" s="1037"/>
      <c r="J235" s="1037"/>
      <c r="K235" s="997" t="s">
        <v>861</v>
      </c>
      <c r="L235" s="1037"/>
      <c r="M235" s="1039"/>
      <c r="N235" s="1039"/>
      <c r="O235" s="1039"/>
      <c r="P235" s="1000" t="s">
        <v>9</v>
      </c>
      <c r="Q235" s="1037"/>
      <c r="R235" s="1039"/>
      <c r="S235" s="1039"/>
      <c r="T235" s="983" t="s">
        <v>1657</v>
      </c>
    </row>
    <row r="236" spans="1:20" ht="15.75" thickTop="1" x14ac:dyDescent="0.25">
      <c r="A236" s="17">
        <f t="shared" si="16"/>
        <v>0</v>
      </c>
      <c r="B236" s="17">
        <f t="shared" si="17"/>
        <v>0</v>
      </c>
      <c r="C236" s="17">
        <f t="shared" si="18"/>
        <v>0</v>
      </c>
      <c r="D236" s="17">
        <f t="shared" si="19"/>
        <v>0</v>
      </c>
      <c r="E236" s="106"/>
    </row>
    <row r="237" spans="1:20" x14ac:dyDescent="0.25">
      <c r="A237" s="17">
        <f t="shared" si="16"/>
        <v>0</v>
      </c>
      <c r="B237" s="17">
        <f t="shared" si="17"/>
        <v>0</v>
      </c>
      <c r="C237" s="17">
        <f t="shared" si="18"/>
        <v>0</v>
      </c>
      <c r="D237" s="17">
        <f t="shared" si="19"/>
        <v>0</v>
      </c>
      <c r="E237" s="106"/>
    </row>
    <row r="238" spans="1:20" x14ac:dyDescent="0.25">
      <c r="A238" s="17">
        <f t="shared" si="16"/>
        <v>0</v>
      </c>
      <c r="B238" s="17">
        <f t="shared" si="17"/>
        <v>0</v>
      </c>
      <c r="C238" s="17">
        <f t="shared" si="18"/>
        <v>0</v>
      </c>
      <c r="D238" s="17">
        <f t="shared" si="19"/>
        <v>0</v>
      </c>
      <c r="E238" s="106"/>
    </row>
    <row r="239" spans="1:20" x14ac:dyDescent="0.25">
      <c r="A239" s="17">
        <f t="shared" si="16"/>
        <v>0</v>
      </c>
      <c r="B239" s="17">
        <f t="shared" si="17"/>
        <v>0</v>
      </c>
      <c r="C239" s="17">
        <f t="shared" si="18"/>
        <v>0</v>
      </c>
      <c r="D239" s="17">
        <f t="shared" si="19"/>
        <v>0</v>
      </c>
      <c r="E239" s="106"/>
    </row>
    <row r="240" spans="1:20" x14ac:dyDescent="0.25">
      <c r="A240" s="17">
        <f t="shared" si="16"/>
        <v>0</v>
      </c>
      <c r="B240" s="17">
        <f t="shared" si="17"/>
        <v>0</v>
      </c>
      <c r="C240" s="17">
        <f t="shared" si="18"/>
        <v>0</v>
      </c>
      <c r="D240" s="17">
        <f t="shared" si="19"/>
        <v>0</v>
      </c>
      <c r="E240" s="106"/>
    </row>
    <row r="241" spans="1:5" x14ac:dyDescent="0.25">
      <c r="A241" s="17">
        <f t="shared" si="16"/>
        <v>0</v>
      </c>
      <c r="B241" s="17">
        <f t="shared" si="17"/>
        <v>0</v>
      </c>
      <c r="C241" s="17">
        <f t="shared" si="18"/>
        <v>0</v>
      </c>
      <c r="D241" s="17">
        <f t="shared" si="19"/>
        <v>0</v>
      </c>
      <c r="E241" s="106"/>
    </row>
    <row r="242" spans="1:5" x14ac:dyDescent="0.25">
      <c r="A242" s="17">
        <f t="shared" si="16"/>
        <v>0</v>
      </c>
      <c r="B242" s="17">
        <f t="shared" si="17"/>
        <v>0</v>
      </c>
      <c r="C242" s="17">
        <f t="shared" si="18"/>
        <v>0</v>
      </c>
      <c r="D242" s="17">
        <f t="shared" si="19"/>
        <v>0</v>
      </c>
      <c r="E242" s="106"/>
    </row>
    <row r="243" spans="1:5" x14ac:dyDescent="0.25">
      <c r="A243" s="17">
        <f t="shared" si="16"/>
        <v>0</v>
      </c>
      <c r="B243" s="17">
        <f t="shared" si="17"/>
        <v>0</v>
      </c>
      <c r="C243" s="17">
        <f t="shared" si="18"/>
        <v>0</v>
      </c>
      <c r="D243" s="17">
        <f t="shared" si="19"/>
        <v>0</v>
      </c>
      <c r="E243" s="106"/>
    </row>
    <row r="244" spans="1:5" x14ac:dyDescent="0.25">
      <c r="A244" s="17">
        <f t="shared" si="16"/>
        <v>0</v>
      </c>
      <c r="B244" s="17">
        <f t="shared" si="17"/>
        <v>0</v>
      </c>
      <c r="C244" s="17">
        <f t="shared" si="18"/>
        <v>0</v>
      </c>
      <c r="D244" s="17">
        <f t="shared" si="19"/>
        <v>0</v>
      </c>
      <c r="E244" s="106"/>
    </row>
    <row r="245" spans="1:5" x14ac:dyDescent="0.25">
      <c r="A245" s="17">
        <f t="shared" si="16"/>
        <v>0</v>
      </c>
      <c r="B245" s="17">
        <f t="shared" si="17"/>
        <v>0</v>
      </c>
      <c r="C245" s="17">
        <f t="shared" si="18"/>
        <v>0</v>
      </c>
      <c r="D245" s="17">
        <f t="shared" si="19"/>
        <v>0</v>
      </c>
      <c r="E245" s="106"/>
    </row>
    <row r="246" spans="1:5" x14ac:dyDescent="0.25">
      <c r="A246" s="17">
        <f t="shared" si="16"/>
        <v>0</v>
      </c>
      <c r="B246" s="17">
        <f t="shared" si="17"/>
        <v>0</v>
      </c>
      <c r="C246" s="17">
        <f t="shared" si="18"/>
        <v>0</v>
      </c>
      <c r="D246" s="17">
        <f t="shared" si="19"/>
        <v>0</v>
      </c>
      <c r="E246" s="106"/>
    </row>
    <row r="247" spans="1:5" x14ac:dyDescent="0.25">
      <c r="A247" s="17">
        <f t="shared" si="16"/>
        <v>0</v>
      </c>
      <c r="B247" s="17">
        <f t="shared" si="17"/>
        <v>0</v>
      </c>
      <c r="C247" s="17">
        <f t="shared" si="18"/>
        <v>0</v>
      </c>
      <c r="D247" s="17">
        <f t="shared" si="19"/>
        <v>0</v>
      </c>
      <c r="E247" s="106"/>
    </row>
    <row r="248" spans="1:5" x14ac:dyDescent="0.25">
      <c r="A248" s="17">
        <f t="shared" si="16"/>
        <v>0</v>
      </c>
      <c r="B248" s="17">
        <f t="shared" si="17"/>
        <v>0</v>
      </c>
      <c r="C248" s="17">
        <f t="shared" si="18"/>
        <v>0</v>
      </c>
      <c r="D248" s="17">
        <f t="shared" si="19"/>
        <v>0</v>
      </c>
      <c r="E248" s="106"/>
    </row>
    <row r="249" spans="1:5" x14ac:dyDescent="0.25">
      <c r="A249" s="17">
        <f t="shared" si="16"/>
        <v>0</v>
      </c>
      <c r="B249" s="17">
        <f t="shared" si="17"/>
        <v>0</v>
      </c>
      <c r="C249" s="17">
        <f t="shared" si="18"/>
        <v>0</v>
      </c>
      <c r="D249" s="17">
        <f t="shared" si="19"/>
        <v>0</v>
      </c>
      <c r="E249" s="106"/>
    </row>
    <row r="250" spans="1:5" x14ac:dyDescent="0.25">
      <c r="A250" s="17">
        <f t="shared" si="16"/>
        <v>0</v>
      </c>
      <c r="B250" s="17">
        <f t="shared" si="17"/>
        <v>0</v>
      </c>
      <c r="C250" s="17">
        <f t="shared" si="18"/>
        <v>0</v>
      </c>
      <c r="D250" s="17">
        <f t="shared" si="19"/>
        <v>0</v>
      </c>
      <c r="E250" s="106"/>
    </row>
    <row r="251" spans="1:5" x14ac:dyDescent="0.25">
      <c r="A251" s="17">
        <f t="shared" si="16"/>
        <v>0</v>
      </c>
      <c r="B251" s="17">
        <f t="shared" si="17"/>
        <v>0</v>
      </c>
      <c r="C251" s="17">
        <f t="shared" si="18"/>
        <v>0</v>
      </c>
      <c r="D251" s="17">
        <f t="shared" si="19"/>
        <v>0</v>
      </c>
      <c r="E251" s="106"/>
    </row>
    <row r="252" spans="1:5" x14ac:dyDescent="0.25">
      <c r="A252" s="17">
        <f t="shared" si="16"/>
        <v>0</v>
      </c>
      <c r="B252" s="17">
        <f t="shared" si="17"/>
        <v>0</v>
      </c>
      <c r="C252" s="17">
        <f t="shared" si="18"/>
        <v>0</v>
      </c>
      <c r="D252" s="17">
        <f t="shared" si="19"/>
        <v>0</v>
      </c>
      <c r="E252" s="106"/>
    </row>
    <row r="253" spans="1:5" x14ac:dyDescent="0.25">
      <c r="A253" s="17">
        <f t="shared" si="16"/>
        <v>0</v>
      </c>
      <c r="B253" s="17">
        <f t="shared" si="17"/>
        <v>0</v>
      </c>
      <c r="C253" s="17">
        <f t="shared" si="18"/>
        <v>0</v>
      </c>
      <c r="D253" s="17">
        <f t="shared" si="19"/>
        <v>0</v>
      </c>
      <c r="E253" s="106"/>
    </row>
    <row r="254" spans="1:5" x14ac:dyDescent="0.25">
      <c r="A254" s="17">
        <f t="shared" ref="A254:A259" si="20">IF($E254="JC",1,0)</f>
        <v>0</v>
      </c>
      <c r="B254" s="17">
        <f t="shared" ref="B254:B259" si="21">IF($E254="JP",1,0)</f>
        <v>0</v>
      </c>
      <c r="C254" s="17">
        <f t="shared" ref="C254:C259" si="22">IF($E254="I",1,0)</f>
        <v>0</v>
      </c>
      <c r="D254" s="17">
        <f t="shared" ref="D254:D259" si="23">IF($E254="JCom",1,0)</f>
        <v>0</v>
      </c>
      <c r="E254" s="106"/>
    </row>
    <row r="255" spans="1:5" x14ac:dyDescent="0.25">
      <c r="A255" s="17">
        <f t="shared" si="20"/>
        <v>0</v>
      </c>
      <c r="B255" s="17">
        <f t="shared" si="21"/>
        <v>0</v>
      </c>
      <c r="C255" s="17">
        <f t="shared" si="22"/>
        <v>0</v>
      </c>
      <c r="D255" s="17">
        <f t="shared" si="23"/>
        <v>0</v>
      </c>
      <c r="E255" s="106"/>
    </row>
    <row r="256" spans="1:5" x14ac:dyDescent="0.25">
      <c r="A256" s="17">
        <f t="shared" si="20"/>
        <v>0</v>
      </c>
      <c r="B256" s="17">
        <f t="shared" si="21"/>
        <v>0</v>
      </c>
      <c r="C256" s="17">
        <f t="shared" si="22"/>
        <v>0</v>
      </c>
      <c r="D256" s="17">
        <f t="shared" si="23"/>
        <v>0</v>
      </c>
      <c r="E256" s="106"/>
    </row>
    <row r="257" spans="1:5" x14ac:dyDescent="0.25">
      <c r="A257" s="17">
        <f t="shared" si="20"/>
        <v>0</v>
      </c>
      <c r="B257" s="17">
        <f t="shared" si="21"/>
        <v>0</v>
      </c>
      <c r="C257" s="17">
        <f t="shared" si="22"/>
        <v>0</v>
      </c>
      <c r="D257" s="17">
        <f t="shared" si="23"/>
        <v>0</v>
      </c>
      <c r="E257" s="106"/>
    </row>
    <row r="258" spans="1:5" x14ac:dyDescent="0.25">
      <c r="A258" s="17">
        <f t="shared" si="20"/>
        <v>0</v>
      </c>
      <c r="B258" s="17">
        <f t="shared" si="21"/>
        <v>0</v>
      </c>
      <c r="C258" s="17">
        <f t="shared" si="22"/>
        <v>0</v>
      </c>
      <c r="D258" s="17">
        <f t="shared" si="23"/>
        <v>0</v>
      </c>
      <c r="E258" s="106"/>
    </row>
    <row r="259" spans="1:5" x14ac:dyDescent="0.25">
      <c r="A259" s="17">
        <f t="shared" si="20"/>
        <v>0</v>
      </c>
      <c r="B259" s="17">
        <f t="shared" si="21"/>
        <v>0</v>
      </c>
      <c r="C259" s="17">
        <f t="shared" si="22"/>
        <v>0</v>
      </c>
      <c r="D259" s="17">
        <f t="shared" si="23"/>
        <v>0</v>
      </c>
      <c r="E259" s="106"/>
    </row>
  </sheetData>
  <sortState ref="F3:X197">
    <sortCondition ref="G3:G197"/>
  </sortState>
  <dataValidations count="1">
    <dataValidation type="list" allowBlank="1" showInputMessage="1" showErrorMessage="1" sqref="E4:E140 E144:E259">
      <formula1>"JC,JP,I,JCom"</formula1>
    </dataValidation>
  </dataValidations>
  <pageMargins left="0.25" right="0.25" top="0.75" bottom="0.75" header="0.3" footer="0.3"/>
  <pageSetup paperSize="9" scale="48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R22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K33" sqref="K33"/>
    </sheetView>
  </sheetViews>
  <sheetFormatPr baseColWidth="10" defaultRowHeight="15" x14ac:dyDescent="0.25"/>
  <cols>
    <col min="1" max="2" width="2.140625" hidden="1" customWidth="1"/>
    <col min="3" max="3" width="2" hidden="1" customWidth="1"/>
    <col min="4" max="4" width="2.28515625" hidden="1" customWidth="1"/>
    <col min="5" max="5" width="6.140625" customWidth="1"/>
    <col min="6" max="6" width="7.5703125" bestFit="1" customWidth="1"/>
    <col min="7" max="7" width="33.28515625" bestFit="1" customWidth="1"/>
    <col min="10" max="10" width="14.85546875" bestFit="1" customWidth="1"/>
    <col min="13" max="13" width="6.7109375" bestFit="1" customWidth="1"/>
    <col min="14" max="14" width="6.28515625" bestFit="1" customWidth="1"/>
    <col min="15" max="15" width="14" bestFit="1" customWidth="1"/>
    <col min="16" max="16" width="9.7109375" bestFit="1" customWidth="1"/>
  </cols>
  <sheetData>
    <row r="1" spans="1:18" ht="33" thickTop="1" x14ac:dyDescent="0.25">
      <c r="A1" s="25"/>
      <c r="B1" s="25"/>
      <c r="C1" s="25"/>
      <c r="E1" s="419"/>
      <c r="F1" s="420"/>
      <c r="G1" s="424" t="s">
        <v>689</v>
      </c>
      <c r="H1" s="419"/>
      <c r="I1" s="420"/>
      <c r="J1" s="420"/>
      <c r="K1" s="420"/>
      <c r="L1" s="419"/>
      <c r="M1" s="419"/>
      <c r="N1" s="420"/>
      <c r="O1" s="420"/>
      <c r="P1" s="422"/>
      <c r="Q1" s="419"/>
      <c r="R1" s="420"/>
    </row>
    <row r="2" spans="1:18" ht="18.75" thickBot="1" x14ac:dyDescent="0.3">
      <c r="A2" s="25"/>
      <c r="B2" s="25"/>
      <c r="C2" s="25"/>
      <c r="E2" s="419"/>
      <c r="F2" s="420"/>
      <c r="G2" s="421"/>
      <c r="H2" s="419"/>
      <c r="I2" s="420"/>
      <c r="J2" s="420"/>
      <c r="K2" s="420"/>
      <c r="L2" s="419"/>
      <c r="M2" s="419"/>
      <c r="N2" s="420"/>
      <c r="O2" s="420"/>
      <c r="P2" s="422"/>
      <c r="Q2" s="419"/>
      <c r="R2" s="420"/>
    </row>
    <row r="3" spans="1:18" ht="17.25" thickTop="1" thickBot="1" x14ac:dyDescent="0.3">
      <c r="E3" s="423"/>
      <c r="F3" s="350" t="s">
        <v>0</v>
      </c>
      <c r="G3" s="28" t="s">
        <v>1</v>
      </c>
      <c r="H3" s="28" t="s">
        <v>590</v>
      </c>
      <c r="I3" s="28" t="s">
        <v>2</v>
      </c>
      <c r="J3" s="28" t="s">
        <v>3</v>
      </c>
      <c r="K3" s="28" t="s">
        <v>253</v>
      </c>
      <c r="L3" s="28" t="s">
        <v>207</v>
      </c>
      <c r="M3" s="29" t="s">
        <v>790</v>
      </c>
      <c r="N3" s="350" t="s">
        <v>4</v>
      </c>
      <c r="O3" s="350" t="s">
        <v>428</v>
      </c>
      <c r="P3" s="28" t="s">
        <v>5</v>
      </c>
      <c r="Q3" s="350" t="s">
        <v>688</v>
      </c>
      <c r="R3" s="386" t="s">
        <v>1339</v>
      </c>
    </row>
    <row r="4" spans="1:18" ht="16.5" thickTop="1" thickBot="1" x14ac:dyDescent="0.3">
      <c r="A4" s="17">
        <f t="shared" ref="A4:A21" si="0">IF($E4="JC",1,0)</f>
        <v>0</v>
      </c>
      <c r="B4" s="17">
        <f t="shared" ref="B4:B21" si="1">IF($E4="JP",1,0)</f>
        <v>1</v>
      </c>
      <c r="C4" s="17">
        <f t="shared" ref="C4:C21" si="2">IF($E4="I",1,0)</f>
        <v>0</v>
      </c>
      <c r="D4" s="17">
        <f t="shared" ref="D4:D21" si="3">IF($E4="JCom",1,0)</f>
        <v>0</v>
      </c>
      <c r="E4" s="736" t="s">
        <v>434</v>
      </c>
      <c r="F4" s="403"/>
      <c r="G4" s="361" t="s">
        <v>1001</v>
      </c>
      <c r="H4" s="379"/>
      <c r="I4" s="379"/>
      <c r="J4" s="379"/>
      <c r="K4" s="379"/>
      <c r="L4" s="379"/>
      <c r="M4" s="379"/>
      <c r="N4" s="379"/>
      <c r="O4" s="379"/>
      <c r="P4" s="361" t="s">
        <v>9</v>
      </c>
      <c r="Q4" s="379"/>
      <c r="R4" s="405"/>
    </row>
    <row r="5" spans="1:18" ht="16.5" thickTop="1" thickBot="1" x14ac:dyDescent="0.3">
      <c r="A5" s="17">
        <f t="shared" si="0"/>
        <v>1</v>
      </c>
      <c r="B5" s="17">
        <f t="shared" si="1"/>
        <v>0</v>
      </c>
      <c r="C5" s="17">
        <f t="shared" si="2"/>
        <v>0</v>
      </c>
      <c r="D5" s="17">
        <f t="shared" si="3"/>
        <v>0</v>
      </c>
      <c r="E5" s="381" t="s">
        <v>433</v>
      </c>
      <c r="F5" s="615"/>
      <c r="G5" s="195" t="s">
        <v>1003</v>
      </c>
      <c r="H5" s="337"/>
      <c r="I5" s="337"/>
      <c r="J5" s="337"/>
      <c r="K5" s="337"/>
      <c r="L5" s="337"/>
      <c r="M5" s="337"/>
      <c r="N5" s="337"/>
      <c r="O5" s="337"/>
      <c r="P5" s="195" t="s">
        <v>9</v>
      </c>
      <c r="Q5" s="337"/>
      <c r="R5" s="405"/>
    </row>
    <row r="6" spans="1:18" ht="16.5" thickTop="1" thickBot="1" x14ac:dyDescent="0.3">
      <c r="A6" s="17">
        <f t="shared" si="0"/>
        <v>0</v>
      </c>
      <c r="B6" s="17">
        <f t="shared" si="1"/>
        <v>0</v>
      </c>
      <c r="C6" s="17">
        <f t="shared" si="2"/>
        <v>0</v>
      </c>
      <c r="D6" s="17">
        <f t="shared" si="3"/>
        <v>1</v>
      </c>
      <c r="E6" s="340" t="s">
        <v>1238</v>
      </c>
      <c r="F6" s="403"/>
      <c r="G6" s="178" t="s">
        <v>108</v>
      </c>
      <c r="H6" s="379"/>
      <c r="I6" s="379"/>
      <c r="J6" s="379"/>
      <c r="K6" s="379"/>
      <c r="L6" s="379"/>
      <c r="M6" s="379"/>
      <c r="N6" s="379"/>
      <c r="O6" s="379"/>
      <c r="P6" s="361" t="s">
        <v>9</v>
      </c>
      <c r="Q6" s="379"/>
      <c r="R6" s="405"/>
    </row>
    <row r="7" spans="1:18" ht="16.5" thickTop="1" thickBot="1" x14ac:dyDescent="0.3">
      <c r="A7" s="17">
        <f t="shared" si="0"/>
        <v>1</v>
      </c>
      <c r="B7" s="17">
        <f t="shared" si="1"/>
        <v>0</v>
      </c>
      <c r="C7" s="17">
        <f t="shared" si="2"/>
        <v>0</v>
      </c>
      <c r="D7" s="17">
        <f t="shared" si="3"/>
        <v>0</v>
      </c>
      <c r="E7" s="736" t="s">
        <v>433</v>
      </c>
      <c r="F7" s="403"/>
      <c r="G7" s="361" t="s">
        <v>1007</v>
      </c>
      <c r="H7" s="379"/>
      <c r="I7" s="379"/>
      <c r="J7" s="379"/>
      <c r="K7" s="379"/>
      <c r="L7" s="379"/>
      <c r="M7" s="379"/>
      <c r="N7" s="379"/>
      <c r="O7" s="379"/>
      <c r="P7" s="361" t="s">
        <v>9</v>
      </c>
      <c r="Q7" s="379"/>
      <c r="R7" s="405"/>
    </row>
    <row r="8" spans="1:18" ht="16.5" thickTop="1" thickBot="1" x14ac:dyDescent="0.3">
      <c r="A8" s="17">
        <f t="shared" si="0"/>
        <v>1</v>
      </c>
      <c r="B8" s="17">
        <f t="shared" si="1"/>
        <v>0</v>
      </c>
      <c r="C8" s="17">
        <f t="shared" si="2"/>
        <v>0</v>
      </c>
      <c r="D8" s="17">
        <f t="shared" si="3"/>
        <v>0</v>
      </c>
      <c r="E8" s="381" t="s">
        <v>433</v>
      </c>
      <c r="F8" s="754"/>
      <c r="G8" s="195" t="s">
        <v>945</v>
      </c>
      <c r="H8" s="195"/>
      <c r="I8" s="195"/>
      <c r="J8" s="195"/>
      <c r="K8" s="195"/>
      <c r="L8" s="195"/>
      <c r="M8" s="195"/>
      <c r="N8" s="195"/>
      <c r="O8" s="195"/>
      <c r="P8" s="195" t="s">
        <v>9</v>
      </c>
      <c r="Q8" s="195"/>
      <c r="R8" s="373"/>
    </row>
    <row r="9" spans="1:18" s="731" customFormat="1" ht="16.5" thickTop="1" thickBot="1" x14ac:dyDescent="0.3">
      <c r="A9" s="17">
        <f t="shared" si="0"/>
        <v>0</v>
      </c>
      <c r="B9" s="17">
        <f t="shared" si="1"/>
        <v>1</v>
      </c>
      <c r="C9" s="17">
        <f t="shared" si="2"/>
        <v>0</v>
      </c>
      <c r="D9" s="17">
        <f t="shared" si="3"/>
        <v>0</v>
      </c>
      <c r="E9" s="736" t="s">
        <v>434</v>
      </c>
      <c r="F9" s="404"/>
      <c r="G9" s="361" t="s">
        <v>1524</v>
      </c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73"/>
    </row>
    <row r="10" spans="1:18" ht="16.5" thickTop="1" thickBot="1" x14ac:dyDescent="0.3">
      <c r="A10" s="17">
        <f t="shared" si="0"/>
        <v>1</v>
      </c>
      <c r="B10" s="17">
        <f t="shared" si="1"/>
        <v>0</v>
      </c>
      <c r="C10" s="17">
        <f t="shared" si="2"/>
        <v>0</v>
      </c>
      <c r="D10" s="17">
        <f t="shared" si="3"/>
        <v>0</v>
      </c>
      <c r="E10" s="381" t="s">
        <v>433</v>
      </c>
      <c r="F10" s="615"/>
      <c r="G10" s="195" t="s">
        <v>1004</v>
      </c>
      <c r="H10" s="337"/>
      <c r="I10" s="337"/>
      <c r="J10" s="337"/>
      <c r="K10" s="337"/>
      <c r="L10" s="337"/>
      <c r="M10" s="337"/>
      <c r="N10" s="337"/>
      <c r="O10" s="337"/>
      <c r="P10" s="195" t="s">
        <v>9</v>
      </c>
      <c r="Q10" s="337"/>
      <c r="R10" s="405"/>
    </row>
    <row r="11" spans="1:18" ht="16.5" thickTop="1" thickBot="1" x14ac:dyDescent="0.3">
      <c r="A11" s="17">
        <f t="shared" si="0"/>
        <v>1</v>
      </c>
      <c r="B11" s="17">
        <f t="shared" si="1"/>
        <v>0</v>
      </c>
      <c r="C11" s="17">
        <f t="shared" si="2"/>
        <v>0</v>
      </c>
      <c r="D11" s="17">
        <f t="shared" si="3"/>
        <v>0</v>
      </c>
      <c r="E11" s="381" t="s">
        <v>433</v>
      </c>
      <c r="F11" s="615"/>
      <c r="G11" s="195" t="s">
        <v>1005</v>
      </c>
      <c r="H11" s="337"/>
      <c r="I11" s="337"/>
      <c r="J11" s="337"/>
      <c r="K11" s="337"/>
      <c r="L11" s="337"/>
      <c r="M11" s="337"/>
      <c r="N11" s="337"/>
      <c r="O11" s="337"/>
      <c r="P11" s="195" t="s">
        <v>1048</v>
      </c>
      <c r="Q11" s="337"/>
      <c r="R11" s="405"/>
    </row>
    <row r="12" spans="1:18" ht="16.5" thickTop="1" thickBot="1" x14ac:dyDescent="0.3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736" t="s">
        <v>434</v>
      </c>
      <c r="F12" s="404"/>
      <c r="G12" s="361" t="s">
        <v>939</v>
      </c>
      <c r="H12" s="361"/>
      <c r="I12" s="361"/>
      <c r="J12" s="361"/>
      <c r="K12" s="361"/>
      <c r="L12" s="361"/>
      <c r="M12" s="361" t="s">
        <v>870</v>
      </c>
      <c r="N12" s="361" t="s">
        <v>870</v>
      </c>
      <c r="O12" s="361"/>
      <c r="P12" s="361" t="s">
        <v>9</v>
      </c>
      <c r="Q12" s="361"/>
      <c r="R12" s="373"/>
    </row>
    <row r="13" spans="1:18" ht="16.5" thickTop="1" thickBot="1" x14ac:dyDescent="0.3">
      <c r="A13" s="17">
        <f t="shared" si="0"/>
        <v>1</v>
      </c>
      <c r="B13" s="17">
        <f t="shared" si="1"/>
        <v>0</v>
      </c>
      <c r="C13" s="17">
        <f t="shared" si="2"/>
        <v>0</v>
      </c>
      <c r="D13" s="17">
        <f t="shared" si="3"/>
        <v>0</v>
      </c>
      <c r="E13" s="381" t="s">
        <v>433</v>
      </c>
      <c r="F13" s="615"/>
      <c r="G13" s="195" t="s">
        <v>1043</v>
      </c>
      <c r="H13" s="337"/>
      <c r="I13" s="337"/>
      <c r="J13" s="337"/>
      <c r="K13" s="337"/>
      <c r="L13" s="337"/>
      <c r="M13" s="337"/>
      <c r="N13" s="337"/>
      <c r="O13" s="337"/>
      <c r="P13" s="195" t="s">
        <v>9</v>
      </c>
      <c r="Q13" s="337"/>
      <c r="R13" s="405"/>
    </row>
    <row r="14" spans="1:18" ht="16.5" thickTop="1" thickBot="1" x14ac:dyDescent="0.3">
      <c r="A14" s="17">
        <f t="shared" si="0"/>
        <v>1</v>
      </c>
      <c r="B14" s="17">
        <f t="shared" si="1"/>
        <v>0</v>
      </c>
      <c r="C14" s="17">
        <f t="shared" si="2"/>
        <v>0</v>
      </c>
      <c r="D14" s="17">
        <f t="shared" si="3"/>
        <v>0</v>
      </c>
      <c r="E14" s="381" t="s">
        <v>433</v>
      </c>
      <c r="F14" s="615"/>
      <c r="G14" s="195" t="s">
        <v>1041</v>
      </c>
      <c r="H14" s="337"/>
      <c r="I14" s="337"/>
      <c r="J14" s="337"/>
      <c r="K14" s="337"/>
      <c r="L14" s="337"/>
      <c r="M14" s="337"/>
      <c r="N14" s="337"/>
      <c r="O14" s="337"/>
      <c r="P14" s="195" t="s">
        <v>9</v>
      </c>
      <c r="Q14" s="337"/>
      <c r="R14" s="405"/>
    </row>
    <row r="15" spans="1:18" ht="16.5" thickTop="1" thickBot="1" x14ac:dyDescent="0.3">
      <c r="A15" s="17">
        <f t="shared" si="0"/>
        <v>1</v>
      </c>
      <c r="B15" s="17">
        <f t="shared" si="1"/>
        <v>0</v>
      </c>
      <c r="C15" s="17">
        <f t="shared" si="2"/>
        <v>0</v>
      </c>
      <c r="D15" s="17">
        <f t="shared" si="3"/>
        <v>0</v>
      </c>
      <c r="E15" s="381" t="s">
        <v>433</v>
      </c>
      <c r="F15" s="615"/>
      <c r="G15" s="195" t="s">
        <v>1042</v>
      </c>
      <c r="H15" s="337"/>
      <c r="I15" s="337"/>
      <c r="J15" s="337"/>
      <c r="K15" s="337"/>
      <c r="L15" s="337"/>
      <c r="M15" s="337"/>
      <c r="N15" s="337"/>
      <c r="O15" s="337"/>
      <c r="P15" s="195" t="s">
        <v>9</v>
      </c>
      <c r="Q15" s="337"/>
      <c r="R15" s="405"/>
    </row>
    <row r="16" spans="1:18" ht="16.5" thickTop="1" thickBot="1" x14ac:dyDescent="0.3">
      <c r="A16" s="17">
        <f t="shared" si="0"/>
        <v>1</v>
      </c>
      <c r="B16" s="17">
        <f t="shared" si="1"/>
        <v>0</v>
      </c>
      <c r="C16" s="17">
        <f t="shared" si="2"/>
        <v>0</v>
      </c>
      <c r="D16" s="17">
        <f t="shared" si="3"/>
        <v>0</v>
      </c>
      <c r="E16" s="381" t="s">
        <v>433</v>
      </c>
      <c r="F16" s="615"/>
      <c r="G16" s="195" t="s">
        <v>1006</v>
      </c>
      <c r="H16" s="337"/>
      <c r="I16" s="337"/>
      <c r="J16" s="337"/>
      <c r="K16" s="337"/>
      <c r="L16" s="337"/>
      <c r="M16" s="337"/>
      <c r="N16" s="337"/>
      <c r="O16" s="337"/>
      <c r="P16" s="195" t="s">
        <v>9</v>
      </c>
      <c r="Q16" s="337"/>
      <c r="R16" s="405"/>
    </row>
    <row r="17" spans="1:18" ht="16.5" thickTop="1" thickBot="1" x14ac:dyDescent="0.3">
      <c r="A17" s="17">
        <f t="shared" si="0"/>
        <v>1</v>
      </c>
      <c r="B17" s="17">
        <f t="shared" si="1"/>
        <v>0</v>
      </c>
      <c r="C17" s="17">
        <f t="shared" si="2"/>
        <v>0</v>
      </c>
      <c r="D17" s="17">
        <f t="shared" si="3"/>
        <v>0</v>
      </c>
      <c r="E17" s="381" t="s">
        <v>433</v>
      </c>
      <c r="F17" s="615"/>
      <c r="G17" s="195" t="s">
        <v>1002</v>
      </c>
      <c r="H17" s="337"/>
      <c r="I17" s="337"/>
      <c r="J17" s="337"/>
      <c r="K17" s="337"/>
      <c r="L17" s="337"/>
      <c r="M17" s="337"/>
      <c r="N17" s="337"/>
      <c r="O17" s="337"/>
      <c r="P17" s="195" t="s">
        <v>9</v>
      </c>
      <c r="Q17" s="337"/>
      <c r="R17" s="405"/>
    </row>
    <row r="18" spans="1:18" ht="16.5" thickTop="1" thickBot="1" x14ac:dyDescent="0.3">
      <c r="A18" s="17">
        <f t="shared" si="0"/>
        <v>1</v>
      </c>
      <c r="B18" s="17">
        <f t="shared" si="1"/>
        <v>0</v>
      </c>
      <c r="C18" s="17">
        <f t="shared" si="2"/>
        <v>0</v>
      </c>
      <c r="D18" s="17">
        <f t="shared" si="3"/>
        <v>0</v>
      </c>
      <c r="E18" s="381" t="s">
        <v>433</v>
      </c>
      <c r="F18" s="615"/>
      <c r="G18" s="195" t="s">
        <v>946</v>
      </c>
      <c r="H18" s="337"/>
      <c r="I18" s="337"/>
      <c r="J18" s="337"/>
      <c r="K18" s="337"/>
      <c r="L18" s="337"/>
      <c r="M18" s="337"/>
      <c r="N18" s="337"/>
      <c r="O18" s="337"/>
      <c r="P18" s="195" t="s">
        <v>9</v>
      </c>
      <c r="Q18" s="337"/>
      <c r="R18" s="405"/>
    </row>
    <row r="19" spans="1:18" ht="16.5" thickTop="1" thickBot="1" x14ac:dyDescent="0.3">
      <c r="A19" s="17">
        <f t="shared" si="0"/>
        <v>1</v>
      </c>
      <c r="B19" s="17">
        <f t="shared" si="1"/>
        <v>0</v>
      </c>
      <c r="C19" s="17">
        <f t="shared" si="2"/>
        <v>0</v>
      </c>
      <c r="D19" s="17">
        <f t="shared" si="3"/>
        <v>0</v>
      </c>
      <c r="E19" s="381" t="s">
        <v>433</v>
      </c>
      <c r="F19" s="615"/>
      <c r="G19" s="195" t="s">
        <v>1008</v>
      </c>
      <c r="H19" s="337"/>
      <c r="I19" s="337"/>
      <c r="J19" s="337"/>
      <c r="K19" s="337"/>
      <c r="L19" s="337"/>
      <c r="M19" s="337"/>
      <c r="N19" s="337"/>
      <c r="O19" s="337"/>
      <c r="P19" s="195" t="s">
        <v>9</v>
      </c>
      <c r="Q19" s="337"/>
      <c r="R19" s="405"/>
    </row>
    <row r="20" spans="1:18" ht="16.5" thickTop="1" thickBot="1" x14ac:dyDescent="0.3">
      <c r="A20" s="17">
        <f t="shared" si="0"/>
        <v>0</v>
      </c>
      <c r="B20" s="17">
        <f t="shared" si="1"/>
        <v>1</v>
      </c>
      <c r="C20" s="17">
        <f t="shared" si="2"/>
        <v>0</v>
      </c>
      <c r="D20" s="17">
        <f t="shared" si="3"/>
        <v>0</v>
      </c>
      <c r="E20" s="736" t="s">
        <v>434</v>
      </c>
      <c r="F20" s="404"/>
      <c r="G20" s="361" t="s">
        <v>710</v>
      </c>
      <c r="H20" s="361"/>
      <c r="I20" s="361"/>
      <c r="J20" s="361"/>
      <c r="K20" s="361"/>
      <c r="L20" s="361"/>
      <c r="M20" s="361" t="s">
        <v>870</v>
      </c>
      <c r="N20" s="361" t="s">
        <v>870</v>
      </c>
      <c r="O20" s="361"/>
      <c r="P20" s="361" t="s">
        <v>9</v>
      </c>
      <c r="Q20" s="361"/>
      <c r="R20" s="373"/>
    </row>
    <row r="21" spans="1:18" ht="16.5" thickTop="1" thickBot="1" x14ac:dyDescent="0.3">
      <c r="A21" s="17">
        <f t="shared" si="0"/>
        <v>0</v>
      </c>
      <c r="B21" s="17">
        <f t="shared" si="1"/>
        <v>1</v>
      </c>
      <c r="C21" s="17">
        <f t="shared" si="2"/>
        <v>0</v>
      </c>
      <c r="D21" s="17">
        <f t="shared" si="3"/>
        <v>0</v>
      </c>
      <c r="E21" s="736" t="s">
        <v>434</v>
      </c>
      <c r="F21" s="404"/>
      <c r="G21" s="361" t="s">
        <v>938</v>
      </c>
      <c r="H21" s="361"/>
      <c r="I21" s="361"/>
      <c r="J21" s="361"/>
      <c r="K21" s="361"/>
      <c r="L21" s="361"/>
      <c r="M21" s="361" t="s">
        <v>8</v>
      </c>
      <c r="N21" s="361" t="s">
        <v>8</v>
      </c>
      <c r="O21" s="361"/>
      <c r="P21" s="361" t="s">
        <v>9</v>
      </c>
      <c r="Q21" s="361"/>
      <c r="R21" s="373"/>
    </row>
    <row r="22" spans="1:18" ht="15.75" thickTop="1" x14ac:dyDescent="0.25"/>
  </sheetData>
  <sortState ref="E3:X20">
    <sortCondition ref="G3:G20"/>
  </sortState>
  <dataValidations count="1">
    <dataValidation type="list" allowBlank="1" showInputMessage="1" showErrorMessage="1" sqref="E4:E21">
      <formula1>"JC,JP,I,JCom"</formula1>
    </dataValidation>
  </dataValidations>
  <pageMargins left="0.25" right="0.25" top="0.75" bottom="0.75" header="0.3" footer="0.3"/>
  <pageSetup paperSize="9" scale="78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T22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K33" sqref="K33"/>
    </sheetView>
  </sheetViews>
  <sheetFormatPr baseColWidth="10" defaultRowHeight="15" x14ac:dyDescent="0.25"/>
  <cols>
    <col min="1" max="1" width="2" hidden="1" customWidth="1"/>
    <col min="2" max="2" width="2.42578125" hidden="1" customWidth="1"/>
    <col min="3" max="3" width="2.140625" hidden="1" customWidth="1"/>
    <col min="4" max="4" width="1.5703125" hidden="1" customWidth="1"/>
    <col min="5" max="5" width="4.5703125" customWidth="1"/>
    <col min="6" max="6" width="7.5703125" bestFit="1" customWidth="1"/>
    <col min="7" max="7" width="48.42578125" bestFit="1" customWidth="1"/>
    <col min="10" max="10" width="14.85546875" bestFit="1" customWidth="1"/>
    <col min="11" max="11" width="9.42578125" bestFit="1" customWidth="1"/>
    <col min="13" max="13" width="8.140625" bestFit="1" customWidth="1"/>
    <col min="14" max="14" width="6.28515625" bestFit="1" customWidth="1"/>
    <col min="15" max="15" width="14" bestFit="1" customWidth="1"/>
    <col min="16" max="16" width="11.42578125" style="1"/>
    <col min="17" max="17" width="3.85546875" bestFit="1" customWidth="1"/>
  </cols>
  <sheetData>
    <row r="1" spans="1:20" ht="33" thickTop="1" x14ac:dyDescent="0.25">
      <c r="A1" s="25"/>
      <c r="B1" s="25"/>
      <c r="C1" s="25"/>
      <c r="E1" s="415"/>
      <c r="F1" s="313"/>
      <c r="G1" s="426" t="s">
        <v>1375</v>
      </c>
      <c r="H1" s="415"/>
      <c r="I1" s="313"/>
      <c r="J1" s="313"/>
      <c r="K1" s="313"/>
      <c r="L1" s="415"/>
      <c r="M1" s="415"/>
      <c r="N1" s="313"/>
      <c r="O1" s="313"/>
      <c r="P1" s="425"/>
      <c r="Q1" s="415"/>
      <c r="R1" s="313"/>
      <c r="S1" s="313"/>
      <c r="T1" s="313"/>
    </row>
    <row r="2" spans="1:20" ht="18.75" thickBot="1" x14ac:dyDescent="0.3">
      <c r="A2" s="25"/>
      <c r="B2" s="25"/>
      <c r="C2" s="25"/>
      <c r="E2" s="415"/>
      <c r="F2" s="313"/>
      <c r="G2" s="416"/>
      <c r="H2" s="415"/>
      <c r="I2" s="313"/>
      <c r="J2" s="313"/>
      <c r="K2" s="313"/>
      <c r="L2" s="415"/>
      <c r="M2" s="415"/>
      <c r="N2" s="313"/>
      <c r="O2" s="313"/>
      <c r="P2" s="425"/>
      <c r="Q2" s="415"/>
      <c r="R2" s="313"/>
      <c r="S2" s="313"/>
      <c r="T2" s="313"/>
    </row>
    <row r="3" spans="1:20" ht="17.25" thickTop="1" thickBot="1" x14ac:dyDescent="0.3">
      <c r="E3" s="407"/>
      <c r="F3" s="350" t="s">
        <v>0</v>
      </c>
      <c r="G3" s="28" t="s">
        <v>1</v>
      </c>
      <c r="H3" s="28" t="s">
        <v>590</v>
      </c>
      <c r="I3" s="28" t="s">
        <v>2</v>
      </c>
      <c r="J3" s="28" t="s">
        <v>3</v>
      </c>
      <c r="K3" s="28" t="s">
        <v>253</v>
      </c>
      <c r="L3" s="28" t="s">
        <v>207</v>
      </c>
      <c r="M3" s="29" t="s">
        <v>292</v>
      </c>
      <c r="N3" s="350" t="s">
        <v>4</v>
      </c>
      <c r="O3" s="350" t="s">
        <v>428</v>
      </c>
      <c r="P3" s="28" t="s">
        <v>5</v>
      </c>
      <c r="Q3" s="350" t="s">
        <v>424</v>
      </c>
      <c r="R3" s="350" t="s">
        <v>446</v>
      </c>
      <c r="S3" s="350" t="s">
        <v>1342</v>
      </c>
      <c r="T3" s="386" t="s">
        <v>1339</v>
      </c>
    </row>
    <row r="4" spans="1:20" ht="16.5" thickTop="1" thickBot="1" x14ac:dyDescent="0.3">
      <c r="A4" s="17">
        <f t="shared" ref="A4:A21" si="0">IF($E4="JC",1,0)</f>
        <v>0</v>
      </c>
      <c r="B4" s="17">
        <f t="shared" ref="B4:B21" si="1">IF($E4="JP",1,0)</f>
        <v>1</v>
      </c>
      <c r="C4" s="17">
        <f t="shared" ref="C4:C21" si="2">IF($E4="I",1,0)</f>
        <v>0</v>
      </c>
      <c r="D4" s="17">
        <f t="shared" ref="D4:D21" si="3">IF($E4="JCom",1,0)</f>
        <v>0</v>
      </c>
      <c r="E4" s="736" t="s">
        <v>434</v>
      </c>
      <c r="F4" s="404"/>
      <c r="G4" s="373" t="s">
        <v>942</v>
      </c>
      <c r="H4" s="373"/>
      <c r="I4" s="373"/>
      <c r="J4" s="373"/>
      <c r="K4" s="373"/>
      <c r="L4" s="373"/>
      <c r="M4" s="373"/>
      <c r="N4" s="373"/>
      <c r="O4" s="373"/>
      <c r="P4" s="373" t="s">
        <v>9</v>
      </c>
      <c r="Q4" s="373"/>
      <c r="R4" s="373"/>
      <c r="S4" s="373"/>
      <c r="T4" s="373"/>
    </row>
    <row r="5" spans="1:20" ht="16.5" thickTop="1" thickBot="1" x14ac:dyDescent="0.3">
      <c r="A5" s="17">
        <f t="shared" si="0"/>
        <v>1</v>
      </c>
      <c r="B5" s="17">
        <f t="shared" si="1"/>
        <v>0</v>
      </c>
      <c r="C5" s="17">
        <f t="shared" si="2"/>
        <v>0</v>
      </c>
      <c r="D5" s="17">
        <f t="shared" si="3"/>
        <v>0</v>
      </c>
      <c r="E5" s="737" t="s">
        <v>433</v>
      </c>
      <c r="F5" s="754"/>
      <c r="G5" s="195" t="s">
        <v>1131</v>
      </c>
      <c r="H5" s="195"/>
      <c r="I5" s="195"/>
      <c r="J5" s="195"/>
      <c r="K5" s="195"/>
      <c r="L5" s="195"/>
      <c r="M5" s="195"/>
      <c r="N5" s="195"/>
      <c r="O5" s="195"/>
      <c r="P5" s="195" t="s">
        <v>54</v>
      </c>
      <c r="Q5" s="195"/>
      <c r="R5" s="195"/>
      <c r="S5" s="195"/>
      <c r="T5" s="373"/>
    </row>
    <row r="6" spans="1:20" ht="16.5" thickTop="1" thickBot="1" x14ac:dyDescent="0.3">
      <c r="A6" s="17">
        <f t="shared" si="0"/>
        <v>0</v>
      </c>
      <c r="B6" s="17">
        <f t="shared" si="1"/>
        <v>1</v>
      </c>
      <c r="C6" s="17">
        <f t="shared" si="2"/>
        <v>0</v>
      </c>
      <c r="D6" s="17">
        <f t="shared" si="3"/>
        <v>0</v>
      </c>
      <c r="E6" s="736" t="s">
        <v>434</v>
      </c>
      <c r="F6" s="403"/>
      <c r="G6" s="373" t="s">
        <v>1046</v>
      </c>
      <c r="H6" s="405"/>
      <c r="I6" s="405"/>
      <c r="J6" s="405"/>
      <c r="K6" s="405"/>
      <c r="L6" s="405"/>
      <c r="M6" s="405"/>
      <c r="N6" s="405"/>
      <c r="O6" s="405"/>
      <c r="P6" s="373" t="s">
        <v>9</v>
      </c>
      <c r="Q6" s="405"/>
      <c r="R6" s="405"/>
      <c r="S6" s="405"/>
      <c r="T6" s="405"/>
    </row>
    <row r="7" spans="1:20" ht="16.5" thickTop="1" thickBot="1" x14ac:dyDescent="0.3">
      <c r="A7" s="17">
        <f t="shared" si="0"/>
        <v>0</v>
      </c>
      <c r="B7" s="17">
        <f t="shared" si="1"/>
        <v>1</v>
      </c>
      <c r="C7" s="17">
        <f t="shared" si="2"/>
        <v>0</v>
      </c>
      <c r="D7" s="17">
        <f t="shared" si="3"/>
        <v>0</v>
      </c>
      <c r="E7" s="736" t="s">
        <v>434</v>
      </c>
      <c r="F7" s="404"/>
      <c r="G7" s="373" t="s">
        <v>750</v>
      </c>
      <c r="H7" s="373"/>
      <c r="I7" s="373"/>
      <c r="J7" s="373"/>
      <c r="K7" s="373"/>
      <c r="L7" s="373"/>
      <c r="M7" s="373"/>
      <c r="N7" s="373"/>
      <c r="O7" s="373"/>
      <c r="P7" s="373" t="s">
        <v>9</v>
      </c>
      <c r="Q7" s="373"/>
      <c r="R7" s="373"/>
      <c r="S7" s="373"/>
      <c r="T7" s="373"/>
    </row>
    <row r="8" spans="1:20" ht="16.5" thickTop="1" thickBot="1" x14ac:dyDescent="0.3">
      <c r="A8" s="17">
        <f t="shared" si="0"/>
        <v>0</v>
      </c>
      <c r="B8" s="17">
        <f t="shared" si="1"/>
        <v>1</v>
      </c>
      <c r="C8" s="17">
        <f t="shared" si="2"/>
        <v>0</v>
      </c>
      <c r="D8" s="17">
        <f t="shared" si="3"/>
        <v>0</v>
      </c>
      <c r="E8" s="736" t="s">
        <v>434</v>
      </c>
      <c r="F8" s="403"/>
      <c r="G8" s="373" t="s">
        <v>1010</v>
      </c>
      <c r="H8" s="405"/>
      <c r="I8" s="405"/>
      <c r="J8" s="405"/>
      <c r="K8" s="405"/>
      <c r="L8" s="405"/>
      <c r="M8" s="405"/>
      <c r="N8" s="405"/>
      <c r="O8" s="405"/>
      <c r="P8" s="373"/>
      <c r="Q8" s="405"/>
      <c r="R8" s="405"/>
      <c r="S8" s="405"/>
      <c r="T8" s="405"/>
    </row>
    <row r="9" spans="1:20" ht="16.5" thickTop="1" thickBot="1" x14ac:dyDescent="0.3">
      <c r="A9" s="17">
        <f t="shared" si="0"/>
        <v>0</v>
      </c>
      <c r="B9" s="17">
        <f t="shared" si="1"/>
        <v>1</v>
      </c>
      <c r="C9" s="17">
        <f t="shared" si="2"/>
        <v>0</v>
      </c>
      <c r="D9" s="17">
        <f t="shared" si="3"/>
        <v>0</v>
      </c>
      <c r="E9" s="736" t="s">
        <v>434</v>
      </c>
      <c r="F9" s="404"/>
      <c r="G9" s="373" t="s">
        <v>940</v>
      </c>
      <c r="H9" s="373"/>
      <c r="I9" s="373"/>
      <c r="J9" s="373"/>
      <c r="K9" s="373"/>
      <c r="L9" s="373"/>
      <c r="M9" s="373"/>
      <c r="N9" s="373"/>
      <c r="O9" s="373"/>
      <c r="P9" s="373" t="s">
        <v>9</v>
      </c>
      <c r="Q9" s="373"/>
      <c r="R9" s="373"/>
      <c r="S9" s="373"/>
      <c r="T9" s="373"/>
    </row>
    <row r="10" spans="1:20" ht="16.5" thickTop="1" thickBot="1" x14ac:dyDescent="0.3">
      <c r="A10" s="17">
        <f t="shared" si="0"/>
        <v>1</v>
      </c>
      <c r="B10" s="17">
        <f t="shared" si="1"/>
        <v>0</v>
      </c>
      <c r="C10" s="17">
        <f t="shared" si="2"/>
        <v>0</v>
      </c>
      <c r="D10" s="17">
        <f t="shared" si="3"/>
        <v>0</v>
      </c>
      <c r="E10" s="737" t="s">
        <v>433</v>
      </c>
      <c r="F10" s="615"/>
      <c r="G10" s="195" t="s">
        <v>1016</v>
      </c>
      <c r="H10" s="337"/>
      <c r="I10" s="337"/>
      <c r="J10" s="337"/>
      <c r="K10" s="337"/>
      <c r="L10" s="337"/>
      <c r="M10" s="337"/>
      <c r="N10" s="337"/>
      <c r="O10" s="337"/>
      <c r="P10" s="195" t="s">
        <v>9</v>
      </c>
      <c r="Q10" s="337"/>
      <c r="R10" s="337"/>
      <c r="S10" s="337"/>
      <c r="T10" s="405"/>
    </row>
    <row r="11" spans="1:20" ht="16.5" thickTop="1" thickBot="1" x14ac:dyDescent="0.3">
      <c r="A11" s="17">
        <f t="shared" si="0"/>
        <v>1</v>
      </c>
      <c r="B11" s="17">
        <f t="shared" si="1"/>
        <v>0</v>
      </c>
      <c r="C11" s="17">
        <f t="shared" si="2"/>
        <v>0</v>
      </c>
      <c r="D11" s="17">
        <f t="shared" si="3"/>
        <v>0</v>
      </c>
      <c r="E11" s="737" t="s">
        <v>433</v>
      </c>
      <c r="F11" s="615"/>
      <c r="G11" s="195" t="s">
        <v>1017</v>
      </c>
      <c r="H11" s="337"/>
      <c r="I11" s="337"/>
      <c r="J11" s="337"/>
      <c r="K11" s="337"/>
      <c r="L11" s="337"/>
      <c r="M11" s="337"/>
      <c r="N11" s="337"/>
      <c r="O11" s="337"/>
      <c r="P11" s="195" t="s">
        <v>9</v>
      </c>
      <c r="Q11" s="337"/>
      <c r="R11" s="337"/>
      <c r="S11" s="337"/>
      <c r="T11" s="405"/>
    </row>
    <row r="12" spans="1:20" ht="16.5" thickTop="1" thickBot="1" x14ac:dyDescent="0.3">
      <c r="A12" s="17">
        <f t="shared" si="0"/>
        <v>1</v>
      </c>
      <c r="B12" s="17">
        <f t="shared" si="1"/>
        <v>0</v>
      </c>
      <c r="C12" s="17">
        <f t="shared" si="2"/>
        <v>0</v>
      </c>
      <c r="D12" s="17">
        <f t="shared" si="3"/>
        <v>0</v>
      </c>
      <c r="E12" s="737" t="s">
        <v>433</v>
      </c>
      <c r="F12" s="615"/>
      <c r="G12" s="195" t="s">
        <v>1018</v>
      </c>
      <c r="H12" s="337"/>
      <c r="I12" s="337"/>
      <c r="J12" s="337"/>
      <c r="K12" s="337"/>
      <c r="L12" s="337"/>
      <c r="M12" s="337"/>
      <c r="N12" s="337"/>
      <c r="O12" s="337"/>
      <c r="P12" s="195" t="s">
        <v>9</v>
      </c>
      <c r="Q12" s="337"/>
      <c r="R12" s="337"/>
      <c r="S12" s="337"/>
      <c r="T12" s="405"/>
    </row>
    <row r="13" spans="1:20" ht="16.5" thickTop="1" thickBot="1" x14ac:dyDescent="0.3">
      <c r="A13" s="17">
        <f t="shared" si="0"/>
        <v>1</v>
      </c>
      <c r="B13" s="17">
        <f t="shared" si="1"/>
        <v>0</v>
      </c>
      <c r="C13" s="17">
        <f t="shared" si="2"/>
        <v>0</v>
      </c>
      <c r="D13" s="17">
        <f t="shared" si="3"/>
        <v>0</v>
      </c>
      <c r="E13" s="737" t="s">
        <v>433</v>
      </c>
      <c r="F13" s="615"/>
      <c r="G13" s="195" t="s">
        <v>1019</v>
      </c>
      <c r="H13" s="337"/>
      <c r="I13" s="337"/>
      <c r="J13" s="337"/>
      <c r="K13" s="337"/>
      <c r="L13" s="337"/>
      <c r="M13" s="337"/>
      <c r="N13" s="337"/>
      <c r="O13" s="337"/>
      <c r="P13" s="195" t="s">
        <v>9</v>
      </c>
      <c r="Q13" s="337"/>
      <c r="R13" s="337"/>
      <c r="S13" s="337"/>
      <c r="T13" s="405"/>
    </row>
    <row r="14" spans="1:20" ht="16.5" thickTop="1" thickBot="1" x14ac:dyDescent="0.3">
      <c r="A14" s="17">
        <f t="shared" si="0"/>
        <v>1</v>
      </c>
      <c r="B14" s="17">
        <f t="shared" si="1"/>
        <v>0</v>
      </c>
      <c r="C14" s="17">
        <f t="shared" si="2"/>
        <v>0</v>
      </c>
      <c r="D14" s="17">
        <f t="shared" si="3"/>
        <v>0</v>
      </c>
      <c r="E14" s="737" t="s">
        <v>433</v>
      </c>
      <c r="F14" s="615"/>
      <c r="G14" s="195" t="s">
        <v>1013</v>
      </c>
      <c r="H14" s="337"/>
      <c r="I14" s="337"/>
      <c r="J14" s="337"/>
      <c r="K14" s="337"/>
      <c r="L14" s="337"/>
      <c r="M14" s="337"/>
      <c r="N14" s="337"/>
      <c r="O14" s="337"/>
      <c r="P14" s="195" t="s">
        <v>9</v>
      </c>
      <c r="Q14" s="337"/>
      <c r="R14" s="337"/>
      <c r="S14" s="337"/>
      <c r="T14" s="405"/>
    </row>
    <row r="15" spans="1:20" ht="16.5" thickTop="1" thickBot="1" x14ac:dyDescent="0.3">
      <c r="A15" s="17">
        <f t="shared" si="0"/>
        <v>1</v>
      </c>
      <c r="B15" s="17">
        <f t="shared" si="1"/>
        <v>0</v>
      </c>
      <c r="C15" s="17">
        <f t="shared" si="2"/>
        <v>0</v>
      </c>
      <c r="D15" s="17">
        <f t="shared" si="3"/>
        <v>0</v>
      </c>
      <c r="E15" s="737" t="s">
        <v>433</v>
      </c>
      <c r="F15" s="615"/>
      <c r="G15" s="195" t="s">
        <v>1014</v>
      </c>
      <c r="H15" s="337"/>
      <c r="I15" s="337"/>
      <c r="J15" s="337"/>
      <c r="K15" s="337"/>
      <c r="L15" s="337"/>
      <c r="M15" s="337"/>
      <c r="N15" s="337"/>
      <c r="O15" s="337"/>
      <c r="P15" s="195" t="s">
        <v>1049</v>
      </c>
      <c r="Q15" s="337"/>
      <c r="R15" s="337"/>
      <c r="S15" s="337"/>
      <c r="T15" s="405"/>
    </row>
    <row r="16" spans="1:20" ht="16.5" thickTop="1" thickBot="1" x14ac:dyDescent="0.3">
      <c r="A16" s="17">
        <f t="shared" si="0"/>
        <v>1</v>
      </c>
      <c r="B16" s="17">
        <f t="shared" si="1"/>
        <v>0</v>
      </c>
      <c r="C16" s="17">
        <f t="shared" si="2"/>
        <v>0</v>
      </c>
      <c r="D16" s="17">
        <f t="shared" si="3"/>
        <v>0</v>
      </c>
      <c r="E16" s="737" t="s">
        <v>433</v>
      </c>
      <c r="F16" s="615"/>
      <c r="G16" s="195" t="s">
        <v>1015</v>
      </c>
      <c r="H16" s="337"/>
      <c r="I16" s="337"/>
      <c r="J16" s="337"/>
      <c r="K16" s="337"/>
      <c r="L16" s="337"/>
      <c r="M16" s="337"/>
      <c r="N16" s="337"/>
      <c r="O16" s="337"/>
      <c r="P16" s="195" t="s">
        <v>9</v>
      </c>
      <c r="Q16" s="337"/>
      <c r="R16" s="337"/>
      <c r="S16" s="337"/>
      <c r="T16" s="405"/>
    </row>
    <row r="17" spans="1:20" s="731" customFormat="1" ht="16.5" thickTop="1" thickBot="1" x14ac:dyDescent="0.3">
      <c r="A17" s="17">
        <f t="shared" si="0"/>
        <v>0</v>
      </c>
      <c r="B17" s="17">
        <f t="shared" si="1"/>
        <v>1</v>
      </c>
      <c r="C17" s="17">
        <f t="shared" si="2"/>
        <v>0</v>
      </c>
      <c r="D17" s="17">
        <f t="shared" si="3"/>
        <v>0</v>
      </c>
      <c r="E17" s="736" t="s">
        <v>434</v>
      </c>
      <c r="F17" s="403"/>
      <c r="G17" s="373" t="s">
        <v>1525</v>
      </c>
      <c r="H17" s="405"/>
      <c r="I17" s="405"/>
      <c r="J17" s="405"/>
      <c r="K17" s="405"/>
      <c r="L17" s="405"/>
      <c r="M17" s="405"/>
      <c r="N17" s="405"/>
      <c r="O17" s="405"/>
      <c r="P17" s="373"/>
      <c r="Q17" s="405"/>
      <c r="R17" s="405"/>
      <c r="S17" s="405"/>
      <c r="T17" s="405"/>
    </row>
    <row r="18" spans="1:20" ht="16.5" thickTop="1" thickBot="1" x14ac:dyDescent="0.3">
      <c r="A18" s="17">
        <f t="shared" si="0"/>
        <v>0</v>
      </c>
      <c r="B18" s="17">
        <f t="shared" si="1"/>
        <v>1</v>
      </c>
      <c r="C18" s="17">
        <f t="shared" si="2"/>
        <v>0</v>
      </c>
      <c r="D18" s="17">
        <f t="shared" si="3"/>
        <v>0</v>
      </c>
      <c r="E18" s="736" t="s">
        <v>434</v>
      </c>
      <c r="F18" s="404"/>
      <c r="G18" s="373" t="s">
        <v>941</v>
      </c>
      <c r="H18" s="373"/>
      <c r="I18" s="373"/>
      <c r="J18" s="373"/>
      <c r="K18" s="373"/>
      <c r="L18" s="373"/>
      <c r="M18" s="373"/>
      <c r="N18" s="373" t="s">
        <v>427</v>
      </c>
      <c r="O18" s="373"/>
      <c r="P18" s="373" t="s">
        <v>9</v>
      </c>
      <c r="Q18" s="373"/>
      <c r="R18" s="373"/>
      <c r="S18" s="373"/>
      <c r="T18" s="373"/>
    </row>
    <row r="19" spans="1:20" ht="16.5" thickTop="1" thickBot="1" x14ac:dyDescent="0.3">
      <c r="A19" s="17">
        <f t="shared" si="0"/>
        <v>1</v>
      </c>
      <c r="B19" s="17">
        <f t="shared" si="1"/>
        <v>0</v>
      </c>
      <c r="C19" s="17">
        <f t="shared" si="2"/>
        <v>0</v>
      </c>
      <c r="D19" s="17">
        <f t="shared" si="3"/>
        <v>0</v>
      </c>
      <c r="E19" s="737" t="s">
        <v>433</v>
      </c>
      <c r="F19" s="615"/>
      <c r="G19" s="195" t="s">
        <v>1012</v>
      </c>
      <c r="H19" s="337"/>
      <c r="I19" s="337"/>
      <c r="J19" s="337"/>
      <c r="K19" s="337"/>
      <c r="L19" s="337"/>
      <c r="M19" s="337"/>
      <c r="N19" s="337"/>
      <c r="O19" s="337"/>
      <c r="P19" s="195" t="s">
        <v>9</v>
      </c>
      <c r="Q19" s="337"/>
      <c r="R19" s="337"/>
      <c r="S19" s="337"/>
      <c r="T19" s="405"/>
    </row>
    <row r="20" spans="1:20" ht="16.5" thickTop="1" thickBot="1" x14ac:dyDescent="0.3">
      <c r="A20" s="17">
        <f t="shared" si="0"/>
        <v>0</v>
      </c>
      <c r="B20" s="17">
        <f t="shared" si="1"/>
        <v>1</v>
      </c>
      <c r="C20" s="17">
        <f t="shared" si="2"/>
        <v>0</v>
      </c>
      <c r="D20" s="17">
        <f t="shared" si="3"/>
        <v>0</v>
      </c>
      <c r="E20" s="736" t="s">
        <v>434</v>
      </c>
      <c r="F20" s="403"/>
      <c r="G20" s="373" t="s">
        <v>1130</v>
      </c>
      <c r="H20" s="405"/>
      <c r="I20" s="405"/>
      <c r="J20" s="405"/>
      <c r="K20" s="405"/>
      <c r="L20" s="405"/>
      <c r="M20" s="405"/>
      <c r="N20" s="405"/>
      <c r="O20" s="405"/>
      <c r="P20" s="373"/>
      <c r="Q20" s="405"/>
      <c r="R20" s="405"/>
      <c r="S20" s="405"/>
      <c r="T20" s="405"/>
    </row>
    <row r="21" spans="1:20" ht="16.5" thickTop="1" thickBot="1" x14ac:dyDescent="0.3">
      <c r="A21" s="17">
        <f t="shared" si="0"/>
        <v>0</v>
      </c>
      <c r="B21" s="17">
        <f t="shared" si="1"/>
        <v>1</v>
      </c>
      <c r="C21" s="17">
        <f t="shared" si="2"/>
        <v>0</v>
      </c>
      <c r="D21" s="17">
        <f t="shared" si="3"/>
        <v>0</v>
      </c>
      <c r="E21" s="736" t="s">
        <v>434</v>
      </c>
      <c r="F21" s="403"/>
      <c r="G21" s="373" t="s">
        <v>1011</v>
      </c>
      <c r="H21" s="405"/>
      <c r="I21" s="405"/>
      <c r="J21" s="405"/>
      <c r="K21" s="405"/>
      <c r="L21" s="405"/>
      <c r="M21" s="405"/>
      <c r="N21" s="405"/>
      <c r="O21" s="405"/>
      <c r="P21" s="373" t="s">
        <v>9</v>
      </c>
      <c r="Q21" s="405"/>
      <c r="R21" s="405"/>
      <c r="S21" s="405"/>
      <c r="T21" s="405"/>
    </row>
    <row r="22" spans="1:20" ht="15.75" thickTop="1" x14ac:dyDescent="0.25"/>
  </sheetData>
  <sortState ref="E3:X20">
    <sortCondition ref="G3:G20"/>
  </sortState>
  <dataValidations count="1">
    <dataValidation type="list" allowBlank="1" showInputMessage="1" showErrorMessage="1" sqref="E4:E21">
      <formula1>"JC,JP,I,JCom"</formula1>
    </dataValidation>
  </dataValidations>
  <pageMargins left="0.25" right="0.25" top="0.75" bottom="0.75" header="0.3" footer="0.3"/>
  <pageSetup paperSize="9" scale="67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R29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S1" sqref="S1:S1048576"/>
    </sheetView>
  </sheetViews>
  <sheetFormatPr baseColWidth="10" defaultRowHeight="15" x14ac:dyDescent="0.25"/>
  <cols>
    <col min="1" max="1" width="2" hidden="1" customWidth="1"/>
    <col min="2" max="2" width="2.140625" hidden="1" customWidth="1"/>
    <col min="3" max="3" width="1.7109375" hidden="1" customWidth="1"/>
    <col min="4" max="4" width="2" hidden="1" customWidth="1"/>
    <col min="5" max="5" width="4" customWidth="1"/>
    <col min="6" max="6" width="7.5703125" bestFit="1" customWidth="1"/>
    <col min="7" max="7" width="36.7109375" bestFit="1" customWidth="1"/>
    <col min="10" max="10" width="14.85546875" bestFit="1" customWidth="1"/>
    <col min="11" max="11" width="14" bestFit="1" customWidth="1"/>
    <col min="13" max="13" width="6.7109375" bestFit="1" customWidth="1"/>
    <col min="14" max="14" width="6.28515625" bestFit="1" customWidth="1"/>
    <col min="15" max="15" width="14" bestFit="1" customWidth="1"/>
    <col min="16" max="16" width="11.42578125" style="2"/>
  </cols>
  <sheetData>
    <row r="1" spans="1:18" ht="33" thickTop="1" x14ac:dyDescent="0.25">
      <c r="A1" s="25"/>
      <c r="B1" s="25"/>
      <c r="C1" s="25"/>
      <c r="E1" s="427"/>
      <c r="F1" s="429"/>
      <c r="G1" s="432" t="s">
        <v>1376</v>
      </c>
      <c r="H1" s="427"/>
      <c r="I1" s="429"/>
      <c r="J1" s="429"/>
      <c r="K1" s="429"/>
      <c r="L1" s="427"/>
      <c r="M1" s="427"/>
      <c r="N1" s="429"/>
      <c r="O1" s="429"/>
      <c r="P1" s="431"/>
      <c r="Q1" s="427"/>
      <c r="R1" s="429"/>
    </row>
    <row r="2" spans="1:18" ht="18.75" thickBot="1" x14ac:dyDescent="0.3">
      <c r="A2" s="25"/>
      <c r="B2" s="25"/>
      <c r="C2" s="25"/>
      <c r="E2" s="427"/>
      <c r="F2" s="429"/>
      <c r="G2" s="430"/>
      <c r="H2" s="427"/>
      <c r="I2" s="429"/>
      <c r="J2" s="429"/>
      <c r="K2" s="429"/>
      <c r="L2" s="427"/>
      <c r="M2" s="427"/>
      <c r="N2" s="429"/>
      <c r="O2" s="429"/>
      <c r="P2" s="431"/>
      <c r="Q2" s="427"/>
      <c r="R2" s="429"/>
    </row>
    <row r="3" spans="1:18" ht="17.25" thickTop="1" thickBot="1" x14ac:dyDescent="0.3">
      <c r="E3" s="428"/>
      <c r="F3" s="351" t="s">
        <v>0</v>
      </c>
      <c r="G3" s="348" t="s">
        <v>1</v>
      </c>
      <c r="H3" s="348" t="s">
        <v>590</v>
      </c>
      <c r="I3" s="28" t="s">
        <v>2</v>
      </c>
      <c r="J3" s="28" t="s">
        <v>3</v>
      </c>
      <c r="K3" s="348" t="s">
        <v>253</v>
      </c>
      <c r="L3" s="348" t="s">
        <v>207</v>
      </c>
      <c r="M3" s="29" t="s">
        <v>790</v>
      </c>
      <c r="N3" s="350" t="s">
        <v>4</v>
      </c>
      <c r="O3" s="350" t="s">
        <v>428</v>
      </c>
      <c r="P3" s="348" t="s">
        <v>5</v>
      </c>
      <c r="Q3" s="350" t="s">
        <v>688</v>
      </c>
      <c r="R3" s="386" t="s">
        <v>1339</v>
      </c>
    </row>
    <row r="4" spans="1:18" ht="16.5" thickTop="1" thickBot="1" x14ac:dyDescent="0.3">
      <c r="E4" s="777" t="s">
        <v>1526</v>
      </c>
      <c r="F4" s="615"/>
      <c r="G4" s="354" t="s">
        <v>1073</v>
      </c>
      <c r="H4" s="354"/>
      <c r="I4" s="354"/>
      <c r="J4" s="354"/>
      <c r="K4" s="354"/>
      <c r="L4" s="354"/>
      <c r="M4" s="354"/>
      <c r="N4" s="354"/>
      <c r="O4" s="354"/>
      <c r="P4" s="354" t="s">
        <v>9</v>
      </c>
      <c r="Q4" s="354"/>
      <c r="R4" s="405"/>
    </row>
    <row r="5" spans="1:18" ht="16.5" thickTop="1" thickBot="1" x14ac:dyDescent="0.3">
      <c r="E5" s="381" t="s">
        <v>433</v>
      </c>
      <c r="F5" s="615"/>
      <c r="G5" s="374" t="s">
        <v>1024</v>
      </c>
      <c r="H5" s="775"/>
      <c r="I5" s="775"/>
      <c r="J5" s="775"/>
      <c r="K5" s="775"/>
      <c r="L5" s="775"/>
      <c r="M5" s="775"/>
      <c r="N5" s="775"/>
      <c r="O5" s="775"/>
      <c r="P5" s="374" t="s">
        <v>54</v>
      </c>
      <c r="Q5" s="775"/>
      <c r="R5" s="405"/>
    </row>
    <row r="6" spans="1:18" ht="16.5" thickTop="1" thickBot="1" x14ac:dyDescent="0.3">
      <c r="E6" s="381" t="s">
        <v>433</v>
      </c>
      <c r="F6" s="615"/>
      <c r="G6" s="374" t="s">
        <v>1025</v>
      </c>
      <c r="H6" s="775"/>
      <c r="I6" s="775"/>
      <c r="J6" s="775"/>
      <c r="K6" s="775"/>
      <c r="L6" s="775"/>
      <c r="M6" s="775"/>
      <c r="N6" s="775"/>
      <c r="O6" s="775"/>
      <c r="P6" s="374" t="s">
        <v>9</v>
      </c>
      <c r="Q6" s="775"/>
      <c r="R6" s="405"/>
    </row>
    <row r="7" spans="1:18" ht="16.5" thickTop="1" thickBot="1" x14ac:dyDescent="0.3">
      <c r="E7" s="355" t="s">
        <v>1526</v>
      </c>
      <c r="F7" s="754"/>
      <c r="G7" s="354" t="s">
        <v>1020</v>
      </c>
      <c r="H7" s="354"/>
      <c r="I7" s="354"/>
      <c r="J7" s="354"/>
      <c r="K7" s="354"/>
      <c r="L7" s="354"/>
      <c r="M7" s="354"/>
      <c r="N7" s="354"/>
      <c r="O7" s="354"/>
      <c r="P7" s="354" t="s">
        <v>9</v>
      </c>
      <c r="Q7" s="354"/>
      <c r="R7" s="373"/>
    </row>
    <row r="8" spans="1:18" ht="16.5" thickTop="1" thickBot="1" x14ac:dyDescent="0.3">
      <c r="E8" s="777" t="s">
        <v>1526</v>
      </c>
      <c r="F8" s="754"/>
      <c r="G8" s="778" t="s">
        <v>1074</v>
      </c>
      <c r="H8" s="778"/>
      <c r="I8" s="778"/>
      <c r="J8" s="778"/>
      <c r="K8" s="778"/>
      <c r="L8" s="778"/>
      <c r="M8" s="778"/>
      <c r="N8" s="778"/>
      <c r="O8" s="778"/>
      <c r="P8" s="778" t="s">
        <v>1049</v>
      </c>
      <c r="Q8" s="778"/>
      <c r="R8" s="373"/>
    </row>
    <row r="9" spans="1:18" ht="16.5" thickTop="1" thickBot="1" x14ac:dyDescent="0.3">
      <c r="E9" s="381" t="s">
        <v>433</v>
      </c>
      <c r="F9" s="754"/>
      <c r="G9" s="374" t="s">
        <v>948</v>
      </c>
      <c r="H9" s="374"/>
      <c r="I9" s="374"/>
      <c r="J9" s="374"/>
      <c r="K9" s="374"/>
      <c r="L9" s="374"/>
      <c r="M9" s="374"/>
      <c r="N9" s="374"/>
      <c r="O9" s="374"/>
      <c r="P9" s="374" t="s">
        <v>9</v>
      </c>
      <c r="Q9" s="374"/>
      <c r="R9" s="373"/>
    </row>
    <row r="10" spans="1:18" ht="16.5" thickTop="1" thickBot="1" x14ac:dyDescent="0.3">
      <c r="E10" s="381" t="s">
        <v>433</v>
      </c>
      <c r="F10" s="615"/>
      <c r="G10" s="374" t="s">
        <v>1026</v>
      </c>
      <c r="H10" s="775"/>
      <c r="I10" s="775"/>
      <c r="J10" s="775"/>
      <c r="K10" s="775"/>
      <c r="L10" s="775"/>
      <c r="M10" s="775"/>
      <c r="N10" s="775"/>
      <c r="O10" s="775"/>
      <c r="P10" s="374" t="s">
        <v>9</v>
      </c>
      <c r="Q10" s="775"/>
      <c r="R10" s="405"/>
    </row>
    <row r="11" spans="1:18" ht="16.5" thickTop="1" thickBot="1" x14ac:dyDescent="0.3">
      <c r="E11" s="381" t="s">
        <v>433</v>
      </c>
      <c r="F11" s="615"/>
      <c r="G11" s="374" t="s">
        <v>1027</v>
      </c>
      <c r="H11" s="775"/>
      <c r="I11" s="775"/>
      <c r="J11" s="775"/>
      <c r="K11" s="775"/>
      <c r="L11" s="775"/>
      <c r="M11" s="775"/>
      <c r="N11" s="775"/>
      <c r="O11" s="775"/>
      <c r="P11" s="374" t="s">
        <v>9</v>
      </c>
      <c r="Q11" s="775"/>
      <c r="R11" s="405"/>
    </row>
    <row r="12" spans="1:18" ht="16.5" thickTop="1" thickBot="1" x14ac:dyDescent="0.3">
      <c r="E12" s="381" t="s">
        <v>433</v>
      </c>
      <c r="F12" s="615"/>
      <c r="G12" s="374" t="s">
        <v>1028</v>
      </c>
      <c r="H12" s="775"/>
      <c r="I12" s="775"/>
      <c r="J12" s="775"/>
      <c r="K12" s="775"/>
      <c r="L12" s="775"/>
      <c r="M12" s="775"/>
      <c r="N12" s="775"/>
      <c r="O12" s="775"/>
      <c r="P12" s="374" t="s">
        <v>54</v>
      </c>
      <c r="Q12" s="775"/>
      <c r="R12" s="405"/>
    </row>
    <row r="13" spans="1:18" ht="16.5" thickTop="1" thickBot="1" x14ac:dyDescent="0.3">
      <c r="E13" s="381" t="s">
        <v>433</v>
      </c>
      <c r="F13" s="615"/>
      <c r="G13" s="374" t="s">
        <v>1029</v>
      </c>
      <c r="H13" s="775"/>
      <c r="I13" s="775"/>
      <c r="J13" s="775"/>
      <c r="K13" s="775"/>
      <c r="L13" s="775"/>
      <c r="M13" s="775"/>
      <c r="N13" s="775"/>
      <c r="O13" s="775"/>
      <c r="P13" s="374" t="s">
        <v>54</v>
      </c>
      <c r="Q13" s="775"/>
      <c r="R13" s="405"/>
    </row>
    <row r="14" spans="1:18" ht="16.5" thickTop="1" thickBot="1" x14ac:dyDescent="0.3">
      <c r="E14" s="381" t="s">
        <v>433</v>
      </c>
      <c r="F14" s="615"/>
      <c r="G14" s="374" t="s">
        <v>1030</v>
      </c>
      <c r="H14" s="775"/>
      <c r="I14" s="775"/>
      <c r="J14" s="775"/>
      <c r="K14" s="775"/>
      <c r="L14" s="775"/>
      <c r="M14" s="775"/>
      <c r="N14" s="775"/>
      <c r="O14" s="775"/>
      <c r="P14" s="374" t="s">
        <v>54</v>
      </c>
      <c r="Q14" s="775"/>
      <c r="R14" s="405"/>
    </row>
    <row r="15" spans="1:18" s="731" customFormat="1" ht="16.5" thickTop="1" thickBot="1" x14ac:dyDescent="0.3">
      <c r="E15" s="736" t="s">
        <v>434</v>
      </c>
      <c r="F15" s="403"/>
      <c r="G15" s="363" t="s">
        <v>1278</v>
      </c>
      <c r="H15" s="401"/>
      <c r="I15" s="401"/>
      <c r="J15" s="401"/>
      <c r="K15" s="401"/>
      <c r="L15" s="401"/>
      <c r="M15" s="401"/>
      <c r="N15" s="401"/>
      <c r="O15" s="401"/>
      <c r="P15" s="363"/>
      <c r="Q15" s="401"/>
      <c r="R15" s="405"/>
    </row>
    <row r="16" spans="1:18" ht="16.5" thickTop="1" thickBot="1" x14ac:dyDescent="0.3">
      <c r="E16" s="736" t="s">
        <v>434</v>
      </c>
      <c r="F16" s="403"/>
      <c r="G16" s="363" t="s">
        <v>1031</v>
      </c>
      <c r="H16" s="401"/>
      <c r="I16" s="401"/>
      <c r="J16" s="401"/>
      <c r="K16" s="401"/>
      <c r="L16" s="401"/>
      <c r="M16" s="401"/>
      <c r="N16" s="401"/>
      <c r="O16" s="401"/>
      <c r="P16" s="363" t="s">
        <v>9</v>
      </c>
      <c r="Q16" s="401"/>
      <c r="R16" s="405"/>
    </row>
    <row r="17" spans="5:18" ht="16.5" thickTop="1" thickBot="1" x14ac:dyDescent="0.3">
      <c r="E17" s="381" t="s">
        <v>433</v>
      </c>
      <c r="F17" s="615"/>
      <c r="G17" s="374" t="s">
        <v>1033</v>
      </c>
      <c r="H17" s="775"/>
      <c r="I17" s="775"/>
      <c r="J17" s="775"/>
      <c r="K17" s="775"/>
      <c r="L17" s="775"/>
      <c r="M17" s="775"/>
      <c r="N17" s="775"/>
      <c r="O17" s="775"/>
      <c r="P17" s="374" t="s">
        <v>9</v>
      </c>
      <c r="Q17" s="775"/>
      <c r="R17" s="405"/>
    </row>
    <row r="18" spans="5:18" ht="16.5" thickTop="1" thickBot="1" x14ac:dyDescent="0.3">
      <c r="E18" s="381" t="s">
        <v>433</v>
      </c>
      <c r="F18" s="615"/>
      <c r="G18" s="374" t="s">
        <v>1032</v>
      </c>
      <c r="H18" s="775"/>
      <c r="I18" s="775"/>
      <c r="J18" s="775"/>
      <c r="K18" s="775"/>
      <c r="L18" s="775"/>
      <c r="M18" s="775"/>
      <c r="N18" s="775"/>
      <c r="O18" s="775"/>
      <c r="P18" s="374" t="s">
        <v>9</v>
      </c>
      <c r="Q18" s="775"/>
      <c r="R18" s="405"/>
    </row>
    <row r="19" spans="5:18" ht="16.5" thickTop="1" thickBot="1" x14ac:dyDescent="0.3">
      <c r="E19" s="381" t="s">
        <v>433</v>
      </c>
      <c r="F19" s="615"/>
      <c r="G19" s="374" t="s">
        <v>1132</v>
      </c>
      <c r="H19" s="775"/>
      <c r="I19" s="775"/>
      <c r="J19" s="775"/>
      <c r="K19" s="775"/>
      <c r="L19" s="775"/>
      <c r="M19" s="775"/>
      <c r="N19" s="775"/>
      <c r="O19" s="775"/>
      <c r="P19" s="374"/>
      <c r="Q19" s="775"/>
      <c r="R19" s="405"/>
    </row>
    <row r="20" spans="5:18" ht="16.5" thickTop="1" thickBot="1" x14ac:dyDescent="0.3">
      <c r="E20" s="736" t="s">
        <v>434</v>
      </c>
      <c r="F20" s="403"/>
      <c r="G20" s="363" t="s">
        <v>1022</v>
      </c>
      <c r="H20" s="401"/>
      <c r="I20" s="401"/>
      <c r="J20" s="401"/>
      <c r="K20" s="401"/>
      <c r="L20" s="401"/>
      <c r="M20" s="401"/>
      <c r="N20" s="401"/>
      <c r="O20" s="401"/>
      <c r="P20" s="363" t="s">
        <v>9</v>
      </c>
      <c r="Q20" s="401"/>
      <c r="R20" s="405"/>
    </row>
    <row r="21" spans="5:18" ht="16.5" thickTop="1" thickBot="1" x14ac:dyDescent="0.3">
      <c r="E21" s="736" t="s">
        <v>434</v>
      </c>
      <c r="F21" s="403"/>
      <c r="G21" s="363" t="s">
        <v>991</v>
      </c>
      <c r="H21" s="401"/>
      <c r="I21" s="401"/>
      <c r="J21" s="401"/>
      <c r="K21" s="401"/>
      <c r="L21" s="401"/>
      <c r="M21" s="401"/>
      <c r="N21" s="401"/>
      <c r="O21" s="401"/>
      <c r="P21" s="363" t="s">
        <v>9</v>
      </c>
      <c r="Q21" s="401"/>
      <c r="R21" s="405"/>
    </row>
    <row r="22" spans="5:18" ht="16.5" thickTop="1" thickBot="1" x14ac:dyDescent="0.3">
      <c r="E22" s="381" t="s">
        <v>433</v>
      </c>
      <c r="F22" s="615"/>
      <c r="G22" s="374" t="s">
        <v>1023</v>
      </c>
      <c r="H22" s="775"/>
      <c r="I22" s="775"/>
      <c r="J22" s="775"/>
      <c r="K22" s="775"/>
      <c r="L22" s="775"/>
      <c r="M22" s="775"/>
      <c r="N22" s="775"/>
      <c r="O22" s="775"/>
      <c r="P22" s="374" t="s">
        <v>9</v>
      </c>
      <c r="Q22" s="775"/>
      <c r="R22" s="405"/>
    </row>
    <row r="23" spans="5:18" ht="16.5" thickTop="1" thickBot="1" x14ac:dyDescent="0.3">
      <c r="E23" s="736" t="s">
        <v>434</v>
      </c>
      <c r="F23" s="404"/>
      <c r="G23" s="363" t="s">
        <v>947</v>
      </c>
      <c r="H23" s="363"/>
      <c r="I23" s="363"/>
      <c r="J23" s="363"/>
      <c r="K23" s="363"/>
      <c r="L23" s="363"/>
      <c r="M23" s="363" t="s">
        <v>870</v>
      </c>
      <c r="N23" s="363" t="s">
        <v>870</v>
      </c>
      <c r="O23" s="363"/>
      <c r="P23" s="363" t="s">
        <v>9</v>
      </c>
      <c r="Q23" s="363"/>
      <c r="R23" s="373"/>
    </row>
    <row r="24" spans="5:18" ht="16.5" thickTop="1" thickBot="1" x14ac:dyDescent="0.3">
      <c r="E24" s="736" t="s">
        <v>434</v>
      </c>
      <c r="F24" s="404"/>
      <c r="G24" s="363" t="s">
        <v>1075</v>
      </c>
      <c r="H24" s="363"/>
      <c r="I24" s="363"/>
      <c r="J24" s="363"/>
      <c r="K24" s="363"/>
      <c r="L24" s="363"/>
      <c r="M24" s="363"/>
      <c r="N24" s="363"/>
      <c r="O24" s="363"/>
      <c r="P24" s="363" t="s">
        <v>9</v>
      </c>
      <c r="Q24" s="363"/>
      <c r="R24" s="373"/>
    </row>
    <row r="25" spans="5:18" ht="16.5" thickTop="1" thickBot="1" x14ac:dyDescent="0.3">
      <c r="E25" s="381" t="s">
        <v>433</v>
      </c>
      <c r="F25" s="754"/>
      <c r="G25" s="374" t="s">
        <v>1021</v>
      </c>
      <c r="H25" s="374"/>
      <c r="I25" s="374"/>
      <c r="J25" s="374"/>
      <c r="K25" s="374"/>
      <c r="L25" s="374"/>
      <c r="M25" s="374"/>
      <c r="N25" s="374"/>
      <c r="O25" s="374"/>
      <c r="P25" s="374" t="s">
        <v>9</v>
      </c>
      <c r="Q25" s="374"/>
      <c r="R25" s="373"/>
    </row>
    <row r="26" spans="5:18" ht="16.5" thickTop="1" thickBot="1" x14ac:dyDescent="0.3">
      <c r="E26" s="381" t="s">
        <v>433</v>
      </c>
      <c r="F26" s="615"/>
      <c r="G26" s="374" t="s">
        <v>1034</v>
      </c>
      <c r="H26" s="775"/>
      <c r="I26" s="775"/>
      <c r="J26" s="775"/>
      <c r="K26" s="775"/>
      <c r="L26" s="775"/>
      <c r="M26" s="775"/>
      <c r="N26" s="775"/>
      <c r="O26" s="775"/>
      <c r="P26" s="374" t="s">
        <v>9</v>
      </c>
      <c r="Q26" s="775"/>
      <c r="R26" s="405"/>
    </row>
    <row r="27" spans="5:18" ht="16.5" thickTop="1" thickBot="1" x14ac:dyDescent="0.3">
      <c r="E27" s="381" t="s">
        <v>433</v>
      </c>
      <c r="F27" s="615"/>
      <c r="G27" s="374" t="s">
        <v>1035</v>
      </c>
      <c r="H27" s="775"/>
      <c r="I27" s="775"/>
      <c r="J27" s="775"/>
      <c r="K27" s="775"/>
      <c r="L27" s="775"/>
      <c r="M27" s="775"/>
      <c r="N27" s="775"/>
      <c r="O27" s="775"/>
      <c r="P27" s="374" t="s">
        <v>9</v>
      </c>
      <c r="Q27" s="775"/>
      <c r="R27" s="405"/>
    </row>
    <row r="28" spans="5:18" ht="16.5" thickTop="1" thickBot="1" x14ac:dyDescent="0.3">
      <c r="E28" s="381" t="s">
        <v>433</v>
      </c>
      <c r="F28" s="615"/>
      <c r="G28" s="374" t="s">
        <v>1036</v>
      </c>
      <c r="H28" s="775"/>
      <c r="I28" s="775"/>
      <c r="J28" s="775"/>
      <c r="K28" s="775"/>
      <c r="L28" s="775"/>
      <c r="M28" s="775"/>
      <c r="N28" s="775"/>
      <c r="O28" s="775"/>
      <c r="P28" s="374"/>
      <c r="Q28" s="775"/>
      <c r="R28" s="405"/>
    </row>
    <row r="29" spans="5:18" ht="15.75" thickTop="1" x14ac:dyDescent="0.25"/>
  </sheetData>
  <sortState ref="E3:W23">
    <sortCondition ref="G3:G23"/>
  </sortState>
  <dataValidations count="1">
    <dataValidation type="list" allowBlank="1" showInputMessage="1" showErrorMessage="1" sqref="E4:E28">
      <formula1>"JC,JP,I,JCom"</formula1>
    </dataValidation>
  </dataValidations>
  <pageMargins left="0.25" right="0.25" top="0.75" bottom="0.75" header="0.3" footer="0.3"/>
  <pageSetup paperSize="9" scale="76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R15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S1" sqref="S1:S1048576"/>
    </sheetView>
  </sheetViews>
  <sheetFormatPr baseColWidth="10" defaultRowHeight="15" x14ac:dyDescent="0.25"/>
  <cols>
    <col min="1" max="1" width="2.85546875" hidden="1" customWidth="1"/>
    <col min="2" max="2" width="2.42578125" hidden="1" customWidth="1"/>
    <col min="3" max="3" width="3.28515625" hidden="1" customWidth="1"/>
    <col min="4" max="4" width="2.42578125" hidden="1" customWidth="1"/>
    <col min="5" max="5" width="5.7109375" bestFit="1" customWidth="1"/>
    <col min="6" max="6" width="7.5703125" bestFit="1" customWidth="1"/>
    <col min="7" max="7" width="25.5703125" bestFit="1" customWidth="1"/>
    <col min="10" max="10" width="14.85546875" bestFit="1" customWidth="1"/>
    <col min="13" max="13" width="6.7109375" bestFit="1" customWidth="1"/>
    <col min="14" max="14" width="6.28515625" bestFit="1" customWidth="1"/>
    <col min="15" max="15" width="14" bestFit="1" customWidth="1"/>
  </cols>
  <sheetData>
    <row r="1" spans="1:18" ht="33" thickTop="1" x14ac:dyDescent="0.25">
      <c r="E1" s="433"/>
      <c r="F1" s="433"/>
      <c r="G1" s="434" t="s">
        <v>1377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</row>
    <row r="2" spans="1:18" ht="15.75" thickBot="1" x14ac:dyDescent="0.3"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</row>
    <row r="3" spans="1:18" ht="17.25" thickTop="1" thickBot="1" x14ac:dyDescent="0.3">
      <c r="E3" s="406"/>
      <c r="F3" s="350" t="s">
        <v>0</v>
      </c>
      <c r="G3" s="28" t="s">
        <v>1</v>
      </c>
      <c r="H3" s="28" t="s">
        <v>590</v>
      </c>
      <c r="I3" s="28" t="s">
        <v>2</v>
      </c>
      <c r="J3" s="28" t="s">
        <v>3</v>
      </c>
      <c r="K3" s="28" t="s">
        <v>253</v>
      </c>
      <c r="L3" s="28" t="s">
        <v>207</v>
      </c>
      <c r="M3" s="29" t="s">
        <v>790</v>
      </c>
      <c r="N3" s="350" t="s">
        <v>4</v>
      </c>
      <c r="O3" s="350" t="s">
        <v>428</v>
      </c>
      <c r="P3" s="28" t="s">
        <v>5</v>
      </c>
      <c r="Q3" s="350" t="s">
        <v>688</v>
      </c>
      <c r="R3" s="386" t="s">
        <v>1339</v>
      </c>
    </row>
    <row r="4" spans="1:18" ht="16.5" thickTop="1" thickBot="1" x14ac:dyDescent="0.3">
      <c r="A4" s="17">
        <f t="shared" ref="A4:A7" si="0">IF($E4="JC",1,0)</f>
        <v>0</v>
      </c>
      <c r="B4" s="17">
        <f t="shared" ref="B4:B7" si="1">IF($E4="JP",1,0)</f>
        <v>1</v>
      </c>
      <c r="C4" s="17">
        <f t="shared" ref="C4:C7" si="2">IF($E4="I",1,0)</f>
        <v>0</v>
      </c>
      <c r="D4" s="17">
        <f t="shared" ref="D4:D7" si="3">IF($E4="JCom",1,0)</f>
        <v>0</v>
      </c>
      <c r="E4" s="323" t="s">
        <v>434</v>
      </c>
      <c r="F4" s="404"/>
      <c r="G4" s="613" t="s">
        <v>1133</v>
      </c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373"/>
    </row>
    <row r="5" spans="1:18" ht="16.5" thickTop="1" thickBot="1" x14ac:dyDescent="0.3">
      <c r="A5" s="17">
        <f t="shared" si="0"/>
        <v>0</v>
      </c>
      <c r="B5" s="17">
        <f t="shared" si="1"/>
        <v>1</v>
      </c>
      <c r="C5" s="17">
        <f t="shared" si="2"/>
        <v>0</v>
      </c>
      <c r="D5" s="17">
        <f t="shared" si="3"/>
        <v>0</v>
      </c>
      <c r="E5" s="323" t="s">
        <v>434</v>
      </c>
      <c r="F5" s="404"/>
      <c r="G5" s="613" t="s">
        <v>1134</v>
      </c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373"/>
    </row>
    <row r="6" spans="1:18" ht="16.5" thickTop="1" thickBot="1" x14ac:dyDescent="0.3">
      <c r="A6" s="17">
        <f t="shared" si="0"/>
        <v>0</v>
      </c>
      <c r="B6" s="17">
        <f t="shared" si="1"/>
        <v>1</v>
      </c>
      <c r="C6" s="17">
        <f t="shared" si="2"/>
        <v>0</v>
      </c>
      <c r="D6" s="17">
        <f t="shared" si="3"/>
        <v>0</v>
      </c>
      <c r="E6" s="323" t="s">
        <v>434</v>
      </c>
      <c r="F6" s="404"/>
      <c r="G6" s="613" t="s">
        <v>108</v>
      </c>
      <c r="H6" s="613"/>
      <c r="I6" s="613"/>
      <c r="J6" s="613"/>
      <c r="K6" s="613"/>
      <c r="L6" s="613"/>
      <c r="M6" s="613"/>
      <c r="N6" s="613"/>
      <c r="O6" s="613"/>
      <c r="P6" s="613"/>
      <c r="Q6" s="613"/>
      <c r="R6" s="373"/>
    </row>
    <row r="7" spans="1:18" ht="16.5" thickTop="1" thickBot="1" x14ac:dyDescent="0.3">
      <c r="A7" s="17">
        <f t="shared" si="0"/>
        <v>0</v>
      </c>
      <c r="B7" s="17">
        <f t="shared" si="1"/>
        <v>1</v>
      </c>
      <c r="C7" s="17">
        <f t="shared" si="2"/>
        <v>0</v>
      </c>
      <c r="D7" s="17">
        <f t="shared" si="3"/>
        <v>0</v>
      </c>
      <c r="E7" s="323" t="s">
        <v>434</v>
      </c>
      <c r="F7" s="404"/>
      <c r="G7" s="613" t="s">
        <v>1135</v>
      </c>
      <c r="H7" s="613"/>
      <c r="I7" s="613"/>
      <c r="J7" s="613"/>
      <c r="K7" s="613"/>
      <c r="L7" s="613"/>
      <c r="M7" s="613"/>
      <c r="N7" s="613"/>
      <c r="O7" s="613"/>
      <c r="P7" s="613"/>
      <c r="Q7" s="613"/>
      <c r="R7" s="373"/>
    </row>
    <row r="8" spans="1:18" ht="16.5" thickTop="1" thickBot="1" x14ac:dyDescent="0.3">
      <c r="E8" s="381" t="s">
        <v>433</v>
      </c>
      <c r="F8" s="615"/>
      <c r="G8" s="374" t="s">
        <v>1136</v>
      </c>
      <c r="H8" s="616"/>
      <c r="I8" s="616"/>
      <c r="J8" s="616"/>
      <c r="K8" s="616"/>
      <c r="L8" s="616"/>
      <c r="M8" s="616"/>
      <c r="N8" s="616"/>
      <c r="O8" s="616"/>
      <c r="P8" s="616"/>
      <c r="Q8" s="616"/>
      <c r="R8" s="447"/>
    </row>
    <row r="9" spans="1:18" ht="16.5" thickTop="1" thickBot="1" x14ac:dyDescent="0.3">
      <c r="E9" s="323" t="s">
        <v>434</v>
      </c>
      <c r="F9" s="403"/>
      <c r="G9" s="614"/>
      <c r="H9" s="614"/>
      <c r="I9" s="614"/>
      <c r="J9" s="614"/>
      <c r="K9" s="614"/>
      <c r="L9" s="614"/>
      <c r="M9" s="614"/>
      <c r="N9" s="614"/>
      <c r="O9" s="614"/>
      <c r="P9" s="614"/>
      <c r="Q9" s="614"/>
      <c r="R9" s="447"/>
    </row>
    <row r="10" spans="1:18" ht="16.5" thickTop="1" thickBot="1" x14ac:dyDescent="0.3">
      <c r="E10" s="323" t="s">
        <v>434</v>
      </c>
      <c r="F10" s="403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447"/>
    </row>
    <row r="11" spans="1:18" ht="16.5" thickTop="1" thickBot="1" x14ac:dyDescent="0.3">
      <c r="E11" s="323" t="s">
        <v>434</v>
      </c>
      <c r="F11" s="403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  <c r="R11" s="447"/>
    </row>
    <row r="12" spans="1:18" ht="16.5" thickTop="1" thickBot="1" x14ac:dyDescent="0.3">
      <c r="E12" s="323" t="s">
        <v>434</v>
      </c>
      <c r="F12" s="403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447"/>
    </row>
    <row r="13" spans="1:18" ht="16.5" thickTop="1" thickBot="1" x14ac:dyDescent="0.3">
      <c r="E13" s="323" t="s">
        <v>434</v>
      </c>
      <c r="F13" s="403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447"/>
    </row>
    <row r="14" spans="1:18" ht="16.5" thickTop="1" thickBot="1" x14ac:dyDescent="0.3">
      <c r="E14" s="323" t="s">
        <v>434</v>
      </c>
      <c r="F14" s="403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447"/>
    </row>
    <row r="15" spans="1:18" ht="15.75" thickTop="1" x14ac:dyDescent="0.25"/>
  </sheetData>
  <dataValidations count="1">
    <dataValidation type="list" allowBlank="1" showInputMessage="1" showErrorMessage="1" sqref="E4:E14">
      <formula1>"JC,JP,I,JCom"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21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28" sqref="I28"/>
    </sheetView>
  </sheetViews>
  <sheetFormatPr baseColWidth="10" defaultRowHeight="15" x14ac:dyDescent="0.25"/>
  <cols>
    <col min="1" max="1" width="6.140625" customWidth="1"/>
    <col min="2" max="2" width="7.5703125" bestFit="1" customWidth="1"/>
    <col min="3" max="3" width="33.28515625" bestFit="1" customWidth="1"/>
    <col min="6" max="6" width="14.85546875" bestFit="1" customWidth="1"/>
    <col min="9" max="9" width="6.7109375" bestFit="1" customWidth="1"/>
    <col min="10" max="10" width="6.28515625" bestFit="1" customWidth="1"/>
    <col min="11" max="11" width="14" bestFit="1" customWidth="1"/>
    <col min="12" max="12" width="9.7109375" bestFit="1" customWidth="1"/>
  </cols>
  <sheetData>
    <row r="1" spans="1:14" ht="33" thickTop="1" x14ac:dyDescent="0.25">
      <c r="A1" s="419"/>
      <c r="B1" s="420"/>
      <c r="C1" s="424" t="s">
        <v>1378</v>
      </c>
      <c r="D1" s="419"/>
      <c r="E1" s="420"/>
      <c r="F1" s="420"/>
      <c r="G1" s="420"/>
      <c r="H1" s="419"/>
      <c r="I1" s="419"/>
      <c r="J1" s="420"/>
      <c r="K1" s="420"/>
      <c r="L1" s="422"/>
      <c r="M1" s="419"/>
      <c r="N1" s="420"/>
    </row>
    <row r="2" spans="1:14" ht="18.75" thickBot="1" x14ac:dyDescent="0.3">
      <c r="A2" s="419"/>
      <c r="B2" s="420"/>
      <c r="C2" s="421"/>
      <c r="D2" s="419"/>
      <c r="E2" s="420"/>
      <c r="F2" s="420"/>
      <c r="G2" s="420"/>
      <c r="H2" s="419"/>
      <c r="I2" s="419"/>
      <c r="J2" s="420"/>
      <c r="K2" s="420"/>
      <c r="L2" s="422"/>
      <c r="M2" s="419"/>
      <c r="N2" s="420"/>
    </row>
    <row r="3" spans="1:14" ht="17.25" thickTop="1" thickBot="1" x14ac:dyDescent="0.3">
      <c r="A3" s="423"/>
      <c r="B3" s="350" t="s">
        <v>0</v>
      </c>
      <c r="C3" s="28" t="s">
        <v>1</v>
      </c>
      <c r="D3" s="28" t="s">
        <v>590</v>
      </c>
      <c r="E3" s="28" t="s">
        <v>2</v>
      </c>
      <c r="F3" s="28" t="s">
        <v>3</v>
      </c>
      <c r="G3" s="28" t="s">
        <v>253</v>
      </c>
      <c r="H3" s="28" t="s">
        <v>207</v>
      </c>
      <c r="I3" s="29" t="s">
        <v>790</v>
      </c>
      <c r="J3" s="350" t="s">
        <v>4</v>
      </c>
      <c r="K3" s="350" t="s">
        <v>428</v>
      </c>
      <c r="L3" s="28" t="s">
        <v>5</v>
      </c>
      <c r="M3" s="350" t="s">
        <v>688</v>
      </c>
      <c r="N3" s="386" t="s">
        <v>1339</v>
      </c>
    </row>
    <row r="4" spans="1:14" ht="16.5" thickTop="1" thickBot="1" x14ac:dyDescent="0.3">
      <c r="A4" s="357" t="s">
        <v>434</v>
      </c>
      <c r="B4" s="403"/>
      <c r="C4" s="354"/>
      <c r="D4" s="355"/>
      <c r="E4" s="355"/>
      <c r="F4" s="355"/>
      <c r="G4" s="355"/>
      <c r="H4" s="355"/>
      <c r="I4" s="355"/>
      <c r="J4" s="355"/>
      <c r="K4" s="355"/>
      <c r="L4" s="354" t="s">
        <v>9</v>
      </c>
      <c r="M4" s="355"/>
      <c r="N4" s="405"/>
    </row>
    <row r="5" spans="1:14" ht="16.5" thickTop="1" thickBot="1" x14ac:dyDescent="0.3">
      <c r="A5" s="357" t="s">
        <v>433</v>
      </c>
      <c r="B5" s="403"/>
      <c r="C5" s="354"/>
      <c r="D5" s="355"/>
      <c r="E5" s="355"/>
      <c r="F5" s="355"/>
      <c r="G5" s="355"/>
      <c r="H5" s="355"/>
      <c r="I5" s="355"/>
      <c r="J5" s="355"/>
      <c r="K5" s="355"/>
      <c r="L5" s="354" t="s">
        <v>9</v>
      </c>
      <c r="M5" s="355"/>
      <c r="N5" s="405"/>
    </row>
    <row r="6" spans="1:14" ht="16.5" thickTop="1" thickBot="1" x14ac:dyDescent="0.3">
      <c r="A6" s="357" t="s">
        <v>433</v>
      </c>
      <c r="B6" s="403"/>
      <c r="C6" s="354"/>
      <c r="D6" s="355"/>
      <c r="E6" s="355"/>
      <c r="F6" s="355"/>
      <c r="G6" s="355"/>
      <c r="H6" s="355"/>
      <c r="I6" s="355"/>
      <c r="J6" s="355"/>
      <c r="K6" s="355"/>
      <c r="L6" s="354" t="s">
        <v>9</v>
      </c>
      <c r="M6" s="355"/>
      <c r="N6" s="405"/>
    </row>
    <row r="7" spans="1:14" ht="16.5" thickTop="1" thickBot="1" x14ac:dyDescent="0.3">
      <c r="A7" s="357" t="s">
        <v>433</v>
      </c>
      <c r="B7" s="403"/>
      <c r="C7" s="354"/>
      <c r="D7" s="355"/>
      <c r="E7" s="355"/>
      <c r="F7" s="355"/>
      <c r="G7" s="355"/>
      <c r="H7" s="355"/>
      <c r="I7" s="355"/>
      <c r="J7" s="355"/>
      <c r="K7" s="355"/>
      <c r="L7" s="354" t="s">
        <v>9</v>
      </c>
      <c r="M7" s="355"/>
      <c r="N7" s="405"/>
    </row>
    <row r="8" spans="1:14" ht="16.5" thickTop="1" thickBot="1" x14ac:dyDescent="0.3">
      <c r="A8" s="357" t="s">
        <v>433</v>
      </c>
      <c r="B8" s="404"/>
      <c r="C8" s="354"/>
      <c r="D8" s="354"/>
      <c r="E8" s="354"/>
      <c r="F8" s="354"/>
      <c r="G8" s="354"/>
      <c r="H8" s="354"/>
      <c r="I8" s="354"/>
      <c r="J8" s="354"/>
      <c r="K8" s="354"/>
      <c r="L8" s="354" t="s">
        <v>9</v>
      </c>
      <c r="M8" s="354"/>
      <c r="N8" s="373"/>
    </row>
    <row r="9" spans="1:14" ht="16.5" thickTop="1" thickBot="1" x14ac:dyDescent="0.3">
      <c r="A9" s="357" t="s">
        <v>433</v>
      </c>
      <c r="B9" s="403"/>
      <c r="C9" s="354"/>
      <c r="D9" s="355"/>
      <c r="E9" s="355"/>
      <c r="F9" s="355"/>
      <c r="G9" s="355"/>
      <c r="H9" s="355"/>
      <c r="I9" s="355"/>
      <c r="J9" s="355"/>
      <c r="K9" s="355"/>
      <c r="L9" s="354" t="s">
        <v>9</v>
      </c>
      <c r="M9" s="355"/>
      <c r="N9" s="405"/>
    </row>
    <row r="10" spans="1:14" ht="16.5" thickTop="1" thickBot="1" x14ac:dyDescent="0.3">
      <c r="A10" s="357" t="s">
        <v>433</v>
      </c>
      <c r="B10" s="403"/>
      <c r="C10" s="354"/>
      <c r="D10" s="355"/>
      <c r="E10" s="355"/>
      <c r="F10" s="355"/>
      <c r="G10" s="355"/>
      <c r="H10" s="355"/>
      <c r="I10" s="355"/>
      <c r="J10" s="355"/>
      <c r="K10" s="355"/>
      <c r="L10" s="354" t="s">
        <v>1048</v>
      </c>
      <c r="M10" s="355"/>
      <c r="N10" s="405"/>
    </row>
    <row r="11" spans="1:14" ht="16.5" thickTop="1" thickBot="1" x14ac:dyDescent="0.3">
      <c r="A11" s="357" t="s">
        <v>434</v>
      </c>
      <c r="B11" s="404"/>
      <c r="C11" s="354"/>
      <c r="D11" s="354"/>
      <c r="E11" s="354"/>
      <c r="F11" s="354"/>
      <c r="G11" s="354"/>
      <c r="H11" s="354"/>
      <c r="I11" s="354"/>
      <c r="J11" s="354"/>
      <c r="K11" s="354"/>
      <c r="L11" s="354" t="s">
        <v>9</v>
      </c>
      <c r="M11" s="354"/>
      <c r="N11" s="373"/>
    </row>
    <row r="12" spans="1:14" ht="16.5" thickTop="1" thickBot="1" x14ac:dyDescent="0.3">
      <c r="A12" s="357" t="s">
        <v>433</v>
      </c>
      <c r="B12" s="403"/>
      <c r="C12" s="354"/>
      <c r="D12" s="355"/>
      <c r="E12" s="355"/>
      <c r="F12" s="355"/>
      <c r="G12" s="355"/>
      <c r="H12" s="355"/>
      <c r="I12" s="355"/>
      <c r="J12" s="355"/>
      <c r="K12" s="355"/>
      <c r="L12" s="354" t="s">
        <v>9</v>
      </c>
      <c r="M12" s="355"/>
      <c r="N12" s="405"/>
    </row>
    <row r="13" spans="1:14" ht="16.5" thickTop="1" thickBot="1" x14ac:dyDescent="0.3">
      <c r="A13" s="357" t="s">
        <v>433</v>
      </c>
      <c r="B13" s="403"/>
      <c r="C13" s="354"/>
      <c r="D13" s="355"/>
      <c r="E13" s="355"/>
      <c r="F13" s="355"/>
      <c r="G13" s="355"/>
      <c r="H13" s="355"/>
      <c r="I13" s="355"/>
      <c r="J13" s="355"/>
      <c r="K13" s="355"/>
      <c r="L13" s="354" t="s">
        <v>9</v>
      </c>
      <c r="M13" s="355"/>
      <c r="N13" s="405"/>
    </row>
    <row r="14" spans="1:14" ht="16.5" thickTop="1" thickBot="1" x14ac:dyDescent="0.3">
      <c r="A14" s="357" t="s">
        <v>433</v>
      </c>
      <c r="B14" s="403"/>
      <c r="C14" s="354"/>
      <c r="D14" s="355"/>
      <c r="E14" s="355"/>
      <c r="F14" s="355"/>
      <c r="G14" s="355"/>
      <c r="H14" s="355"/>
      <c r="I14" s="355"/>
      <c r="J14" s="355"/>
      <c r="K14" s="355"/>
      <c r="L14" s="354" t="s">
        <v>9</v>
      </c>
      <c r="M14" s="355"/>
      <c r="N14" s="405"/>
    </row>
    <row r="15" spans="1:14" ht="16.5" thickTop="1" thickBot="1" x14ac:dyDescent="0.3">
      <c r="A15" s="357" t="s">
        <v>433</v>
      </c>
      <c r="B15" s="403"/>
      <c r="C15" s="354"/>
      <c r="D15" s="355"/>
      <c r="E15" s="355"/>
      <c r="F15" s="355"/>
      <c r="G15" s="355"/>
      <c r="H15" s="355"/>
      <c r="I15" s="355"/>
      <c r="J15" s="355"/>
      <c r="K15" s="355"/>
      <c r="L15" s="354" t="s">
        <v>9</v>
      </c>
      <c r="M15" s="355"/>
      <c r="N15" s="405"/>
    </row>
    <row r="16" spans="1:14" ht="16.5" thickTop="1" thickBot="1" x14ac:dyDescent="0.3">
      <c r="A16" s="357" t="s">
        <v>433</v>
      </c>
      <c r="B16" s="403"/>
      <c r="C16" s="354"/>
      <c r="D16" s="355"/>
      <c r="E16" s="355"/>
      <c r="F16" s="355"/>
      <c r="G16" s="355"/>
      <c r="H16" s="355"/>
      <c r="I16" s="355"/>
      <c r="J16" s="355"/>
      <c r="K16" s="355"/>
      <c r="L16" s="354" t="s">
        <v>9</v>
      </c>
      <c r="M16" s="355"/>
      <c r="N16" s="405"/>
    </row>
    <row r="17" spans="1:14" ht="16.5" thickTop="1" thickBot="1" x14ac:dyDescent="0.3">
      <c r="A17" s="357" t="s">
        <v>433</v>
      </c>
      <c r="B17" s="403"/>
      <c r="C17" s="359"/>
      <c r="D17" s="355"/>
      <c r="E17" s="355"/>
      <c r="F17" s="355"/>
      <c r="G17" s="355"/>
      <c r="H17" s="355"/>
      <c r="I17" s="355"/>
      <c r="J17" s="355"/>
      <c r="K17" s="355"/>
      <c r="L17" s="354" t="s">
        <v>9</v>
      </c>
      <c r="M17" s="355"/>
      <c r="N17" s="405"/>
    </row>
    <row r="18" spans="1:14" ht="16.5" thickTop="1" thickBot="1" x14ac:dyDescent="0.3">
      <c r="A18" s="357" t="s">
        <v>433</v>
      </c>
      <c r="B18" s="403"/>
      <c r="C18" s="354"/>
      <c r="D18" s="355"/>
      <c r="E18" s="355"/>
      <c r="F18" s="355"/>
      <c r="G18" s="355"/>
      <c r="H18" s="355"/>
      <c r="I18" s="355"/>
      <c r="J18" s="355"/>
      <c r="K18" s="355"/>
      <c r="L18" s="354" t="s">
        <v>9</v>
      </c>
      <c r="M18" s="355"/>
      <c r="N18" s="405"/>
    </row>
    <row r="19" spans="1:14" ht="16.5" thickTop="1" thickBot="1" x14ac:dyDescent="0.3">
      <c r="A19" s="357" t="s">
        <v>434</v>
      </c>
      <c r="B19" s="404"/>
      <c r="C19" s="354"/>
      <c r="D19" s="354"/>
      <c r="E19" s="354"/>
      <c r="F19" s="354"/>
      <c r="G19" s="354"/>
      <c r="H19" s="354"/>
      <c r="I19" s="354"/>
      <c r="J19" s="354"/>
      <c r="K19" s="354"/>
      <c r="L19" s="354" t="s">
        <v>9</v>
      </c>
      <c r="M19" s="354"/>
      <c r="N19" s="373"/>
    </row>
    <row r="20" spans="1:14" ht="16.5" thickTop="1" thickBot="1" x14ac:dyDescent="0.3">
      <c r="A20" s="357" t="s">
        <v>434</v>
      </c>
      <c r="B20" s="404"/>
      <c r="C20" s="354"/>
      <c r="D20" s="354"/>
      <c r="E20" s="354"/>
      <c r="F20" s="354"/>
      <c r="G20" s="354"/>
      <c r="H20" s="354"/>
      <c r="I20" s="354"/>
      <c r="J20" s="354"/>
      <c r="K20" s="354"/>
      <c r="L20" s="354" t="s">
        <v>9</v>
      </c>
      <c r="M20" s="354"/>
      <c r="N20" s="373"/>
    </row>
    <row r="21" spans="1:14" ht="15.75" thickTop="1" x14ac:dyDescent="0.25"/>
  </sheetData>
  <dataValidations count="1">
    <dataValidation type="list" allowBlank="1" showInputMessage="1" showErrorMessage="1" sqref="A4:A20">
      <formula1>"JC,JP,I,JCom"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1"/>
  <sheetViews>
    <sheetView workbookViewId="0">
      <selection activeCell="C29" sqref="C29"/>
    </sheetView>
  </sheetViews>
  <sheetFormatPr baseColWidth="10" defaultRowHeight="15" x14ac:dyDescent="0.25"/>
  <cols>
    <col min="1" max="1" width="8.42578125" customWidth="1"/>
    <col min="2" max="2" width="16.7109375" customWidth="1"/>
    <col min="3" max="3" width="33.28515625" bestFit="1" customWidth="1"/>
  </cols>
  <sheetData>
    <row r="1" spans="1:14" ht="33" thickTop="1" x14ac:dyDescent="0.25">
      <c r="A1" s="782"/>
      <c r="B1" s="782" t="s">
        <v>1559</v>
      </c>
      <c r="C1" s="782" t="s">
        <v>1467</v>
      </c>
      <c r="D1" s="779"/>
      <c r="E1" s="781"/>
      <c r="F1" s="781"/>
      <c r="G1" s="781"/>
      <c r="H1" s="779"/>
      <c r="I1" s="779"/>
      <c r="J1" s="781"/>
      <c r="K1" s="781"/>
      <c r="L1" s="783"/>
      <c r="M1" s="779"/>
      <c r="N1" s="781"/>
    </row>
    <row r="2" spans="1:14" ht="18.75" thickBot="1" x14ac:dyDescent="0.3">
      <c r="A2" s="779"/>
      <c r="B2" s="781"/>
      <c r="C2" s="784"/>
      <c r="D2" s="779"/>
      <c r="E2" s="781"/>
      <c r="F2" s="781"/>
      <c r="G2" s="781"/>
      <c r="H2" s="779"/>
      <c r="I2" s="779"/>
      <c r="J2" s="781"/>
      <c r="K2" s="781"/>
      <c r="L2" s="783"/>
      <c r="M2" s="779"/>
      <c r="N2" s="781"/>
    </row>
    <row r="3" spans="1:14" ht="17.25" thickTop="1" thickBot="1" x14ac:dyDescent="0.3">
      <c r="A3" s="780"/>
      <c r="B3" s="350" t="s">
        <v>0</v>
      </c>
      <c r="C3" s="733" t="s">
        <v>1</v>
      </c>
      <c r="D3" s="733" t="s">
        <v>590</v>
      </c>
      <c r="E3" s="733" t="s">
        <v>2</v>
      </c>
      <c r="F3" s="733" t="s">
        <v>3</v>
      </c>
      <c r="G3" s="733" t="s">
        <v>253</v>
      </c>
      <c r="H3" s="733" t="s">
        <v>207</v>
      </c>
      <c r="I3" s="734" t="s">
        <v>790</v>
      </c>
      <c r="J3" s="350" t="s">
        <v>4</v>
      </c>
      <c r="K3" s="350" t="s">
        <v>428</v>
      </c>
      <c r="L3" s="733" t="s">
        <v>5</v>
      </c>
      <c r="M3" s="350" t="s">
        <v>688</v>
      </c>
      <c r="N3" s="386" t="s">
        <v>1339</v>
      </c>
    </row>
    <row r="4" spans="1:14" ht="16.5" thickTop="1" thickBot="1" x14ac:dyDescent="0.3">
      <c r="A4" s="736" t="s">
        <v>434</v>
      </c>
      <c r="B4" s="403"/>
      <c r="C4" s="362" t="s">
        <v>1712</v>
      </c>
      <c r="D4" s="380"/>
      <c r="E4" s="380"/>
      <c r="F4" s="380"/>
      <c r="G4" s="380"/>
      <c r="H4" s="380"/>
      <c r="I4" s="380"/>
      <c r="J4" s="380"/>
      <c r="K4" s="380"/>
      <c r="L4" s="362"/>
      <c r="M4" s="380"/>
      <c r="N4" s="405"/>
    </row>
    <row r="5" spans="1:14" ht="16.5" thickTop="1" thickBot="1" x14ac:dyDescent="0.3">
      <c r="A5" s="736" t="s">
        <v>434</v>
      </c>
      <c r="B5" s="403"/>
      <c r="C5" s="362" t="s">
        <v>1713</v>
      </c>
      <c r="D5" s="380"/>
      <c r="E5" s="380"/>
      <c r="F5" s="380"/>
      <c r="G5" s="380"/>
      <c r="H5" s="380"/>
      <c r="I5" s="380"/>
      <c r="J5" s="380"/>
      <c r="K5" s="380"/>
      <c r="L5" s="362"/>
      <c r="M5" s="380"/>
      <c r="N5" s="405"/>
    </row>
    <row r="6" spans="1:14" ht="16.5" thickTop="1" thickBot="1" x14ac:dyDescent="0.3">
      <c r="A6" s="736" t="s">
        <v>434</v>
      </c>
      <c r="B6" s="403"/>
      <c r="C6" s="362" t="s">
        <v>1714</v>
      </c>
      <c r="D6" s="380"/>
      <c r="E6" s="380"/>
      <c r="F6" s="380"/>
      <c r="G6" s="380"/>
      <c r="H6" s="380"/>
      <c r="I6" s="380"/>
      <c r="J6" s="380"/>
      <c r="K6" s="380"/>
      <c r="L6" s="362"/>
      <c r="M6" s="380"/>
      <c r="N6" s="405"/>
    </row>
    <row r="7" spans="1:14" ht="16.5" thickTop="1" thickBot="1" x14ac:dyDescent="0.3">
      <c r="A7" s="740" t="s">
        <v>433</v>
      </c>
      <c r="B7" s="403"/>
      <c r="C7" s="738"/>
      <c r="D7" s="739"/>
      <c r="E7" s="739"/>
      <c r="F7" s="739"/>
      <c r="G7" s="739"/>
      <c r="H7" s="739"/>
      <c r="I7" s="739"/>
      <c r="J7" s="739"/>
      <c r="K7" s="739"/>
      <c r="L7" s="738"/>
      <c r="M7" s="739"/>
      <c r="N7" s="405"/>
    </row>
    <row r="8" spans="1:14" ht="16.5" thickTop="1" thickBot="1" x14ac:dyDescent="0.3">
      <c r="A8" s="740" t="s">
        <v>433</v>
      </c>
      <c r="B8" s="404"/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373"/>
    </row>
    <row r="9" spans="1:14" ht="16.5" thickTop="1" thickBot="1" x14ac:dyDescent="0.3">
      <c r="A9" s="740" t="s">
        <v>433</v>
      </c>
      <c r="B9" s="403"/>
      <c r="C9" s="738"/>
      <c r="D9" s="739"/>
      <c r="E9" s="739"/>
      <c r="F9" s="739"/>
      <c r="G9" s="739"/>
      <c r="H9" s="739"/>
      <c r="I9" s="739"/>
      <c r="J9" s="739"/>
      <c r="K9" s="739"/>
      <c r="L9" s="738"/>
      <c r="M9" s="739"/>
      <c r="N9" s="405"/>
    </row>
    <row r="10" spans="1:14" ht="16.5" thickTop="1" thickBot="1" x14ac:dyDescent="0.3">
      <c r="A10" s="740" t="s">
        <v>433</v>
      </c>
      <c r="B10" s="403"/>
      <c r="C10" s="738"/>
      <c r="D10" s="739"/>
      <c r="E10" s="739"/>
      <c r="F10" s="739"/>
      <c r="G10" s="739"/>
      <c r="H10" s="739"/>
      <c r="I10" s="739"/>
      <c r="J10" s="739"/>
      <c r="K10" s="739"/>
      <c r="L10" s="738"/>
      <c r="M10" s="739"/>
      <c r="N10" s="405"/>
    </row>
    <row r="11" spans="1:14" ht="16.5" thickTop="1" thickBot="1" x14ac:dyDescent="0.3">
      <c r="A11" s="740" t="s">
        <v>434</v>
      </c>
      <c r="B11" s="404"/>
      <c r="C11" s="738"/>
      <c r="D11" s="738"/>
      <c r="E11" s="738"/>
      <c r="F11" s="738"/>
      <c r="G11" s="738"/>
      <c r="H11" s="738"/>
      <c r="I11" s="738"/>
      <c r="J11" s="738"/>
      <c r="K11" s="738"/>
      <c r="L11" s="738"/>
      <c r="M11" s="738"/>
      <c r="N11" s="373"/>
    </row>
    <row r="12" spans="1:14" ht="16.5" thickTop="1" thickBot="1" x14ac:dyDescent="0.3">
      <c r="A12" s="740" t="s">
        <v>433</v>
      </c>
      <c r="B12" s="403"/>
      <c r="C12" s="738"/>
      <c r="D12" s="739"/>
      <c r="E12" s="739"/>
      <c r="F12" s="739"/>
      <c r="G12" s="739"/>
      <c r="H12" s="739"/>
      <c r="I12" s="739"/>
      <c r="J12" s="739"/>
      <c r="K12" s="739"/>
      <c r="L12" s="738"/>
      <c r="M12" s="739"/>
      <c r="N12" s="405"/>
    </row>
    <row r="13" spans="1:14" ht="16.5" thickTop="1" thickBot="1" x14ac:dyDescent="0.3">
      <c r="A13" s="740" t="s">
        <v>433</v>
      </c>
      <c r="B13" s="403"/>
      <c r="C13" s="738"/>
      <c r="D13" s="739"/>
      <c r="E13" s="739"/>
      <c r="F13" s="739"/>
      <c r="G13" s="739"/>
      <c r="H13" s="739"/>
      <c r="I13" s="739"/>
      <c r="J13" s="739"/>
      <c r="K13" s="739"/>
      <c r="L13" s="738"/>
      <c r="M13" s="739"/>
      <c r="N13" s="405"/>
    </row>
    <row r="14" spans="1:14" ht="16.5" thickTop="1" thickBot="1" x14ac:dyDescent="0.3">
      <c r="A14" s="740" t="s">
        <v>433</v>
      </c>
      <c r="B14" s="403"/>
      <c r="C14" s="738"/>
      <c r="D14" s="739"/>
      <c r="E14" s="739"/>
      <c r="F14" s="739"/>
      <c r="G14" s="739"/>
      <c r="H14" s="739"/>
      <c r="I14" s="739"/>
      <c r="J14" s="739"/>
      <c r="K14" s="739"/>
      <c r="L14" s="738"/>
      <c r="M14" s="739"/>
      <c r="N14" s="405"/>
    </row>
    <row r="15" spans="1:14" ht="16.5" thickTop="1" thickBot="1" x14ac:dyDescent="0.3">
      <c r="A15" s="740" t="s">
        <v>433</v>
      </c>
      <c r="B15" s="403"/>
      <c r="C15" s="738"/>
      <c r="D15" s="739"/>
      <c r="E15" s="739"/>
      <c r="F15" s="739"/>
      <c r="G15" s="739"/>
      <c r="H15" s="739"/>
      <c r="I15" s="739"/>
      <c r="J15" s="739"/>
      <c r="K15" s="739"/>
      <c r="L15" s="738"/>
      <c r="M15" s="739"/>
      <c r="N15" s="405"/>
    </row>
    <row r="16" spans="1:14" ht="16.5" thickTop="1" thickBot="1" x14ac:dyDescent="0.3">
      <c r="A16" s="740" t="s">
        <v>433</v>
      </c>
      <c r="B16" s="403"/>
      <c r="C16" s="738"/>
      <c r="D16" s="739"/>
      <c r="E16" s="739"/>
      <c r="F16" s="739"/>
      <c r="G16" s="739"/>
      <c r="H16" s="739"/>
      <c r="I16" s="739"/>
      <c r="J16" s="739"/>
      <c r="K16" s="739"/>
      <c r="L16" s="738"/>
      <c r="M16" s="739"/>
      <c r="N16" s="405"/>
    </row>
    <row r="17" spans="1:14" ht="16.5" thickTop="1" thickBot="1" x14ac:dyDescent="0.3">
      <c r="A17" s="740" t="s">
        <v>433</v>
      </c>
      <c r="B17" s="403"/>
      <c r="C17" s="741"/>
      <c r="D17" s="739"/>
      <c r="E17" s="739"/>
      <c r="F17" s="739"/>
      <c r="G17" s="739"/>
      <c r="H17" s="739"/>
      <c r="I17" s="739"/>
      <c r="J17" s="739"/>
      <c r="K17" s="739"/>
      <c r="L17" s="738"/>
      <c r="M17" s="739"/>
      <c r="N17" s="405"/>
    </row>
    <row r="18" spans="1:14" ht="16.5" thickTop="1" thickBot="1" x14ac:dyDescent="0.3">
      <c r="A18" s="740" t="s">
        <v>433</v>
      </c>
      <c r="B18" s="403"/>
      <c r="C18" s="738"/>
      <c r="D18" s="739"/>
      <c r="E18" s="739"/>
      <c r="F18" s="739"/>
      <c r="G18" s="739"/>
      <c r="H18" s="739"/>
      <c r="I18" s="739"/>
      <c r="J18" s="739"/>
      <c r="K18" s="739"/>
      <c r="L18" s="738"/>
      <c r="M18" s="739"/>
      <c r="N18" s="405"/>
    </row>
    <row r="19" spans="1:14" ht="16.5" thickTop="1" thickBot="1" x14ac:dyDescent="0.3">
      <c r="A19" s="740" t="s">
        <v>434</v>
      </c>
      <c r="B19" s="404"/>
      <c r="C19" s="738"/>
      <c r="D19" s="738"/>
      <c r="E19" s="738"/>
      <c r="F19" s="738"/>
      <c r="G19" s="738"/>
      <c r="H19" s="738"/>
      <c r="I19" s="738"/>
      <c r="J19" s="738"/>
      <c r="K19" s="738"/>
      <c r="L19" s="738"/>
      <c r="M19" s="738"/>
      <c r="N19" s="373"/>
    </row>
    <row r="20" spans="1:14" ht="16.5" thickTop="1" thickBot="1" x14ac:dyDescent="0.3">
      <c r="A20" s="740" t="s">
        <v>434</v>
      </c>
      <c r="B20" s="404"/>
      <c r="C20" s="738"/>
      <c r="D20" s="738"/>
      <c r="E20" s="738"/>
      <c r="F20" s="738"/>
      <c r="G20" s="738"/>
      <c r="H20" s="738"/>
      <c r="I20" s="738"/>
      <c r="J20" s="738"/>
      <c r="K20" s="738"/>
      <c r="L20" s="738"/>
      <c r="M20" s="738"/>
      <c r="N20" s="373"/>
    </row>
    <row r="21" spans="1:14" ht="15.75" thickTop="1" x14ac:dyDescent="0.25"/>
  </sheetData>
  <dataValidations count="1">
    <dataValidation type="list" allowBlank="1" showInputMessage="1" showErrorMessage="1" sqref="A4:A20">
      <formula1>"JC,JP,I,JCom"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topLeftCell="E1" workbookViewId="0">
      <pane xSplit="2" ySplit="3" topLeftCell="G4" activePane="bottomRight" state="frozen"/>
      <selection activeCell="E1" sqref="E1"/>
      <selection pane="topRight" activeCell="G1" sqref="G1"/>
      <selection pane="bottomLeft" activeCell="E4" sqref="E4"/>
      <selection pane="bottomRight" activeCell="F15" sqref="F15"/>
    </sheetView>
  </sheetViews>
  <sheetFormatPr baseColWidth="10" defaultRowHeight="15" x14ac:dyDescent="0.25"/>
  <cols>
    <col min="1" max="1" width="2.42578125" hidden="1" customWidth="1"/>
    <col min="2" max="3" width="1.85546875" hidden="1" customWidth="1"/>
    <col min="4" max="4" width="2" hidden="1" customWidth="1"/>
    <col min="5" max="5" width="8.140625" customWidth="1"/>
    <col min="6" max="6" width="65.7109375" bestFit="1" customWidth="1"/>
    <col min="7" max="7" width="46" bestFit="1" customWidth="1"/>
    <col min="8" max="8" width="22.7109375" bestFit="1" customWidth="1"/>
    <col min="9" max="9" width="7.42578125" bestFit="1" customWidth="1"/>
    <col min="10" max="10" width="9.7109375" bestFit="1" customWidth="1"/>
    <col min="11" max="11" width="42.28515625" style="1" bestFit="1" customWidth="1"/>
  </cols>
  <sheetData>
    <row r="1" spans="1:11" ht="33" thickTop="1" x14ac:dyDescent="0.25">
      <c r="E1" s="429"/>
      <c r="F1" s="432" t="s">
        <v>1408</v>
      </c>
      <c r="G1" s="430"/>
      <c r="H1" s="429"/>
      <c r="I1" s="429"/>
      <c r="J1" s="429"/>
      <c r="K1" s="595"/>
    </row>
    <row r="2" spans="1:11" ht="18.75" thickBot="1" x14ac:dyDescent="0.3">
      <c r="E2" s="429"/>
      <c r="F2" s="429"/>
      <c r="G2" s="430"/>
      <c r="H2" s="429"/>
      <c r="I2" s="429"/>
      <c r="J2" s="429"/>
      <c r="K2" s="595"/>
    </row>
    <row r="3" spans="1:11" ht="17.25" thickTop="1" thickBot="1" x14ac:dyDescent="0.3">
      <c r="E3" s="596"/>
      <c r="F3" s="611" t="s">
        <v>1</v>
      </c>
      <c r="G3" s="612" t="s">
        <v>581</v>
      </c>
      <c r="H3" s="612" t="s">
        <v>2</v>
      </c>
      <c r="I3" s="612" t="s">
        <v>605</v>
      </c>
      <c r="J3" s="612" t="s">
        <v>5</v>
      </c>
      <c r="K3" s="612" t="s">
        <v>440</v>
      </c>
    </row>
    <row r="4" spans="1:11" ht="16.5" thickTop="1" thickBot="1" x14ac:dyDescent="0.3">
      <c r="A4" s="17"/>
      <c r="B4" s="17"/>
      <c r="C4" s="17"/>
      <c r="D4" s="17"/>
      <c r="E4" s="600" t="s">
        <v>1238</v>
      </c>
      <c r="F4" s="598" t="s">
        <v>1266</v>
      </c>
      <c r="G4" s="602"/>
      <c r="H4" s="602"/>
      <c r="I4" s="602"/>
      <c r="J4" s="602"/>
      <c r="K4" s="388"/>
    </row>
    <row r="5" spans="1:11" ht="16.5" thickTop="1" thickBot="1" x14ac:dyDescent="0.3">
      <c r="A5" s="17"/>
      <c r="B5" s="17"/>
      <c r="C5" s="17"/>
      <c r="D5" s="17"/>
      <c r="E5" s="599" t="s">
        <v>434</v>
      </c>
      <c r="F5" s="602" t="s">
        <v>1267</v>
      </c>
      <c r="G5" s="602"/>
      <c r="H5" s="602"/>
      <c r="I5" s="602"/>
      <c r="J5" s="602"/>
      <c r="K5" s="388"/>
    </row>
    <row r="6" spans="1:11" ht="16.5" thickTop="1" thickBot="1" x14ac:dyDescent="0.3">
      <c r="A6" s="17"/>
      <c r="B6" s="17"/>
      <c r="C6" s="17"/>
      <c r="D6" s="17"/>
      <c r="E6" s="600" t="s">
        <v>1238</v>
      </c>
      <c r="F6" s="598" t="s">
        <v>1409</v>
      </c>
      <c r="G6" s="602"/>
      <c r="H6" s="602"/>
      <c r="I6" s="602"/>
      <c r="J6" s="602"/>
      <c r="K6" s="388"/>
    </row>
    <row r="7" spans="1:11" ht="16.5" thickTop="1" thickBot="1" x14ac:dyDescent="0.3">
      <c r="A7" s="17"/>
      <c r="B7" s="17"/>
      <c r="C7" s="17"/>
      <c r="D7" s="17"/>
      <c r="E7" s="599" t="s">
        <v>434</v>
      </c>
      <c r="F7" s="602" t="s">
        <v>1412</v>
      </c>
      <c r="G7" s="602"/>
      <c r="H7" s="602"/>
      <c r="I7" s="602"/>
      <c r="J7" s="602"/>
      <c r="K7" s="388"/>
    </row>
    <row r="8" spans="1:11" ht="16.5" thickTop="1" thickBot="1" x14ac:dyDescent="0.3">
      <c r="A8" s="17"/>
      <c r="B8" s="17"/>
      <c r="C8" s="17"/>
      <c r="D8" s="17"/>
      <c r="E8" s="600" t="s">
        <v>1238</v>
      </c>
      <c r="F8" s="598" t="s">
        <v>1413</v>
      </c>
      <c r="G8" s="602"/>
      <c r="H8" s="602"/>
      <c r="I8" s="602"/>
      <c r="J8" s="602"/>
      <c r="K8" s="388"/>
    </row>
    <row r="9" spans="1:11" ht="16.5" thickTop="1" thickBot="1" x14ac:dyDescent="0.3">
      <c r="A9" s="17"/>
      <c r="B9" s="17"/>
      <c r="C9" s="17"/>
      <c r="D9" s="17"/>
      <c r="E9" s="599" t="s">
        <v>434</v>
      </c>
      <c r="F9" s="602" t="s">
        <v>1268</v>
      </c>
      <c r="G9" s="602"/>
      <c r="H9" s="602"/>
      <c r="I9" s="602"/>
      <c r="J9" s="602"/>
      <c r="K9" s="388"/>
    </row>
    <row r="10" spans="1:11" ht="16.5" thickTop="1" thickBot="1" x14ac:dyDescent="0.3">
      <c r="A10" s="17">
        <f t="shared" ref="A10:A18" si="0">IF($E10="JC",1,0)</f>
        <v>0</v>
      </c>
      <c r="B10" s="17">
        <f t="shared" ref="B10:B18" si="1">IF($E10="JP",1,0)</f>
        <v>1</v>
      </c>
      <c r="C10" s="17">
        <f t="shared" ref="C10:C18" si="2">IF($E10="I",1,0)</f>
        <v>0</v>
      </c>
      <c r="D10" s="17">
        <f t="shared" ref="D10:D18" si="3">IF($E10="JCom",1,0)</f>
        <v>0</v>
      </c>
      <c r="E10" s="599" t="s">
        <v>434</v>
      </c>
      <c r="F10" s="603" t="s">
        <v>535</v>
      </c>
      <c r="G10" s="603"/>
      <c r="H10" s="602" t="s">
        <v>531</v>
      </c>
      <c r="I10" s="602">
        <v>224</v>
      </c>
      <c r="J10" s="602" t="s">
        <v>19</v>
      </c>
      <c r="K10" s="388" t="s">
        <v>593</v>
      </c>
    </row>
    <row r="11" spans="1:11" ht="16.5" thickTop="1" thickBot="1" x14ac:dyDescent="0.3">
      <c r="A11" s="17">
        <f t="shared" si="0"/>
        <v>0</v>
      </c>
      <c r="B11" s="17">
        <f t="shared" si="1"/>
        <v>1</v>
      </c>
      <c r="C11" s="17">
        <f t="shared" si="2"/>
        <v>0</v>
      </c>
      <c r="D11" s="17">
        <f t="shared" si="3"/>
        <v>0</v>
      </c>
      <c r="E11" s="599" t="s">
        <v>434</v>
      </c>
      <c r="F11" s="603" t="s">
        <v>554</v>
      </c>
      <c r="G11" s="603"/>
      <c r="H11" s="602" t="s">
        <v>532</v>
      </c>
      <c r="I11" s="602">
        <v>100</v>
      </c>
      <c r="J11" s="602" t="s">
        <v>442</v>
      </c>
      <c r="K11" s="388" t="s">
        <v>575</v>
      </c>
    </row>
    <row r="12" spans="1:11" ht="16.5" thickTop="1" thickBot="1" x14ac:dyDescent="0.3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599" t="s">
        <v>434</v>
      </c>
      <c r="F12" s="603" t="s">
        <v>551</v>
      </c>
      <c r="G12" s="603"/>
      <c r="H12" s="602" t="s">
        <v>550</v>
      </c>
      <c r="I12" s="602">
        <v>96</v>
      </c>
      <c r="J12" s="602" t="s">
        <v>19</v>
      </c>
      <c r="K12" s="388" t="s">
        <v>594</v>
      </c>
    </row>
    <row r="13" spans="1:11" ht="16.5" thickTop="1" thickBot="1" x14ac:dyDescent="0.3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599" t="s">
        <v>434</v>
      </c>
      <c r="F13" s="603" t="s">
        <v>563</v>
      </c>
      <c r="G13" s="603"/>
      <c r="H13" s="602" t="s">
        <v>531</v>
      </c>
      <c r="I13" s="602">
        <v>112</v>
      </c>
      <c r="J13" s="602" t="s">
        <v>19</v>
      </c>
      <c r="K13" s="388" t="s">
        <v>595</v>
      </c>
    </row>
    <row r="14" spans="1:11" ht="16.5" thickTop="1" thickBot="1" x14ac:dyDescent="0.3">
      <c r="A14" s="17">
        <f t="shared" si="0"/>
        <v>0</v>
      </c>
      <c r="B14" s="17">
        <f t="shared" si="1"/>
        <v>1</v>
      </c>
      <c r="C14" s="17">
        <f t="shared" si="2"/>
        <v>0</v>
      </c>
      <c r="D14" s="17">
        <f t="shared" si="3"/>
        <v>0</v>
      </c>
      <c r="E14" s="599" t="s">
        <v>434</v>
      </c>
      <c r="F14" s="603" t="s">
        <v>555</v>
      </c>
      <c r="G14" s="603"/>
      <c r="H14" s="602" t="s">
        <v>532</v>
      </c>
      <c r="I14" s="602">
        <v>112</v>
      </c>
      <c r="J14" s="602" t="s">
        <v>527</v>
      </c>
      <c r="K14" s="604"/>
    </row>
    <row r="15" spans="1:11" ht="16.5" thickTop="1" thickBot="1" x14ac:dyDescent="0.3">
      <c r="A15" s="17">
        <f t="shared" si="0"/>
        <v>0</v>
      </c>
      <c r="B15" s="17">
        <f t="shared" si="1"/>
        <v>1</v>
      </c>
      <c r="C15" s="17">
        <f t="shared" si="2"/>
        <v>0</v>
      </c>
      <c r="D15" s="17">
        <f t="shared" si="3"/>
        <v>0</v>
      </c>
      <c r="E15" s="599" t="s">
        <v>434</v>
      </c>
      <c r="F15" s="603" t="s">
        <v>567</v>
      </c>
      <c r="G15" s="603"/>
      <c r="H15" s="602" t="s">
        <v>532</v>
      </c>
      <c r="I15" s="602">
        <v>147</v>
      </c>
      <c r="J15" s="602" t="s">
        <v>527</v>
      </c>
      <c r="K15" s="388" t="s">
        <v>572</v>
      </c>
    </row>
    <row r="16" spans="1:11" ht="16.5" thickTop="1" thickBot="1" x14ac:dyDescent="0.3">
      <c r="A16" s="17">
        <f t="shared" si="0"/>
        <v>0</v>
      </c>
      <c r="B16" s="17">
        <f t="shared" si="1"/>
        <v>1</v>
      </c>
      <c r="C16" s="17">
        <f t="shared" si="2"/>
        <v>0</v>
      </c>
      <c r="D16" s="17">
        <f t="shared" si="3"/>
        <v>0</v>
      </c>
      <c r="E16" s="599" t="s">
        <v>434</v>
      </c>
      <c r="F16" s="603" t="s">
        <v>1410</v>
      </c>
      <c r="G16" s="603"/>
      <c r="H16" s="602"/>
      <c r="I16" s="602"/>
      <c r="J16" s="602"/>
      <c r="K16" s="388"/>
    </row>
    <row r="17" spans="1:11" ht="16.5" thickTop="1" thickBot="1" x14ac:dyDescent="0.3">
      <c r="A17" s="17">
        <f t="shared" si="0"/>
        <v>0</v>
      </c>
      <c r="B17" s="17">
        <f t="shared" si="1"/>
        <v>1</v>
      </c>
      <c r="C17" s="17">
        <f t="shared" si="2"/>
        <v>0</v>
      </c>
      <c r="D17" s="17">
        <f t="shared" si="3"/>
        <v>0</v>
      </c>
      <c r="E17" s="600" t="s">
        <v>434</v>
      </c>
      <c r="F17" s="597" t="s">
        <v>1411</v>
      </c>
      <c r="G17" s="603"/>
      <c r="H17" s="602"/>
      <c r="I17" s="602"/>
      <c r="J17" s="602"/>
      <c r="K17" s="388"/>
    </row>
    <row r="18" spans="1:11" ht="16.5" thickTop="1" thickBot="1" x14ac:dyDescent="0.3">
      <c r="A18" s="17">
        <f t="shared" si="0"/>
        <v>0</v>
      </c>
      <c r="B18" s="17">
        <f t="shared" si="1"/>
        <v>1</v>
      </c>
      <c r="C18" s="17">
        <f t="shared" si="2"/>
        <v>0</v>
      </c>
      <c r="D18" s="17">
        <f t="shared" si="3"/>
        <v>0</v>
      </c>
      <c r="E18" s="599" t="s">
        <v>434</v>
      </c>
      <c r="F18" s="603" t="s">
        <v>1414</v>
      </c>
      <c r="G18" s="603"/>
      <c r="H18" s="602"/>
      <c r="I18" s="602"/>
      <c r="J18" s="602"/>
      <c r="K18" s="388"/>
    </row>
    <row r="19" spans="1:11" ht="16.5" thickTop="1" thickBot="1" x14ac:dyDescent="0.3">
      <c r="E19" s="599" t="s">
        <v>434</v>
      </c>
      <c r="F19" s="603" t="s">
        <v>561</v>
      </c>
      <c r="G19" s="603"/>
      <c r="H19" s="602" t="s">
        <v>529</v>
      </c>
      <c r="I19" s="602">
        <v>112</v>
      </c>
      <c r="J19" s="602" t="s">
        <v>19</v>
      </c>
      <c r="K19" s="388" t="s">
        <v>596</v>
      </c>
    </row>
    <row r="20" spans="1:11" ht="16.5" thickTop="1" thickBot="1" x14ac:dyDescent="0.3">
      <c r="E20" s="601" t="s">
        <v>433</v>
      </c>
      <c r="F20" s="608" t="s">
        <v>552</v>
      </c>
      <c r="G20" s="609" t="s">
        <v>591</v>
      </c>
      <c r="H20" s="607" t="s">
        <v>585</v>
      </c>
      <c r="I20" s="607">
        <v>159</v>
      </c>
      <c r="J20" s="607" t="s">
        <v>528</v>
      </c>
      <c r="K20" s="374" t="s">
        <v>586</v>
      </c>
    </row>
    <row r="21" spans="1:11" ht="16.5" thickTop="1" thickBot="1" x14ac:dyDescent="0.3">
      <c r="E21" s="601" t="s">
        <v>433</v>
      </c>
      <c r="F21" s="608" t="s">
        <v>566</v>
      </c>
      <c r="G21" s="608"/>
      <c r="H21" s="607" t="s">
        <v>531</v>
      </c>
      <c r="I21" s="607">
        <v>192</v>
      </c>
      <c r="J21" s="607" t="s">
        <v>19</v>
      </c>
      <c r="K21" s="374" t="s">
        <v>597</v>
      </c>
    </row>
    <row r="22" spans="1:11" ht="16.5" thickTop="1" thickBot="1" x14ac:dyDescent="0.3">
      <c r="E22" s="601" t="s">
        <v>433</v>
      </c>
      <c r="F22" s="608" t="s">
        <v>553</v>
      </c>
      <c r="G22" s="610" t="s">
        <v>582</v>
      </c>
      <c r="H22" s="607" t="s">
        <v>201</v>
      </c>
      <c r="I22" s="607">
        <v>270</v>
      </c>
      <c r="J22" s="607" t="s">
        <v>528</v>
      </c>
      <c r="K22" s="374" t="s">
        <v>589</v>
      </c>
    </row>
    <row r="23" spans="1:11" ht="16.5" thickTop="1" thickBot="1" x14ac:dyDescent="0.3">
      <c r="E23" s="599" t="s">
        <v>434</v>
      </c>
      <c r="F23" s="603" t="s">
        <v>564</v>
      </c>
      <c r="G23" s="603"/>
      <c r="H23" s="602" t="s">
        <v>529</v>
      </c>
      <c r="I23" s="602">
        <v>96</v>
      </c>
      <c r="J23" s="602" t="s">
        <v>19</v>
      </c>
      <c r="K23" s="388" t="s">
        <v>598</v>
      </c>
    </row>
    <row r="24" spans="1:11" ht="16.5" thickTop="1" thickBot="1" x14ac:dyDescent="0.3">
      <c r="E24" s="599" t="s">
        <v>434</v>
      </c>
      <c r="F24" s="603" t="s">
        <v>565</v>
      </c>
      <c r="G24" s="603"/>
      <c r="H24" s="602" t="s">
        <v>530</v>
      </c>
      <c r="I24" s="602">
        <v>200</v>
      </c>
      <c r="J24" s="602" t="s">
        <v>527</v>
      </c>
      <c r="K24" s="388" t="s">
        <v>578</v>
      </c>
    </row>
    <row r="25" spans="1:11" ht="16.5" thickTop="1" thickBot="1" x14ac:dyDescent="0.3">
      <c r="E25" s="599" t="s">
        <v>434</v>
      </c>
      <c r="F25" s="603" t="s">
        <v>583</v>
      </c>
      <c r="G25" s="603"/>
      <c r="H25" s="602" t="s">
        <v>531</v>
      </c>
      <c r="I25" s="602">
        <v>159</v>
      </c>
      <c r="J25" s="602" t="s">
        <v>19</v>
      </c>
      <c r="K25" s="388" t="s">
        <v>599</v>
      </c>
    </row>
    <row r="26" spans="1:11" ht="16.5" thickTop="1" thickBot="1" x14ac:dyDescent="0.3">
      <c r="E26" s="599" t="s">
        <v>434</v>
      </c>
      <c r="F26" s="603" t="s">
        <v>584</v>
      </c>
      <c r="G26" s="603"/>
      <c r="H26" s="602" t="s">
        <v>531</v>
      </c>
      <c r="I26" s="602">
        <v>160</v>
      </c>
      <c r="J26" s="602" t="s">
        <v>19</v>
      </c>
      <c r="K26" s="388" t="s">
        <v>600</v>
      </c>
    </row>
    <row r="27" spans="1:11" ht="16.5" thickTop="1" thickBot="1" x14ac:dyDescent="0.3">
      <c r="E27" s="599" t="s">
        <v>434</v>
      </c>
      <c r="F27" s="603" t="s">
        <v>568</v>
      </c>
      <c r="G27" s="603"/>
      <c r="H27" s="602" t="s">
        <v>532</v>
      </c>
      <c r="I27" s="602">
        <v>156</v>
      </c>
      <c r="J27" s="602" t="s">
        <v>527</v>
      </c>
      <c r="K27" s="388" t="s">
        <v>574</v>
      </c>
    </row>
    <row r="28" spans="1:11" ht="16.5" thickTop="1" thickBot="1" x14ac:dyDescent="0.3">
      <c r="E28" s="600" t="s">
        <v>434</v>
      </c>
      <c r="F28" s="597" t="s">
        <v>570</v>
      </c>
      <c r="G28" s="603"/>
      <c r="H28" s="602" t="s">
        <v>531</v>
      </c>
      <c r="I28" s="602">
        <v>160</v>
      </c>
      <c r="J28" s="602" t="s">
        <v>19</v>
      </c>
      <c r="K28" s="388" t="s">
        <v>571</v>
      </c>
    </row>
    <row r="29" spans="1:11" ht="16.5" thickTop="1" thickBot="1" x14ac:dyDescent="0.3">
      <c r="E29" s="599" t="s">
        <v>434</v>
      </c>
      <c r="F29" s="603" t="s">
        <v>569</v>
      </c>
      <c r="G29" s="603"/>
      <c r="H29" s="602" t="s">
        <v>532</v>
      </c>
      <c r="I29" s="602">
        <v>164</v>
      </c>
      <c r="J29" s="602" t="s">
        <v>527</v>
      </c>
      <c r="K29" s="388" t="s">
        <v>573</v>
      </c>
    </row>
    <row r="30" spans="1:11" ht="16.5" thickTop="1" thickBot="1" x14ac:dyDescent="0.3">
      <c r="E30" s="599" t="s">
        <v>434</v>
      </c>
      <c r="F30" s="603" t="s">
        <v>557</v>
      </c>
      <c r="G30" s="603"/>
      <c r="H30" s="602" t="s">
        <v>531</v>
      </c>
      <c r="I30" s="602">
        <v>224</v>
      </c>
      <c r="J30" s="602" t="s">
        <v>19</v>
      </c>
      <c r="K30" s="388" t="s">
        <v>601</v>
      </c>
    </row>
    <row r="31" spans="1:11" ht="16.5" thickTop="1" thickBot="1" x14ac:dyDescent="0.3">
      <c r="E31" s="599" t="s">
        <v>434</v>
      </c>
      <c r="F31" s="603" t="s">
        <v>1215</v>
      </c>
      <c r="G31" s="603"/>
      <c r="H31" s="602"/>
      <c r="I31" s="602"/>
      <c r="J31" s="602"/>
      <c r="K31" s="388"/>
    </row>
    <row r="32" spans="1:11" ht="16.5" thickTop="1" thickBot="1" x14ac:dyDescent="0.3">
      <c r="E32" s="599" t="s">
        <v>434</v>
      </c>
      <c r="F32" s="603" t="s">
        <v>556</v>
      </c>
      <c r="G32" s="603"/>
      <c r="H32" s="602" t="s">
        <v>532</v>
      </c>
      <c r="I32" s="602">
        <v>212</v>
      </c>
      <c r="J32" s="602" t="s">
        <v>527</v>
      </c>
      <c r="K32" s="388" t="s">
        <v>576</v>
      </c>
    </row>
    <row r="33" spans="5:11" ht="16.5" thickTop="1" thickBot="1" x14ac:dyDescent="0.3">
      <c r="E33" s="599" t="s">
        <v>434</v>
      </c>
      <c r="F33" s="602" t="s">
        <v>533</v>
      </c>
      <c r="G33" s="602"/>
      <c r="H33" s="602" t="s">
        <v>532</v>
      </c>
      <c r="I33" s="602">
        <v>228</v>
      </c>
      <c r="J33" s="602" t="s">
        <v>527</v>
      </c>
      <c r="K33" s="388" t="s">
        <v>577</v>
      </c>
    </row>
    <row r="34" spans="5:11" ht="16.5" thickTop="1" thickBot="1" x14ac:dyDescent="0.3">
      <c r="E34" s="599" t="s">
        <v>434</v>
      </c>
      <c r="F34" s="603" t="s">
        <v>559</v>
      </c>
      <c r="G34" s="603"/>
      <c r="H34" s="602" t="s">
        <v>529</v>
      </c>
      <c r="I34" s="602">
        <v>208</v>
      </c>
      <c r="J34" s="602" t="s">
        <v>19</v>
      </c>
      <c r="K34" s="388" t="s">
        <v>602</v>
      </c>
    </row>
    <row r="35" spans="5:11" ht="16.5" thickTop="1" thickBot="1" x14ac:dyDescent="0.3">
      <c r="E35" s="599" t="s">
        <v>434</v>
      </c>
      <c r="F35" s="603" t="s">
        <v>560</v>
      </c>
      <c r="G35" s="605" t="s">
        <v>592</v>
      </c>
      <c r="H35" s="602" t="s">
        <v>531</v>
      </c>
      <c r="I35" s="602">
        <v>208</v>
      </c>
      <c r="J35" s="602" t="s">
        <v>19</v>
      </c>
      <c r="K35" s="388" t="s">
        <v>603</v>
      </c>
    </row>
    <row r="36" spans="5:11" ht="16.5" thickTop="1" thickBot="1" x14ac:dyDescent="0.3">
      <c r="E36" s="601" t="s">
        <v>433</v>
      </c>
      <c r="F36" s="607" t="s">
        <v>534</v>
      </c>
      <c r="G36" s="607"/>
      <c r="H36" s="607" t="s">
        <v>587</v>
      </c>
      <c r="I36" s="607">
        <v>127</v>
      </c>
      <c r="J36" s="607" t="s">
        <v>528</v>
      </c>
      <c r="K36" s="374" t="s">
        <v>588</v>
      </c>
    </row>
    <row r="37" spans="5:11" ht="16.5" thickTop="1" thickBot="1" x14ac:dyDescent="0.3">
      <c r="E37" s="601" t="s">
        <v>433</v>
      </c>
      <c r="F37" s="607" t="s">
        <v>1426</v>
      </c>
      <c r="G37" s="607"/>
      <c r="H37" s="607"/>
      <c r="I37" s="607"/>
      <c r="J37" s="607"/>
      <c r="K37" s="374"/>
    </row>
    <row r="38" spans="5:11" ht="16.5" thickTop="1" thickBot="1" x14ac:dyDescent="0.3">
      <c r="E38" s="601" t="s">
        <v>433</v>
      </c>
      <c r="F38" s="607" t="s">
        <v>1427</v>
      </c>
      <c r="G38" s="607"/>
      <c r="H38" s="607"/>
      <c r="I38" s="607"/>
      <c r="J38" s="607"/>
      <c r="K38" s="374"/>
    </row>
    <row r="39" spans="5:11" ht="16.5" thickTop="1" thickBot="1" x14ac:dyDescent="0.3">
      <c r="E39" s="599" t="s">
        <v>434</v>
      </c>
      <c r="F39" s="603" t="s">
        <v>558</v>
      </c>
      <c r="G39" s="603" t="s">
        <v>652</v>
      </c>
      <c r="H39" s="602" t="s">
        <v>530</v>
      </c>
      <c r="I39" s="602">
        <v>148</v>
      </c>
      <c r="J39" s="602" t="s">
        <v>527</v>
      </c>
      <c r="K39" s="606">
        <v>9783940643094</v>
      </c>
    </row>
    <row r="40" spans="5:11" ht="16.5" thickTop="1" thickBot="1" x14ac:dyDescent="0.3">
      <c r="E40" s="599" t="s">
        <v>434</v>
      </c>
      <c r="F40" s="603" t="s">
        <v>580</v>
      </c>
      <c r="G40" s="603"/>
      <c r="H40" s="602" t="s">
        <v>531</v>
      </c>
      <c r="I40" s="602">
        <v>160</v>
      </c>
      <c r="J40" s="602" t="s">
        <v>97</v>
      </c>
      <c r="K40" s="388" t="s">
        <v>604</v>
      </c>
    </row>
    <row r="41" spans="5:11" ht="15.75" thickTop="1" x14ac:dyDescent="0.25">
      <c r="E41" s="5"/>
    </row>
    <row r="42" spans="5:11" x14ac:dyDescent="0.25">
      <c r="E42" s="5"/>
    </row>
    <row r="43" spans="5:11" x14ac:dyDescent="0.25">
      <c r="E43" s="5"/>
    </row>
  </sheetData>
  <conditionalFormatting sqref="G1">
    <cfRule type="expression" dxfId="2" priority="1">
      <formula>IF($E3="JC",TRUE,FALSE)</formula>
    </cfRule>
  </conditionalFormatting>
  <conditionalFormatting sqref="G2">
    <cfRule type="expression" dxfId="1" priority="11">
      <formula>IF(#REF!="JC",TRUE,FALSE)</formula>
    </cfRule>
  </conditionalFormatting>
  <dataValidations count="1">
    <dataValidation type="list" allowBlank="1" showInputMessage="1" showErrorMessage="1" sqref="E4:E43">
      <formula1>"JC,JP,I,JCom"</formula1>
    </dataValidation>
  </dataValidations>
  <pageMargins left="0.23622047244094488" right="0.23622047244094488" top="0.74803149606299213" bottom="0.74803149606299213" header="0.31496062992125984" footer="0.31496062992125984"/>
  <pageSetup paperSize="9" scale="42" fitToWidth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2"/>
  <sheetViews>
    <sheetView workbookViewId="0">
      <pane ySplit="1" topLeftCell="A49" activePane="bottomLeft" state="frozen"/>
      <selection pane="bottomLeft" activeCell="B68" sqref="B68"/>
    </sheetView>
  </sheetViews>
  <sheetFormatPr baseColWidth="10" defaultRowHeight="18.75" x14ac:dyDescent="0.3"/>
  <cols>
    <col min="1" max="1" width="11.42578125" style="879"/>
    <col min="2" max="2" width="63.7109375" style="1" customWidth="1"/>
    <col min="3" max="3" width="20" style="897" bestFit="1" customWidth="1"/>
    <col min="4" max="4" width="11" customWidth="1"/>
    <col min="5" max="5" width="10.7109375" customWidth="1"/>
    <col min="6" max="6" width="7.85546875" bestFit="1" customWidth="1"/>
  </cols>
  <sheetData>
    <row r="1" spans="1:6" ht="60.75" customHeight="1" thickBot="1" x14ac:dyDescent="0.35">
      <c r="A1" s="878"/>
      <c r="B1" s="644"/>
      <c r="C1" s="893"/>
      <c r="D1" s="735"/>
      <c r="E1" s="735"/>
      <c r="F1" s="735"/>
    </row>
    <row r="2" spans="1:6" ht="20.25" thickTop="1" thickBot="1" x14ac:dyDescent="0.35">
      <c r="A2" s="883" t="s">
        <v>1564</v>
      </c>
      <c r="B2" s="883" t="s">
        <v>698</v>
      </c>
      <c r="C2" s="894" t="s">
        <v>1563</v>
      </c>
      <c r="D2" s="880" t="s">
        <v>679</v>
      </c>
      <c r="E2" s="880" t="s">
        <v>1600</v>
      </c>
      <c r="F2" s="880" t="s">
        <v>699</v>
      </c>
    </row>
    <row r="3" spans="1:6" ht="20.25" thickTop="1" thickBot="1" x14ac:dyDescent="0.35">
      <c r="A3" s="884">
        <v>1</v>
      </c>
      <c r="B3" s="890" t="s">
        <v>1570</v>
      </c>
      <c r="C3" s="895">
        <v>35339</v>
      </c>
      <c r="D3" s="885"/>
      <c r="E3" s="889"/>
      <c r="F3" s="1080"/>
    </row>
    <row r="4" spans="1:6" ht="20.25" thickTop="1" thickBot="1" x14ac:dyDescent="0.35">
      <c r="A4" s="884">
        <v>2</v>
      </c>
      <c r="B4" s="890" t="s">
        <v>1571</v>
      </c>
      <c r="C4" s="896"/>
      <c r="D4" s="885"/>
      <c r="E4" s="889"/>
      <c r="F4" s="882"/>
    </row>
    <row r="5" spans="1:6" ht="20.25" thickTop="1" thickBot="1" x14ac:dyDescent="0.35">
      <c r="A5" s="884">
        <v>3</v>
      </c>
      <c r="B5" s="890" t="s">
        <v>1572</v>
      </c>
      <c r="C5" s="896" t="s">
        <v>1611</v>
      </c>
      <c r="D5" s="885"/>
      <c r="E5" s="889"/>
      <c r="F5" s="1080"/>
    </row>
    <row r="6" spans="1:6" ht="20.25" thickTop="1" thickBot="1" x14ac:dyDescent="0.35">
      <c r="A6" s="884">
        <v>4</v>
      </c>
      <c r="B6" s="890" t="s">
        <v>1573</v>
      </c>
      <c r="C6" s="896" t="s">
        <v>1609</v>
      </c>
      <c r="D6" s="885"/>
      <c r="E6" s="889"/>
      <c r="F6" s="1080"/>
    </row>
    <row r="7" spans="1:6" ht="20.25" thickTop="1" thickBot="1" x14ac:dyDescent="0.35">
      <c r="A7" s="884">
        <v>5</v>
      </c>
      <c r="B7" s="890" t="s">
        <v>1574</v>
      </c>
      <c r="C7" s="896" t="s">
        <v>1612</v>
      </c>
      <c r="D7" s="885"/>
      <c r="E7" s="889"/>
      <c r="F7" s="1080"/>
    </row>
    <row r="8" spans="1:6" ht="20.25" thickTop="1" thickBot="1" x14ac:dyDescent="0.35">
      <c r="A8" s="884">
        <v>6</v>
      </c>
      <c r="B8" s="890" t="s">
        <v>1575</v>
      </c>
      <c r="C8" s="896" t="s">
        <v>1613</v>
      </c>
      <c r="D8" s="885"/>
      <c r="E8" s="889"/>
      <c r="F8" s="1080"/>
    </row>
    <row r="9" spans="1:6" ht="20.25" thickTop="1" thickBot="1" x14ac:dyDescent="0.35">
      <c r="A9" s="884">
        <v>7</v>
      </c>
      <c r="B9" s="890" t="s">
        <v>1576</v>
      </c>
      <c r="C9" s="896" t="s">
        <v>1614</v>
      </c>
      <c r="D9" s="885"/>
      <c r="E9" s="889"/>
      <c r="F9" s="1080"/>
    </row>
    <row r="10" spans="1:6" ht="20.25" thickTop="1" thickBot="1" x14ac:dyDescent="0.35">
      <c r="A10" s="884">
        <v>8</v>
      </c>
      <c r="B10" s="890" t="s">
        <v>1577</v>
      </c>
      <c r="C10" s="896" t="s">
        <v>1615</v>
      </c>
      <c r="D10" s="885"/>
      <c r="E10" s="889"/>
      <c r="F10" s="1080"/>
    </row>
    <row r="11" spans="1:6" ht="20.25" thickTop="1" thickBot="1" x14ac:dyDescent="0.35">
      <c r="A11" s="884">
        <v>9</v>
      </c>
      <c r="B11" s="890" t="s">
        <v>1578</v>
      </c>
      <c r="C11" s="896" t="s">
        <v>1616</v>
      </c>
      <c r="D11" s="885"/>
      <c r="E11" s="889"/>
      <c r="F11" s="1080"/>
    </row>
    <row r="12" spans="1:6" ht="20.25" thickTop="1" thickBot="1" x14ac:dyDescent="0.35">
      <c r="A12" s="884">
        <v>10</v>
      </c>
      <c r="B12" s="890" t="s">
        <v>1579</v>
      </c>
      <c r="C12" s="896" t="s">
        <v>1617</v>
      </c>
      <c r="D12" s="885"/>
      <c r="E12" s="889"/>
      <c r="F12" s="1080"/>
    </row>
    <row r="13" spans="1:6" ht="20.25" thickTop="1" thickBot="1" x14ac:dyDescent="0.35">
      <c r="A13" s="884">
        <v>11</v>
      </c>
      <c r="B13" s="890" t="s">
        <v>1580</v>
      </c>
      <c r="C13" s="896" t="s">
        <v>1607</v>
      </c>
      <c r="D13" s="885"/>
      <c r="E13" s="889"/>
      <c r="F13" s="1080"/>
    </row>
    <row r="14" spans="1:6" ht="20.25" thickTop="1" thickBot="1" x14ac:dyDescent="0.35">
      <c r="A14" s="884">
        <v>12</v>
      </c>
      <c r="B14" s="890" t="s">
        <v>1581</v>
      </c>
      <c r="C14" s="896"/>
      <c r="D14" s="885"/>
      <c r="E14" s="889"/>
      <c r="F14" s="1080"/>
    </row>
    <row r="15" spans="1:6" ht="20.25" thickTop="1" thickBot="1" x14ac:dyDescent="0.35">
      <c r="A15" s="884">
        <v>13</v>
      </c>
      <c r="B15" s="890" t="s">
        <v>1582</v>
      </c>
      <c r="C15" s="896" t="s">
        <v>1608</v>
      </c>
      <c r="D15" s="885"/>
      <c r="E15" s="889"/>
      <c r="F15" s="1080"/>
    </row>
    <row r="16" spans="1:6" ht="20.25" thickTop="1" thickBot="1" x14ac:dyDescent="0.35">
      <c r="A16" s="884">
        <v>14</v>
      </c>
      <c r="B16" s="890" t="s">
        <v>1583</v>
      </c>
      <c r="C16" s="896" t="s">
        <v>1618</v>
      </c>
      <c r="D16" s="885"/>
      <c r="E16" s="889"/>
      <c r="F16" s="1080"/>
    </row>
    <row r="17" spans="1:6" ht="20.25" thickTop="1" thickBot="1" x14ac:dyDescent="0.35">
      <c r="A17" s="884">
        <v>15</v>
      </c>
      <c r="B17" s="890" t="s">
        <v>1584</v>
      </c>
      <c r="C17" s="896" t="s">
        <v>1619</v>
      </c>
      <c r="D17" s="885"/>
      <c r="E17" s="889"/>
      <c r="F17" s="1080"/>
    </row>
    <row r="18" spans="1:6" ht="20.25" thickTop="1" thickBot="1" x14ac:dyDescent="0.35">
      <c r="A18" s="884">
        <v>16</v>
      </c>
      <c r="B18" s="890" t="s">
        <v>1585</v>
      </c>
      <c r="C18" s="896" t="s">
        <v>1620</v>
      </c>
      <c r="D18" s="885"/>
      <c r="E18" s="889"/>
      <c r="F18" s="1080"/>
    </row>
    <row r="19" spans="1:6" ht="20.25" thickTop="1" thickBot="1" x14ac:dyDescent="0.35">
      <c r="A19" s="884">
        <v>17</v>
      </c>
      <c r="B19" s="890" t="s">
        <v>1586</v>
      </c>
      <c r="C19" s="896" t="s">
        <v>1621</v>
      </c>
      <c r="D19" s="885"/>
      <c r="E19" s="889"/>
      <c r="F19" s="1080"/>
    </row>
    <row r="20" spans="1:6" ht="20.25" thickTop="1" thickBot="1" x14ac:dyDescent="0.35">
      <c r="A20" s="884">
        <v>18</v>
      </c>
      <c r="B20" s="890" t="s">
        <v>1587</v>
      </c>
      <c r="C20" s="896" t="s">
        <v>1622</v>
      </c>
      <c r="D20" s="885"/>
      <c r="E20" s="889"/>
      <c r="F20" s="1080"/>
    </row>
    <row r="21" spans="1:6" ht="20.25" thickTop="1" thickBot="1" x14ac:dyDescent="0.35">
      <c r="A21" s="884">
        <v>19</v>
      </c>
      <c r="B21" s="890" t="s">
        <v>1588</v>
      </c>
      <c r="C21" s="896" t="s">
        <v>1623</v>
      </c>
      <c r="D21" s="885"/>
      <c r="E21" s="889"/>
      <c r="F21" s="1080"/>
    </row>
    <row r="22" spans="1:6" ht="20.25" thickTop="1" thickBot="1" x14ac:dyDescent="0.35">
      <c r="A22" s="884">
        <v>20</v>
      </c>
      <c r="B22" s="890" t="s">
        <v>1589</v>
      </c>
      <c r="C22" s="896" t="s">
        <v>1626</v>
      </c>
      <c r="D22" s="885"/>
      <c r="E22" s="889"/>
      <c r="F22" s="882"/>
    </row>
    <row r="23" spans="1:6" ht="20.25" thickTop="1" thickBot="1" x14ac:dyDescent="0.35">
      <c r="A23" s="884">
        <v>21</v>
      </c>
      <c r="B23" s="890" t="s">
        <v>1590</v>
      </c>
      <c r="C23" s="896" t="s">
        <v>1624</v>
      </c>
      <c r="D23" s="885"/>
      <c r="E23" s="889"/>
      <c r="F23" s="1080"/>
    </row>
    <row r="24" spans="1:6" ht="20.25" thickTop="1" thickBot="1" x14ac:dyDescent="0.35">
      <c r="A24" s="884">
        <v>22</v>
      </c>
      <c r="B24" s="890" t="s">
        <v>1610</v>
      </c>
      <c r="C24" s="896" t="s">
        <v>1625</v>
      </c>
      <c r="D24" s="885"/>
      <c r="E24" s="889"/>
      <c r="F24" s="1080"/>
    </row>
    <row r="25" spans="1:6" s="731" customFormat="1" ht="19.5" thickTop="1" x14ac:dyDescent="0.3">
      <c r="A25" s="900"/>
      <c r="B25" s="6"/>
      <c r="C25" s="901"/>
      <c r="D25" s="5"/>
      <c r="E25" s="5"/>
      <c r="F25" s="5"/>
    </row>
    <row r="26" spans="1:6" ht="65.25" customHeight="1" thickBot="1" x14ac:dyDescent="0.35">
      <c r="A26" s="878"/>
      <c r="B26" s="644"/>
      <c r="C26" s="893"/>
      <c r="D26" s="735"/>
      <c r="E26" s="735"/>
      <c r="F26" s="735"/>
    </row>
    <row r="27" spans="1:6" ht="20.25" thickTop="1" thickBot="1" x14ac:dyDescent="0.35">
      <c r="A27" s="883" t="s">
        <v>1564</v>
      </c>
      <c r="B27" s="883" t="s">
        <v>698</v>
      </c>
      <c r="C27" s="894" t="s">
        <v>1563</v>
      </c>
      <c r="D27" s="880" t="s">
        <v>679</v>
      </c>
      <c r="E27" s="880" t="s">
        <v>1600</v>
      </c>
      <c r="F27" s="880" t="s">
        <v>699</v>
      </c>
    </row>
    <row r="28" spans="1:6" ht="20.25" thickTop="1" thickBot="1" x14ac:dyDescent="0.35">
      <c r="A28" s="884" t="s">
        <v>1565</v>
      </c>
      <c r="B28" s="890" t="s">
        <v>1567</v>
      </c>
      <c r="C28" s="895">
        <v>38231</v>
      </c>
      <c r="D28" s="885"/>
      <c r="E28" s="889"/>
      <c r="F28" s="1079"/>
    </row>
    <row r="29" spans="1:6" s="731" customFormat="1" ht="20.25" thickTop="1" thickBot="1" x14ac:dyDescent="0.35">
      <c r="A29" s="884" t="s">
        <v>1566</v>
      </c>
      <c r="B29" s="890" t="s">
        <v>1568</v>
      </c>
      <c r="C29" s="895" t="s">
        <v>1717</v>
      </c>
      <c r="D29" s="885"/>
      <c r="E29" s="889"/>
      <c r="F29" s="1081"/>
    </row>
    <row r="30" spans="1:6" ht="20.25" thickTop="1" thickBot="1" x14ac:dyDescent="0.35">
      <c r="A30" s="884" t="s">
        <v>1715</v>
      </c>
      <c r="B30" s="890" t="s">
        <v>1716</v>
      </c>
      <c r="C30" s="896" t="s">
        <v>1627</v>
      </c>
      <c r="D30" s="885"/>
      <c r="E30" s="889"/>
      <c r="F30" s="1079"/>
    </row>
    <row r="31" spans="1:6" ht="2.25" customHeight="1" thickTop="1" x14ac:dyDescent="0.3"/>
    <row r="32" spans="1:6" ht="66.75" customHeight="1" x14ac:dyDescent="0.3">
      <c r="A32" s="878"/>
      <c r="B32" s="644"/>
      <c r="C32" s="893"/>
      <c r="D32" s="735"/>
      <c r="E32" s="735"/>
      <c r="F32" s="735"/>
    </row>
    <row r="33" spans="1:6" ht="19.5" thickBot="1" x14ac:dyDescent="0.35">
      <c r="A33" s="886" t="s">
        <v>1564</v>
      </c>
      <c r="B33" s="891" t="s">
        <v>698</v>
      </c>
      <c r="C33" s="898" t="s">
        <v>1563</v>
      </c>
      <c r="D33" s="881" t="s">
        <v>679</v>
      </c>
      <c r="E33" s="881" t="s">
        <v>1600</v>
      </c>
      <c r="F33" s="881" t="s">
        <v>699</v>
      </c>
    </row>
    <row r="34" spans="1:6" ht="20.25" thickTop="1" thickBot="1" x14ac:dyDescent="0.35">
      <c r="A34" s="887">
        <v>101</v>
      </c>
      <c r="B34" s="892" t="s">
        <v>1569</v>
      </c>
      <c r="C34" s="902">
        <v>38596</v>
      </c>
      <c r="D34" s="888"/>
      <c r="E34" s="888"/>
      <c r="F34" s="1080"/>
    </row>
    <row r="35" spans="1:6" s="731" customFormat="1" ht="19.5" thickTop="1" x14ac:dyDescent="0.3">
      <c r="A35" s="879"/>
      <c r="B35" s="1"/>
      <c r="C35" s="897"/>
    </row>
    <row r="36" spans="1:6" s="731" customFormat="1" ht="63.75" customHeight="1" thickBot="1" x14ac:dyDescent="0.35">
      <c r="A36" s="878"/>
      <c r="B36" s="644"/>
      <c r="C36" s="893"/>
      <c r="D36" s="735"/>
      <c r="E36" s="735"/>
      <c r="F36" s="735"/>
    </row>
    <row r="37" spans="1:6" ht="20.25" thickTop="1" thickBot="1" x14ac:dyDescent="0.35">
      <c r="A37" s="883" t="s">
        <v>1564</v>
      </c>
      <c r="B37" s="883" t="s">
        <v>698</v>
      </c>
      <c r="C37" s="894" t="s">
        <v>1563</v>
      </c>
      <c r="D37" s="880" t="s">
        <v>679</v>
      </c>
      <c r="E37" s="880" t="s">
        <v>1600</v>
      </c>
      <c r="F37" s="880" t="s">
        <v>699</v>
      </c>
    </row>
    <row r="38" spans="1:6" s="731" customFormat="1" ht="20.25" thickTop="1" thickBot="1" x14ac:dyDescent="0.35">
      <c r="A38" s="884">
        <v>1</v>
      </c>
      <c r="B38" s="890" t="s">
        <v>1591</v>
      </c>
      <c r="C38" s="896" t="s">
        <v>1628</v>
      </c>
      <c r="D38" s="885"/>
      <c r="E38" s="889"/>
      <c r="F38" s="882"/>
    </row>
    <row r="39" spans="1:6" s="731" customFormat="1" ht="20.25" thickTop="1" thickBot="1" x14ac:dyDescent="0.35">
      <c r="A39" s="884">
        <v>2</v>
      </c>
      <c r="B39" s="890" t="s">
        <v>1592</v>
      </c>
      <c r="C39" s="896" t="s">
        <v>1630</v>
      </c>
      <c r="D39" s="885"/>
      <c r="E39" s="889"/>
      <c r="F39" s="882"/>
    </row>
    <row r="40" spans="1:6" s="731" customFormat="1" ht="20.25" thickTop="1" thickBot="1" x14ac:dyDescent="0.35">
      <c r="A40" s="884">
        <v>3</v>
      </c>
      <c r="B40" s="890" t="s">
        <v>1593</v>
      </c>
      <c r="C40" s="896" t="s">
        <v>1629</v>
      </c>
      <c r="D40" s="885"/>
      <c r="E40" s="889"/>
      <c r="F40" s="882"/>
    </row>
    <row r="41" spans="1:6" s="731" customFormat="1" ht="20.25" thickTop="1" thickBot="1" x14ac:dyDescent="0.35">
      <c r="A41" s="884">
        <v>4</v>
      </c>
      <c r="B41" s="890" t="s">
        <v>1594</v>
      </c>
      <c r="C41" s="896" t="s">
        <v>1631</v>
      </c>
      <c r="D41" s="885"/>
      <c r="E41" s="889"/>
      <c r="F41" s="882"/>
    </row>
    <row r="42" spans="1:6" s="731" customFormat="1" ht="20.25" thickTop="1" thickBot="1" x14ac:dyDescent="0.35">
      <c r="A42" s="884">
        <v>5</v>
      </c>
      <c r="B42" s="890" t="s">
        <v>1595</v>
      </c>
      <c r="C42" s="896" t="s">
        <v>1632</v>
      </c>
      <c r="D42" s="885"/>
      <c r="E42" s="889"/>
      <c r="F42" s="882"/>
    </row>
    <row r="43" spans="1:6" s="731" customFormat="1" ht="20.25" thickTop="1" thickBot="1" x14ac:dyDescent="0.35">
      <c r="A43" s="884">
        <v>6</v>
      </c>
      <c r="B43" s="890" t="s">
        <v>1596</v>
      </c>
      <c r="C43" s="896" t="s">
        <v>1633</v>
      </c>
      <c r="D43" s="885"/>
      <c r="E43" s="889"/>
      <c r="F43" s="882"/>
    </row>
    <row r="44" spans="1:6" s="731" customFormat="1" ht="20.25" thickTop="1" thickBot="1" x14ac:dyDescent="0.35">
      <c r="A44" s="884">
        <v>7</v>
      </c>
      <c r="B44" s="890" t="s">
        <v>1597</v>
      </c>
      <c r="C44" s="896" t="s">
        <v>1634</v>
      </c>
      <c r="D44" s="885"/>
      <c r="E44" s="889"/>
      <c r="F44" s="882"/>
    </row>
    <row r="45" spans="1:6" s="731" customFormat="1" ht="20.25" thickTop="1" thickBot="1" x14ac:dyDescent="0.35">
      <c r="A45" s="884">
        <v>8</v>
      </c>
      <c r="B45" s="890" t="s">
        <v>1598</v>
      </c>
      <c r="C45" s="896" t="s">
        <v>1635</v>
      </c>
      <c r="D45" s="885"/>
      <c r="E45" s="889"/>
      <c r="F45" s="882"/>
    </row>
    <row r="46" spans="1:6" s="731" customFormat="1" ht="20.25" thickTop="1" thickBot="1" x14ac:dyDescent="0.35">
      <c r="A46" s="884">
        <v>9</v>
      </c>
      <c r="B46" s="890" t="s">
        <v>1599</v>
      </c>
      <c r="C46" s="896" t="s">
        <v>1626</v>
      </c>
      <c r="D46" s="885"/>
      <c r="E46" s="889"/>
      <c r="F46" s="882"/>
    </row>
    <row r="47" spans="1:6" s="731" customFormat="1" ht="19.5" thickTop="1" x14ac:dyDescent="0.3">
      <c r="A47" s="879"/>
      <c r="B47" s="1"/>
      <c r="C47" s="897"/>
      <c r="F47" s="5"/>
    </row>
    <row r="48" spans="1:6" s="731" customFormat="1" ht="63" customHeight="1" thickBot="1" x14ac:dyDescent="0.35">
      <c r="A48" s="878"/>
      <c r="B48" s="644"/>
      <c r="C48" s="893"/>
      <c r="D48" s="735"/>
      <c r="E48" s="735"/>
      <c r="F48" s="735"/>
    </row>
    <row r="49" spans="1:6" ht="22.5" customHeight="1" thickTop="1" thickBot="1" x14ac:dyDescent="0.35">
      <c r="A49" s="883" t="s">
        <v>1564</v>
      </c>
      <c r="B49" s="883" t="s">
        <v>698</v>
      </c>
      <c r="C49" s="894" t="s">
        <v>1563</v>
      </c>
      <c r="D49" s="880" t="s">
        <v>679</v>
      </c>
      <c r="E49" s="880" t="s">
        <v>1600</v>
      </c>
      <c r="F49" s="880" t="s">
        <v>699</v>
      </c>
    </row>
    <row r="50" spans="1:6" ht="20.25" thickTop="1" thickBot="1" x14ac:dyDescent="0.35">
      <c r="A50" s="884">
        <v>1</v>
      </c>
      <c r="B50" s="890" t="s">
        <v>1601</v>
      </c>
      <c r="C50" s="896" t="s">
        <v>1636</v>
      </c>
      <c r="D50" s="885"/>
      <c r="E50" s="889"/>
      <c r="F50" s="882"/>
    </row>
    <row r="51" spans="1:6" ht="20.25" thickTop="1" thickBot="1" x14ac:dyDescent="0.35">
      <c r="A51" s="884">
        <v>2</v>
      </c>
      <c r="B51" s="890" t="s">
        <v>1602</v>
      </c>
      <c r="C51" s="896" t="s">
        <v>1637</v>
      </c>
      <c r="D51" s="885"/>
      <c r="E51" s="889"/>
      <c r="F51" s="882"/>
    </row>
    <row r="52" spans="1:6" ht="20.25" thickTop="1" thickBot="1" x14ac:dyDescent="0.35">
      <c r="A52" s="884">
        <v>3</v>
      </c>
      <c r="B52" s="890" t="s">
        <v>1603</v>
      </c>
      <c r="C52" s="896" t="s">
        <v>1638</v>
      </c>
      <c r="D52" s="885"/>
      <c r="E52" s="889"/>
      <c r="F52" s="882"/>
    </row>
    <row r="53" spans="1:6" ht="20.25" thickTop="1" thickBot="1" x14ac:dyDescent="0.35">
      <c r="A53" s="884">
        <v>4</v>
      </c>
      <c r="B53" s="890" t="s">
        <v>1604</v>
      </c>
      <c r="C53" s="896"/>
      <c r="D53" s="885"/>
      <c r="E53" s="889"/>
      <c r="F53" s="882"/>
    </row>
    <row r="54" spans="1:6" ht="20.25" thickTop="1" thickBot="1" x14ac:dyDescent="0.35">
      <c r="A54" s="884">
        <v>5</v>
      </c>
      <c r="B54" s="890" t="s">
        <v>1605</v>
      </c>
      <c r="C54" s="896"/>
      <c r="D54" s="885"/>
      <c r="E54" s="889"/>
      <c r="F54" s="882"/>
    </row>
    <row r="55" spans="1:6" ht="20.25" thickTop="1" thickBot="1" x14ac:dyDescent="0.35">
      <c r="A55" s="884">
        <v>6</v>
      </c>
      <c r="B55" s="890" t="s">
        <v>1606</v>
      </c>
      <c r="C55" s="896"/>
      <c r="D55" s="885"/>
      <c r="E55" s="889"/>
      <c r="F55" s="882"/>
    </row>
    <row r="56" spans="1:6" s="731" customFormat="1" ht="19.5" thickTop="1" x14ac:dyDescent="0.3">
      <c r="A56" s="879"/>
      <c r="B56" s="1"/>
      <c r="C56" s="897"/>
      <c r="F56" s="5"/>
    </row>
    <row r="57" spans="1:6" ht="87" customHeight="1" x14ac:dyDescent="0.3">
      <c r="A57" s="878"/>
      <c r="B57" s="644"/>
      <c r="C57" s="893"/>
      <c r="D57" s="735"/>
      <c r="E57" s="735"/>
      <c r="F57" s="735"/>
    </row>
    <row r="58" spans="1:6" ht="19.5" thickBot="1" x14ac:dyDescent="0.35">
      <c r="A58" s="886" t="s">
        <v>1564</v>
      </c>
      <c r="B58" s="891" t="s">
        <v>698</v>
      </c>
      <c r="C58" s="898" t="s">
        <v>1563</v>
      </c>
      <c r="D58" s="881" t="s">
        <v>679</v>
      </c>
      <c r="E58" s="881" t="s">
        <v>1600</v>
      </c>
      <c r="F58" s="881" t="s">
        <v>699</v>
      </c>
    </row>
    <row r="59" spans="1:6" ht="20.25" thickTop="1" thickBot="1" x14ac:dyDescent="0.35">
      <c r="A59" s="887" t="s">
        <v>340</v>
      </c>
      <c r="B59" s="892" t="s">
        <v>1643</v>
      </c>
      <c r="C59" s="899" t="s">
        <v>1644</v>
      </c>
      <c r="D59" s="888"/>
      <c r="E59" s="888"/>
      <c r="F59" s="1079"/>
    </row>
    <row r="60" spans="1:6" ht="20.25" thickTop="1" thickBot="1" x14ac:dyDescent="0.35">
      <c r="A60" s="887">
        <v>2</v>
      </c>
      <c r="B60" s="892" t="s">
        <v>1639</v>
      </c>
      <c r="C60" s="899" t="s">
        <v>1640</v>
      </c>
      <c r="D60" s="888"/>
      <c r="E60" s="888"/>
      <c r="F60" s="1079"/>
    </row>
    <row r="61" spans="1:6" ht="20.25" thickTop="1" thickBot="1" x14ac:dyDescent="0.35">
      <c r="A61" s="887">
        <v>3</v>
      </c>
      <c r="B61" s="892" t="s">
        <v>1641</v>
      </c>
      <c r="C61" s="899" t="s">
        <v>1642</v>
      </c>
      <c r="D61" s="888"/>
      <c r="E61" s="888"/>
      <c r="F61" s="1079"/>
    </row>
    <row r="62" spans="1:6" ht="19.5" thickTop="1" x14ac:dyDescent="0.3"/>
  </sheetData>
  <pageMargins left="0.7" right="0.7" top="0.75" bottom="0.75" header="0.3" footer="0.3"/>
  <pageSetup paperSize="0" scale="34" fitToWidth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2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I70" sqref="A1:I70"/>
    </sheetView>
  </sheetViews>
  <sheetFormatPr baseColWidth="10" defaultRowHeight="15" x14ac:dyDescent="0.25"/>
  <cols>
    <col min="1" max="1" width="6.5703125" customWidth="1"/>
    <col min="2" max="2" width="10.7109375" bestFit="1" customWidth="1"/>
    <col min="3" max="3" width="43.140625" bestFit="1" customWidth="1"/>
    <col min="4" max="4" width="13" style="1" bestFit="1" customWidth="1"/>
    <col min="5" max="6" width="11.42578125" style="1"/>
    <col min="7" max="7" width="16.42578125" style="1" bestFit="1" customWidth="1"/>
    <col min="8" max="8" width="30.5703125" bestFit="1" customWidth="1"/>
    <col min="10" max="10" width="13.7109375" style="1" bestFit="1" customWidth="1"/>
  </cols>
  <sheetData>
    <row r="1" spans="1:11" ht="33" thickTop="1" x14ac:dyDescent="0.25">
      <c r="A1" s="415"/>
      <c r="B1" s="313"/>
      <c r="C1" s="617"/>
      <c r="D1" s="619"/>
      <c r="E1" s="394"/>
      <c r="F1" s="619"/>
      <c r="G1" s="394"/>
      <c r="H1" s="392"/>
      <c r="I1" s="395"/>
      <c r="J1" s="394"/>
      <c r="K1" s="735"/>
    </row>
    <row r="2" spans="1:11" ht="34.5" customHeight="1" thickBot="1" x14ac:dyDescent="0.3">
      <c r="A2" s="415"/>
      <c r="B2" s="313"/>
      <c r="C2" s="416"/>
      <c r="D2" s="619"/>
      <c r="E2" s="394"/>
      <c r="F2" s="619"/>
      <c r="G2" s="394"/>
      <c r="H2" s="392"/>
      <c r="I2" s="395"/>
      <c r="J2" s="394"/>
      <c r="K2" s="735"/>
    </row>
    <row r="3" spans="1:11" ht="17.25" thickTop="1" thickBot="1" x14ac:dyDescent="0.3">
      <c r="A3" s="746"/>
      <c r="B3" s="907" t="s">
        <v>0</v>
      </c>
      <c r="C3" s="908" t="s">
        <v>1</v>
      </c>
      <c r="D3" s="908" t="s">
        <v>443</v>
      </c>
      <c r="E3" s="908" t="s">
        <v>5</v>
      </c>
      <c r="F3" s="909" t="s">
        <v>790</v>
      </c>
      <c r="G3" s="908" t="s">
        <v>4</v>
      </c>
      <c r="H3" s="909" t="s">
        <v>1429</v>
      </c>
      <c r="I3" s="908" t="s">
        <v>1430</v>
      </c>
      <c r="J3" s="910" t="s">
        <v>1333</v>
      </c>
      <c r="K3" s="735"/>
    </row>
    <row r="4" spans="1:11" ht="16.5" thickTop="1" thickBot="1" x14ac:dyDescent="0.3">
      <c r="A4" s="903" t="s">
        <v>434</v>
      </c>
      <c r="B4" s="911"/>
      <c r="C4" s="912" t="s">
        <v>1431</v>
      </c>
      <c r="D4" s="912" t="s">
        <v>1432</v>
      </c>
      <c r="E4" s="912" t="s">
        <v>1205</v>
      </c>
      <c r="F4" s="912" t="s">
        <v>615</v>
      </c>
      <c r="G4" s="912" t="s">
        <v>1438</v>
      </c>
      <c r="H4" s="913"/>
      <c r="I4" s="912" t="s">
        <v>1437</v>
      </c>
      <c r="J4" s="914"/>
      <c r="K4" s="735"/>
    </row>
    <row r="5" spans="1:11" ht="16.5" thickTop="1" thickBot="1" x14ac:dyDescent="0.3">
      <c r="A5" s="903" t="s">
        <v>434</v>
      </c>
      <c r="B5" s="911"/>
      <c r="C5" s="912" t="s">
        <v>1431</v>
      </c>
      <c r="D5" s="912" t="s">
        <v>1433</v>
      </c>
      <c r="E5" s="912" t="s">
        <v>1205</v>
      </c>
      <c r="F5" s="912"/>
      <c r="G5" s="912"/>
      <c r="H5" s="913"/>
      <c r="I5" s="912" t="s">
        <v>1437</v>
      </c>
      <c r="J5" s="914"/>
      <c r="K5" s="735"/>
    </row>
    <row r="6" spans="1:11" ht="16.5" thickTop="1" thickBot="1" x14ac:dyDescent="0.3">
      <c r="A6" s="903" t="s">
        <v>434</v>
      </c>
      <c r="B6" s="911"/>
      <c r="C6" s="912" t="s">
        <v>1431</v>
      </c>
      <c r="D6" s="912" t="s">
        <v>670</v>
      </c>
      <c r="E6" s="912" t="s">
        <v>1205</v>
      </c>
      <c r="F6" s="912"/>
      <c r="G6" s="912"/>
      <c r="H6" s="913"/>
      <c r="I6" s="912" t="s">
        <v>1437</v>
      </c>
      <c r="J6" s="914"/>
      <c r="K6" s="735"/>
    </row>
    <row r="7" spans="1:11" ht="16.5" thickTop="1" thickBot="1" x14ac:dyDescent="0.3">
      <c r="A7" s="903" t="s">
        <v>434</v>
      </c>
      <c r="B7" s="911"/>
      <c r="C7" s="912" t="s">
        <v>1431</v>
      </c>
      <c r="D7" s="912" t="s">
        <v>1434</v>
      </c>
      <c r="E7" s="912" t="s">
        <v>1205</v>
      </c>
      <c r="F7" s="912"/>
      <c r="G7" s="912"/>
      <c r="H7" s="913"/>
      <c r="I7" s="912" t="s">
        <v>1437</v>
      </c>
      <c r="J7" s="914"/>
      <c r="K7" s="735"/>
    </row>
    <row r="8" spans="1:11" ht="16.5" thickTop="1" thickBot="1" x14ac:dyDescent="0.3">
      <c r="A8" s="903" t="s">
        <v>434</v>
      </c>
      <c r="B8" s="915"/>
      <c r="C8" s="912" t="s">
        <v>1435</v>
      </c>
      <c r="D8" s="912" t="s">
        <v>1434</v>
      </c>
      <c r="E8" s="912" t="s">
        <v>1436</v>
      </c>
      <c r="F8" s="912"/>
      <c r="G8" s="912"/>
      <c r="H8" s="912" t="s">
        <v>1447</v>
      </c>
      <c r="I8" s="912" t="s">
        <v>1437</v>
      </c>
      <c r="J8" s="914"/>
      <c r="K8" s="735"/>
    </row>
    <row r="9" spans="1:11" ht="16.5" thickTop="1" thickBot="1" x14ac:dyDescent="0.3">
      <c r="A9" s="903" t="s">
        <v>434</v>
      </c>
      <c r="B9" s="915"/>
      <c r="C9" s="912" t="s">
        <v>1441</v>
      </c>
      <c r="D9" s="912"/>
      <c r="E9" s="912" t="s">
        <v>1436</v>
      </c>
      <c r="F9" s="912"/>
      <c r="G9" s="912"/>
      <c r="H9" s="912"/>
      <c r="I9" s="912" t="s">
        <v>1442</v>
      </c>
      <c r="J9" s="914"/>
      <c r="K9" s="735"/>
    </row>
    <row r="10" spans="1:11" ht="16.5" thickTop="1" thickBot="1" x14ac:dyDescent="0.3">
      <c r="A10" s="903" t="s">
        <v>434</v>
      </c>
      <c r="B10" s="911"/>
      <c r="C10" s="912" t="s">
        <v>1439</v>
      </c>
      <c r="D10" s="912"/>
      <c r="E10" s="912">
        <v>1930</v>
      </c>
      <c r="F10" s="912"/>
      <c r="G10" s="912"/>
      <c r="H10" s="913"/>
      <c r="I10" s="912" t="s">
        <v>1440</v>
      </c>
      <c r="J10" s="914"/>
      <c r="K10" s="735"/>
    </row>
    <row r="11" spans="1:11" ht="16.5" thickTop="1" thickBot="1" x14ac:dyDescent="0.3">
      <c r="A11" s="903" t="s">
        <v>434</v>
      </c>
      <c r="B11" s="911"/>
      <c r="C11" s="912" t="s">
        <v>14</v>
      </c>
      <c r="D11" s="912" t="s">
        <v>1432</v>
      </c>
      <c r="E11" s="912" t="s">
        <v>1205</v>
      </c>
      <c r="F11" s="912" t="s">
        <v>615</v>
      </c>
      <c r="G11" s="912" t="s">
        <v>615</v>
      </c>
      <c r="H11" s="913"/>
      <c r="I11" s="912" t="s">
        <v>1437</v>
      </c>
      <c r="J11" s="914"/>
      <c r="K11" s="735"/>
    </row>
    <row r="12" spans="1:11" ht="16.5" thickTop="1" thickBot="1" x14ac:dyDescent="0.3">
      <c r="A12" s="903" t="s">
        <v>434</v>
      </c>
      <c r="B12" s="915"/>
      <c r="C12" s="912" t="s">
        <v>1441</v>
      </c>
      <c r="D12" s="912"/>
      <c r="E12" s="912" t="s">
        <v>1436</v>
      </c>
      <c r="F12" s="912"/>
      <c r="G12" s="912"/>
      <c r="H12" s="912"/>
      <c r="I12" s="912" t="s">
        <v>1442</v>
      </c>
      <c r="J12" s="914"/>
      <c r="K12" s="735"/>
    </row>
    <row r="13" spans="1:11" ht="16.5" thickTop="1" thickBot="1" x14ac:dyDescent="0.3">
      <c r="A13" s="903" t="s">
        <v>434</v>
      </c>
      <c r="B13" s="911"/>
      <c r="C13" s="912" t="s">
        <v>14</v>
      </c>
      <c r="D13" s="912" t="s">
        <v>1443</v>
      </c>
      <c r="E13" s="912" t="s">
        <v>1436</v>
      </c>
      <c r="F13" s="912"/>
      <c r="G13" s="912"/>
      <c r="H13" s="913"/>
      <c r="I13" s="912" t="s">
        <v>1437</v>
      </c>
      <c r="J13" s="914">
        <v>53.22</v>
      </c>
      <c r="K13" s="735"/>
    </row>
    <row r="14" spans="1:11" ht="16.5" thickTop="1" thickBot="1" x14ac:dyDescent="0.3">
      <c r="A14" s="903" t="s">
        <v>434</v>
      </c>
      <c r="B14" s="911"/>
      <c r="C14" s="912" t="s">
        <v>14</v>
      </c>
      <c r="D14" s="912" t="s">
        <v>689</v>
      </c>
      <c r="E14" s="912" t="s">
        <v>1205</v>
      </c>
      <c r="F14" s="912"/>
      <c r="G14" s="912"/>
      <c r="H14" s="913"/>
      <c r="I14" s="912" t="s">
        <v>1437</v>
      </c>
      <c r="J14" s="914"/>
      <c r="K14" s="735"/>
    </row>
    <row r="15" spans="1:11" ht="16.5" thickTop="1" thickBot="1" x14ac:dyDescent="0.3">
      <c r="A15" s="903" t="s">
        <v>434</v>
      </c>
      <c r="B15" s="911"/>
      <c r="C15" s="912" t="s">
        <v>14</v>
      </c>
      <c r="D15" s="912" t="s">
        <v>1444</v>
      </c>
      <c r="E15" s="912" t="s">
        <v>1205</v>
      </c>
      <c r="F15" s="912"/>
      <c r="G15" s="912"/>
      <c r="H15" s="913"/>
      <c r="I15" s="912" t="s">
        <v>1437</v>
      </c>
      <c r="J15" s="914"/>
      <c r="K15" s="735"/>
    </row>
    <row r="16" spans="1:11" ht="16.5" thickTop="1" thickBot="1" x14ac:dyDescent="0.3">
      <c r="A16" s="903" t="s">
        <v>434</v>
      </c>
      <c r="B16" s="911"/>
      <c r="C16" s="912" t="s">
        <v>1445</v>
      </c>
      <c r="D16" s="912"/>
      <c r="E16" s="912" t="s">
        <v>1446</v>
      </c>
      <c r="F16" s="912"/>
      <c r="G16" s="912"/>
      <c r="H16" s="913"/>
      <c r="I16" s="912" t="s">
        <v>1440</v>
      </c>
      <c r="J16" s="914">
        <v>1</v>
      </c>
      <c r="K16" s="735"/>
    </row>
    <row r="17" spans="1:11" ht="16.5" thickTop="1" thickBot="1" x14ac:dyDescent="0.3">
      <c r="A17" s="903" t="s">
        <v>433</v>
      </c>
      <c r="B17" s="911"/>
      <c r="C17" s="912" t="s">
        <v>1448</v>
      </c>
      <c r="D17" s="912"/>
      <c r="E17" s="912" t="s">
        <v>1446</v>
      </c>
      <c r="F17" s="912"/>
      <c r="G17" s="912"/>
      <c r="H17" s="913"/>
      <c r="I17" s="912" t="s">
        <v>1440</v>
      </c>
      <c r="J17" s="914"/>
      <c r="K17" s="735"/>
    </row>
    <row r="18" spans="1:11" ht="16.5" thickTop="1" thickBot="1" x14ac:dyDescent="0.3">
      <c r="A18" s="903" t="s">
        <v>434</v>
      </c>
      <c r="B18" s="911"/>
      <c r="C18" s="912" t="s">
        <v>1463</v>
      </c>
      <c r="D18" s="912" t="s">
        <v>1443</v>
      </c>
      <c r="E18" s="912" t="s">
        <v>1436</v>
      </c>
      <c r="F18" s="912" t="s">
        <v>615</v>
      </c>
      <c r="G18" s="912"/>
      <c r="H18" s="913"/>
      <c r="I18" s="912" t="s">
        <v>1459</v>
      </c>
      <c r="J18" s="914">
        <v>46.57</v>
      </c>
      <c r="K18" s="735"/>
    </row>
    <row r="19" spans="1:11" ht="16.5" thickTop="1" thickBot="1" x14ac:dyDescent="0.3">
      <c r="A19" s="903" t="s">
        <v>434</v>
      </c>
      <c r="B19" s="915"/>
      <c r="C19" s="912" t="s">
        <v>1464</v>
      </c>
      <c r="D19" s="912" t="s">
        <v>1444</v>
      </c>
      <c r="E19" s="912" t="s">
        <v>1049</v>
      </c>
      <c r="F19" s="912"/>
      <c r="G19" s="912"/>
      <c r="H19" s="912" t="s">
        <v>1465</v>
      </c>
      <c r="I19" s="912" t="s">
        <v>1459</v>
      </c>
      <c r="J19" s="914">
        <v>4.9000000000000004</v>
      </c>
      <c r="K19" s="735"/>
    </row>
    <row r="20" spans="1:11" s="639" customFormat="1" ht="16.5" thickTop="1" thickBot="1" x14ac:dyDescent="0.3">
      <c r="A20" s="903" t="s">
        <v>434</v>
      </c>
      <c r="B20" s="915"/>
      <c r="C20" s="912" t="s">
        <v>1466</v>
      </c>
      <c r="D20" s="912" t="s">
        <v>1467</v>
      </c>
      <c r="E20" s="912"/>
      <c r="F20" s="912"/>
      <c r="G20" s="912"/>
      <c r="H20" s="912" t="s">
        <v>1465</v>
      </c>
      <c r="I20" s="912" t="s">
        <v>1459</v>
      </c>
      <c r="J20" s="914">
        <v>129</v>
      </c>
      <c r="K20" s="735"/>
    </row>
    <row r="21" spans="1:11" s="639" customFormat="1" ht="16.5" thickTop="1" thickBot="1" x14ac:dyDescent="0.3">
      <c r="A21" s="903" t="s">
        <v>434</v>
      </c>
      <c r="B21" s="915"/>
      <c r="C21" s="912" t="s">
        <v>1468</v>
      </c>
      <c r="D21" s="912" t="s">
        <v>1469</v>
      </c>
      <c r="E21" s="912" t="s">
        <v>1471</v>
      </c>
      <c r="F21" s="912" t="s">
        <v>1472</v>
      </c>
      <c r="G21" s="912"/>
      <c r="H21" s="912" t="s">
        <v>1470</v>
      </c>
      <c r="I21" s="912" t="s">
        <v>1150</v>
      </c>
      <c r="J21" s="914">
        <v>129</v>
      </c>
      <c r="K21" s="735"/>
    </row>
    <row r="22" spans="1:11" s="639" customFormat="1" ht="16.5" thickTop="1" thickBot="1" x14ac:dyDescent="0.3">
      <c r="A22" s="903" t="s">
        <v>434</v>
      </c>
      <c r="B22" s="915"/>
      <c r="C22" s="912" t="s">
        <v>1473</v>
      </c>
      <c r="D22" s="912" t="s">
        <v>1338</v>
      </c>
      <c r="E22" s="912"/>
      <c r="F22" s="912"/>
      <c r="G22" s="912"/>
      <c r="H22" s="912" t="s">
        <v>1465</v>
      </c>
      <c r="I22" s="912" t="s">
        <v>1474</v>
      </c>
      <c r="J22" s="914">
        <v>66.55</v>
      </c>
      <c r="K22" s="735"/>
    </row>
    <row r="23" spans="1:11" s="639" customFormat="1" ht="16.5" thickTop="1" thickBot="1" x14ac:dyDescent="0.3">
      <c r="A23" s="903" t="s">
        <v>434</v>
      </c>
      <c r="B23" s="915"/>
      <c r="C23" s="912" t="s">
        <v>1475</v>
      </c>
      <c r="D23" s="912"/>
      <c r="E23" s="912"/>
      <c r="F23" s="912"/>
      <c r="G23" s="912"/>
      <c r="H23" s="912" t="s">
        <v>1477</v>
      </c>
      <c r="I23" s="912" t="s">
        <v>1476</v>
      </c>
      <c r="J23" s="914">
        <v>18.62</v>
      </c>
      <c r="K23" s="735"/>
    </row>
    <row r="24" spans="1:11" s="639" customFormat="1" ht="16.5" thickTop="1" thickBot="1" x14ac:dyDescent="0.3">
      <c r="A24" s="903" t="s">
        <v>434</v>
      </c>
      <c r="B24" s="915"/>
      <c r="C24" s="912" t="s">
        <v>1478</v>
      </c>
      <c r="D24" s="912"/>
      <c r="E24" s="912"/>
      <c r="F24" s="912"/>
      <c r="G24" s="912"/>
      <c r="H24" s="912" t="s">
        <v>1479</v>
      </c>
      <c r="I24" s="912" t="s">
        <v>1440</v>
      </c>
      <c r="J24" s="914">
        <v>31.93</v>
      </c>
      <c r="K24" s="735"/>
    </row>
    <row r="25" spans="1:11" s="639" customFormat="1" ht="16.5" thickTop="1" thickBot="1" x14ac:dyDescent="0.3">
      <c r="A25" s="903" t="s">
        <v>434</v>
      </c>
      <c r="B25" s="915"/>
      <c r="C25" s="912" t="s">
        <v>1480</v>
      </c>
      <c r="D25" s="912"/>
      <c r="E25" s="912"/>
      <c r="F25" s="912"/>
      <c r="G25" s="912"/>
      <c r="H25" s="912" t="s">
        <v>1481</v>
      </c>
      <c r="I25" s="912" t="s">
        <v>1440</v>
      </c>
      <c r="J25" s="914">
        <v>1.99</v>
      </c>
      <c r="K25" s="735"/>
    </row>
    <row r="26" spans="1:11" s="639" customFormat="1" ht="16.5" thickTop="1" thickBot="1" x14ac:dyDescent="0.3">
      <c r="A26" s="903" t="s">
        <v>434</v>
      </c>
      <c r="B26" s="915"/>
      <c r="C26" s="912" t="s">
        <v>1482</v>
      </c>
      <c r="D26" s="912" t="s">
        <v>1432</v>
      </c>
      <c r="E26" s="912" t="s">
        <v>9</v>
      </c>
      <c r="F26" s="912" t="s">
        <v>8</v>
      </c>
      <c r="G26" s="912" t="s">
        <v>8</v>
      </c>
      <c r="H26" s="912" t="s">
        <v>8</v>
      </c>
      <c r="I26" s="912" t="s">
        <v>1459</v>
      </c>
      <c r="J26" s="914"/>
      <c r="K26" s="735"/>
    </row>
    <row r="27" spans="1:11" s="639" customFormat="1" ht="16.5" thickTop="1" thickBot="1" x14ac:dyDescent="0.3">
      <c r="A27" s="903" t="s">
        <v>434</v>
      </c>
      <c r="B27" s="915"/>
      <c r="C27" s="912" t="s">
        <v>1483</v>
      </c>
      <c r="D27" s="912"/>
      <c r="E27" s="912" t="s">
        <v>423</v>
      </c>
      <c r="F27" s="912"/>
      <c r="G27" s="912"/>
      <c r="H27" s="912"/>
      <c r="I27" s="912" t="s">
        <v>1484</v>
      </c>
      <c r="J27" s="914">
        <v>45</v>
      </c>
      <c r="K27" s="735"/>
    </row>
    <row r="28" spans="1:11" s="639" customFormat="1" ht="16.5" thickTop="1" thickBot="1" x14ac:dyDescent="0.3">
      <c r="A28" s="903" t="s">
        <v>434</v>
      </c>
      <c r="B28" s="915"/>
      <c r="C28" s="912" t="s">
        <v>1464</v>
      </c>
      <c r="D28" s="912" t="s">
        <v>1485</v>
      </c>
      <c r="E28" s="912" t="s">
        <v>1486</v>
      </c>
      <c r="F28" s="912"/>
      <c r="G28" s="912"/>
      <c r="H28" s="912"/>
      <c r="I28" s="912" t="s">
        <v>1459</v>
      </c>
      <c r="J28" s="914"/>
      <c r="K28" s="735"/>
    </row>
    <row r="29" spans="1:11" s="639" customFormat="1" ht="16.5" thickTop="1" thickBot="1" x14ac:dyDescent="0.3">
      <c r="A29" s="903" t="s">
        <v>434</v>
      </c>
      <c r="B29" s="915"/>
      <c r="C29" s="912" t="s">
        <v>1487</v>
      </c>
      <c r="D29" s="912"/>
      <c r="E29" s="912" t="s">
        <v>1048</v>
      </c>
      <c r="F29" s="912"/>
      <c r="G29" s="912"/>
      <c r="H29" s="912"/>
      <c r="I29" s="912" t="s">
        <v>1484</v>
      </c>
      <c r="J29" s="914"/>
      <c r="K29" s="735"/>
    </row>
    <row r="30" spans="1:11" s="639" customFormat="1" ht="16.5" thickTop="1" thickBot="1" x14ac:dyDescent="0.3">
      <c r="A30" s="903" t="s">
        <v>434</v>
      </c>
      <c r="B30" s="915"/>
      <c r="C30" s="912" t="s">
        <v>1488</v>
      </c>
      <c r="D30" s="912" t="s">
        <v>540</v>
      </c>
      <c r="E30" s="912" t="s">
        <v>1486</v>
      </c>
      <c r="F30" s="912"/>
      <c r="G30" s="912"/>
      <c r="H30" s="912"/>
      <c r="I30" s="912" t="s">
        <v>1459</v>
      </c>
      <c r="J30" s="914"/>
      <c r="K30" s="735"/>
    </row>
    <row r="31" spans="1:11" s="639" customFormat="1" ht="16.5" thickTop="1" thickBot="1" x14ac:dyDescent="0.3">
      <c r="A31" s="903" t="s">
        <v>434</v>
      </c>
      <c r="B31" s="915"/>
      <c r="C31" s="912" t="s">
        <v>1488</v>
      </c>
      <c r="D31" s="912" t="s">
        <v>1490</v>
      </c>
      <c r="E31" s="912" t="s">
        <v>1486</v>
      </c>
      <c r="F31" s="912"/>
      <c r="G31" s="912"/>
      <c r="H31" s="912"/>
      <c r="I31" s="912" t="s">
        <v>1459</v>
      </c>
      <c r="J31" s="914"/>
      <c r="K31" s="735"/>
    </row>
    <row r="32" spans="1:11" s="639" customFormat="1" ht="16.5" thickTop="1" thickBot="1" x14ac:dyDescent="0.3">
      <c r="A32" s="903" t="s">
        <v>434</v>
      </c>
      <c r="B32" s="915"/>
      <c r="C32" s="912" t="s">
        <v>1491</v>
      </c>
      <c r="D32" s="912"/>
      <c r="E32" s="912" t="s">
        <v>1486</v>
      </c>
      <c r="F32" s="912"/>
      <c r="G32" s="912"/>
      <c r="H32" s="912"/>
      <c r="I32" s="912" t="s">
        <v>1484</v>
      </c>
      <c r="J32" s="914"/>
      <c r="K32" s="735"/>
    </row>
    <row r="33" spans="1:11" s="639" customFormat="1" ht="16.5" thickTop="1" thickBot="1" x14ac:dyDescent="0.3">
      <c r="A33" s="903" t="s">
        <v>434</v>
      </c>
      <c r="B33" s="915"/>
      <c r="C33" s="912" t="s">
        <v>1492</v>
      </c>
      <c r="D33" s="912"/>
      <c r="E33" s="912" t="s">
        <v>1048</v>
      </c>
      <c r="F33" s="912"/>
      <c r="G33" s="912"/>
      <c r="H33" s="912"/>
      <c r="I33" s="912" t="s">
        <v>1484</v>
      </c>
      <c r="J33" s="914"/>
      <c r="K33" s="735"/>
    </row>
    <row r="34" spans="1:11" s="639" customFormat="1" ht="16.5" thickTop="1" thickBot="1" x14ac:dyDescent="0.3">
      <c r="A34" s="903" t="s">
        <v>434</v>
      </c>
      <c r="B34" s="915"/>
      <c r="C34" s="912" t="s">
        <v>1493</v>
      </c>
      <c r="D34" s="912" t="s">
        <v>670</v>
      </c>
      <c r="E34" s="912" t="s">
        <v>1486</v>
      </c>
      <c r="F34" s="912" t="s">
        <v>615</v>
      </c>
      <c r="G34" s="912" t="s">
        <v>615</v>
      </c>
      <c r="H34" s="912" t="s">
        <v>1494</v>
      </c>
      <c r="I34" s="912" t="s">
        <v>1150</v>
      </c>
      <c r="J34" s="914">
        <v>40</v>
      </c>
      <c r="K34" s="735"/>
    </row>
    <row r="35" spans="1:11" s="639" customFormat="1" ht="16.5" thickTop="1" thickBot="1" x14ac:dyDescent="0.3">
      <c r="A35" s="903" t="s">
        <v>434</v>
      </c>
      <c r="B35" s="915"/>
      <c r="C35" s="912" t="s">
        <v>113</v>
      </c>
      <c r="D35" s="912" t="s">
        <v>540</v>
      </c>
      <c r="E35" s="912" t="s">
        <v>1495</v>
      </c>
      <c r="F35" s="912" t="s">
        <v>8</v>
      </c>
      <c r="G35" s="912" t="s">
        <v>8</v>
      </c>
      <c r="H35" s="912" t="s">
        <v>1496</v>
      </c>
      <c r="I35" s="912" t="s">
        <v>1459</v>
      </c>
      <c r="J35" s="914"/>
      <c r="K35" s="735"/>
    </row>
    <row r="36" spans="1:11" s="639" customFormat="1" ht="16.5" thickTop="1" thickBot="1" x14ac:dyDescent="0.3">
      <c r="A36" s="903" t="s">
        <v>434</v>
      </c>
      <c r="B36" s="915"/>
      <c r="C36" s="912" t="s">
        <v>1489</v>
      </c>
      <c r="D36" s="912" t="s">
        <v>1500</v>
      </c>
      <c r="E36" s="912" t="s">
        <v>1486</v>
      </c>
      <c r="F36" s="912" t="s">
        <v>8</v>
      </c>
      <c r="G36" s="912" t="s">
        <v>8</v>
      </c>
      <c r="H36" s="912" t="s">
        <v>8</v>
      </c>
      <c r="I36" s="912" t="s">
        <v>1459</v>
      </c>
      <c r="J36" s="914"/>
      <c r="K36" s="735"/>
    </row>
    <row r="37" spans="1:11" s="639" customFormat="1" ht="16.5" thickTop="1" thickBot="1" x14ac:dyDescent="0.3">
      <c r="A37" s="903" t="s">
        <v>434</v>
      </c>
      <c r="B37" s="915"/>
      <c r="C37" s="912" t="s">
        <v>1497</v>
      </c>
      <c r="D37" s="912"/>
      <c r="E37" s="912" t="s">
        <v>1486</v>
      </c>
      <c r="F37" s="912"/>
      <c r="G37" s="912"/>
      <c r="H37" s="912"/>
      <c r="I37" s="912" t="s">
        <v>1484</v>
      </c>
      <c r="J37" s="914"/>
      <c r="K37" s="735"/>
    </row>
    <row r="38" spans="1:11" s="639" customFormat="1" ht="16.5" thickTop="1" thickBot="1" x14ac:dyDescent="0.3">
      <c r="A38" s="903" t="s">
        <v>434</v>
      </c>
      <c r="B38" s="915"/>
      <c r="C38" s="912" t="s">
        <v>1501</v>
      </c>
      <c r="D38" s="912"/>
      <c r="E38" s="912"/>
      <c r="F38" s="912"/>
      <c r="G38" s="912"/>
      <c r="H38" s="912"/>
      <c r="I38" s="912"/>
      <c r="J38" s="914"/>
      <c r="K38" s="735"/>
    </row>
    <row r="39" spans="1:11" s="639" customFormat="1" ht="16.5" thickTop="1" thickBot="1" x14ac:dyDescent="0.3">
      <c r="A39" s="903" t="s">
        <v>434</v>
      </c>
      <c r="B39" s="915"/>
      <c r="C39" s="912" t="s">
        <v>1501</v>
      </c>
      <c r="D39" s="912"/>
      <c r="E39" s="912"/>
      <c r="F39" s="912"/>
      <c r="G39" s="912"/>
      <c r="H39" s="912"/>
      <c r="I39" s="912"/>
      <c r="J39" s="914"/>
      <c r="K39" s="735"/>
    </row>
    <row r="40" spans="1:11" s="639" customFormat="1" ht="16.5" thickTop="1" thickBot="1" x14ac:dyDescent="0.3">
      <c r="A40" s="903" t="s">
        <v>434</v>
      </c>
      <c r="B40" s="915"/>
      <c r="C40" s="912" t="s">
        <v>1409</v>
      </c>
      <c r="D40" s="912"/>
      <c r="E40" s="912"/>
      <c r="F40" s="912"/>
      <c r="G40" s="912"/>
      <c r="H40" s="912"/>
      <c r="I40" s="912"/>
      <c r="J40" s="914"/>
      <c r="K40" s="735"/>
    </row>
    <row r="41" spans="1:11" s="639" customFormat="1" ht="16.5" thickTop="1" thickBot="1" x14ac:dyDescent="0.3">
      <c r="A41" s="903" t="s">
        <v>434</v>
      </c>
      <c r="B41" s="915"/>
      <c r="C41" s="912" t="s">
        <v>1409</v>
      </c>
      <c r="D41" s="912"/>
      <c r="E41" s="912"/>
      <c r="F41" s="912"/>
      <c r="G41" s="912"/>
      <c r="H41" s="912"/>
      <c r="I41" s="912"/>
      <c r="J41" s="914"/>
      <c r="K41" s="735"/>
    </row>
    <row r="42" spans="1:11" s="639" customFormat="1" ht="16.5" thickTop="1" thickBot="1" x14ac:dyDescent="0.3">
      <c r="A42" s="903" t="s">
        <v>434</v>
      </c>
      <c r="B42" s="915"/>
      <c r="C42" s="912" t="s">
        <v>1502</v>
      </c>
      <c r="D42" s="912"/>
      <c r="E42" s="912"/>
      <c r="F42" s="912"/>
      <c r="G42" s="912"/>
      <c r="H42" s="912"/>
      <c r="I42" s="912"/>
      <c r="J42" s="914"/>
      <c r="K42" s="735"/>
    </row>
    <row r="43" spans="1:11" s="639" customFormat="1" ht="16.5" thickTop="1" thickBot="1" x14ac:dyDescent="0.3">
      <c r="A43" s="903" t="s">
        <v>434</v>
      </c>
      <c r="B43" s="915"/>
      <c r="C43" s="912" t="s">
        <v>1502</v>
      </c>
      <c r="D43" s="912"/>
      <c r="E43" s="912"/>
      <c r="F43" s="912"/>
      <c r="G43" s="912"/>
      <c r="H43" s="912"/>
      <c r="I43" s="912"/>
      <c r="J43" s="914"/>
      <c r="K43" s="735"/>
    </row>
    <row r="44" spans="1:11" s="639" customFormat="1" ht="16.5" thickTop="1" thickBot="1" x14ac:dyDescent="0.3">
      <c r="A44" s="903" t="s">
        <v>434</v>
      </c>
      <c r="B44" s="915"/>
      <c r="C44" s="912" t="s">
        <v>1503</v>
      </c>
      <c r="D44" s="912"/>
      <c r="E44" s="912"/>
      <c r="F44" s="912"/>
      <c r="G44" s="912"/>
      <c r="H44" s="912"/>
      <c r="I44" s="912"/>
      <c r="J44" s="914"/>
      <c r="K44" s="735"/>
    </row>
    <row r="45" spans="1:11" s="639" customFormat="1" ht="16.5" thickTop="1" thickBot="1" x14ac:dyDescent="0.3">
      <c r="A45" s="903" t="s">
        <v>434</v>
      </c>
      <c r="B45" s="915"/>
      <c r="C45" s="912" t="s">
        <v>1504</v>
      </c>
      <c r="D45" s="912"/>
      <c r="E45" s="912"/>
      <c r="F45" s="912"/>
      <c r="G45" s="912"/>
      <c r="H45" s="912"/>
      <c r="I45" s="912"/>
      <c r="J45" s="914"/>
      <c r="K45" s="735"/>
    </row>
    <row r="46" spans="1:11" s="639" customFormat="1" ht="16.5" thickTop="1" thickBot="1" x14ac:dyDescent="0.3">
      <c r="A46" s="903" t="s">
        <v>434</v>
      </c>
      <c r="B46" s="915"/>
      <c r="C46" s="912" t="s">
        <v>1504</v>
      </c>
      <c r="D46" s="912"/>
      <c r="E46" s="912"/>
      <c r="F46" s="912"/>
      <c r="G46" s="912"/>
      <c r="H46" s="912"/>
      <c r="I46" s="912"/>
      <c r="J46" s="914"/>
      <c r="K46" s="735"/>
    </row>
    <row r="47" spans="1:11" s="639" customFormat="1" ht="16.5" thickTop="1" thickBot="1" x14ac:dyDescent="0.3">
      <c r="A47" s="903" t="s">
        <v>434</v>
      </c>
      <c r="B47" s="915"/>
      <c r="C47" s="912" t="s">
        <v>1505</v>
      </c>
      <c r="D47" s="912"/>
      <c r="E47" s="912"/>
      <c r="F47" s="912"/>
      <c r="G47" s="912"/>
      <c r="H47" s="912"/>
      <c r="I47" s="912"/>
      <c r="J47" s="914"/>
      <c r="K47" s="735"/>
    </row>
    <row r="48" spans="1:11" s="639" customFormat="1" ht="16.5" thickTop="1" thickBot="1" x14ac:dyDescent="0.3">
      <c r="A48" s="903" t="s">
        <v>434</v>
      </c>
      <c r="B48" s="915"/>
      <c r="C48" s="912" t="s">
        <v>1505</v>
      </c>
      <c r="D48" s="912"/>
      <c r="E48" s="912"/>
      <c r="F48" s="912"/>
      <c r="G48" s="912"/>
      <c r="H48" s="912"/>
      <c r="I48" s="912"/>
      <c r="J48" s="914"/>
      <c r="K48" s="735"/>
    </row>
    <row r="49" spans="1:11" s="639" customFormat="1" ht="16.5" thickTop="1" thickBot="1" x14ac:dyDescent="0.3">
      <c r="A49" s="903" t="s">
        <v>434</v>
      </c>
      <c r="B49" s="915"/>
      <c r="C49" s="912" t="s">
        <v>1506</v>
      </c>
      <c r="D49" s="912"/>
      <c r="E49" s="912"/>
      <c r="F49" s="912"/>
      <c r="G49" s="912"/>
      <c r="H49" s="912"/>
      <c r="I49" s="912"/>
      <c r="J49" s="914"/>
      <c r="K49" s="735"/>
    </row>
    <row r="50" spans="1:11" s="639" customFormat="1" ht="16.5" thickTop="1" thickBot="1" x14ac:dyDescent="0.3">
      <c r="A50" s="903" t="s">
        <v>434</v>
      </c>
      <c r="B50" s="915"/>
      <c r="C50" s="912" t="s">
        <v>1506</v>
      </c>
      <c r="D50" s="912"/>
      <c r="E50" s="912"/>
      <c r="F50" s="912"/>
      <c r="G50" s="912"/>
      <c r="H50" s="912"/>
      <c r="I50" s="912"/>
      <c r="J50" s="914"/>
      <c r="K50" s="735"/>
    </row>
    <row r="51" spans="1:11" s="639" customFormat="1" ht="16.5" thickTop="1" thickBot="1" x14ac:dyDescent="0.3">
      <c r="A51" s="903" t="s">
        <v>434</v>
      </c>
      <c r="B51" s="915"/>
      <c r="C51" s="912" t="s">
        <v>1507</v>
      </c>
      <c r="D51" s="912"/>
      <c r="E51" s="912"/>
      <c r="F51" s="912"/>
      <c r="G51" s="912"/>
      <c r="H51" s="912"/>
      <c r="I51" s="912"/>
      <c r="J51" s="914"/>
      <c r="K51" s="735"/>
    </row>
    <row r="52" spans="1:11" s="639" customFormat="1" ht="16.5" thickTop="1" thickBot="1" x14ac:dyDescent="0.3">
      <c r="A52" s="903" t="s">
        <v>434</v>
      </c>
      <c r="B52" s="915"/>
      <c r="C52" s="912" t="s">
        <v>1507</v>
      </c>
      <c r="D52" s="912"/>
      <c r="E52" s="912"/>
      <c r="F52" s="912"/>
      <c r="G52" s="912"/>
      <c r="H52" s="912"/>
      <c r="I52" s="912"/>
      <c r="J52" s="914"/>
      <c r="K52" s="735"/>
    </row>
    <row r="53" spans="1:11" s="639" customFormat="1" ht="16.5" thickTop="1" thickBot="1" x14ac:dyDescent="0.3">
      <c r="A53" s="903" t="s">
        <v>434</v>
      </c>
      <c r="B53" s="915"/>
      <c r="C53" s="912" t="s">
        <v>1508</v>
      </c>
      <c r="D53" s="912"/>
      <c r="E53" s="912"/>
      <c r="F53" s="912"/>
      <c r="G53" s="912"/>
      <c r="H53" s="912"/>
      <c r="I53" s="912"/>
      <c r="J53" s="914"/>
      <c r="K53" s="735"/>
    </row>
    <row r="54" spans="1:11" s="639" customFormat="1" ht="16.5" thickTop="1" thickBot="1" x14ac:dyDescent="0.3">
      <c r="A54" s="903" t="s">
        <v>434</v>
      </c>
      <c r="B54" s="915"/>
      <c r="C54" s="912" t="s">
        <v>1508</v>
      </c>
      <c r="D54" s="912"/>
      <c r="E54" s="912"/>
      <c r="F54" s="912"/>
      <c r="G54" s="912"/>
      <c r="H54" s="912"/>
      <c r="I54" s="912"/>
      <c r="J54" s="914"/>
      <c r="K54" s="735"/>
    </row>
    <row r="55" spans="1:11" s="639" customFormat="1" ht="16.5" thickTop="1" thickBot="1" x14ac:dyDescent="0.3">
      <c r="A55" s="903" t="s">
        <v>434</v>
      </c>
      <c r="B55" s="915"/>
      <c r="C55" s="912" t="s">
        <v>1509</v>
      </c>
      <c r="D55" s="912"/>
      <c r="E55" s="912"/>
      <c r="F55" s="912"/>
      <c r="G55" s="912"/>
      <c r="H55" s="912"/>
      <c r="I55" s="912"/>
      <c r="J55" s="914"/>
      <c r="K55" s="735"/>
    </row>
    <row r="56" spans="1:11" s="639" customFormat="1" ht="16.5" thickTop="1" thickBot="1" x14ac:dyDescent="0.3">
      <c r="A56" s="903" t="s">
        <v>434</v>
      </c>
      <c r="B56" s="915"/>
      <c r="C56" s="912" t="s">
        <v>1509</v>
      </c>
      <c r="D56" s="912"/>
      <c r="E56" s="912"/>
      <c r="F56" s="912"/>
      <c r="G56" s="912"/>
      <c r="H56" s="912"/>
      <c r="I56" s="912"/>
      <c r="J56" s="914"/>
      <c r="K56" s="735"/>
    </row>
    <row r="57" spans="1:11" s="639" customFormat="1" ht="16.5" thickTop="1" thickBot="1" x14ac:dyDescent="0.3">
      <c r="A57" s="903" t="s">
        <v>434</v>
      </c>
      <c r="B57" s="915"/>
      <c r="C57" s="912" t="s">
        <v>1510</v>
      </c>
      <c r="D57" s="912"/>
      <c r="E57" s="912"/>
      <c r="F57" s="912" t="s">
        <v>8</v>
      </c>
      <c r="G57" s="912" t="s">
        <v>870</v>
      </c>
      <c r="H57" s="912"/>
      <c r="I57" s="912"/>
      <c r="J57" s="914"/>
      <c r="K57" s="735"/>
    </row>
    <row r="58" spans="1:11" s="639" customFormat="1" ht="16.5" thickTop="1" thickBot="1" x14ac:dyDescent="0.3">
      <c r="A58" s="903" t="s">
        <v>434</v>
      </c>
      <c r="B58" s="915"/>
      <c r="C58" s="912" t="s">
        <v>1511</v>
      </c>
      <c r="D58" s="912"/>
      <c r="E58" s="912"/>
      <c r="F58" s="912"/>
      <c r="G58" s="912"/>
      <c r="H58" s="912"/>
      <c r="I58" s="912"/>
      <c r="J58" s="914"/>
      <c r="K58" s="735"/>
    </row>
    <row r="59" spans="1:11" s="639" customFormat="1" ht="16.5" thickTop="1" thickBot="1" x14ac:dyDescent="0.3">
      <c r="A59" s="903" t="s">
        <v>434</v>
      </c>
      <c r="B59" s="915"/>
      <c r="C59" s="912" t="s">
        <v>1511</v>
      </c>
      <c r="D59" s="912"/>
      <c r="E59" s="912"/>
      <c r="F59" s="912"/>
      <c r="G59" s="912"/>
      <c r="H59" s="912"/>
      <c r="I59" s="912"/>
      <c r="J59" s="914"/>
      <c r="K59" s="735"/>
    </row>
    <row r="60" spans="1:11" s="639" customFormat="1" ht="16.5" thickTop="1" thickBot="1" x14ac:dyDescent="0.3">
      <c r="A60" s="903" t="s">
        <v>434</v>
      </c>
      <c r="B60" s="915"/>
      <c r="C60" s="912" t="s">
        <v>1512</v>
      </c>
      <c r="D60" s="912"/>
      <c r="E60" s="912"/>
      <c r="F60" s="912"/>
      <c r="G60" s="912"/>
      <c r="H60" s="912"/>
      <c r="I60" s="912"/>
      <c r="J60" s="914"/>
      <c r="K60" s="735"/>
    </row>
    <row r="61" spans="1:11" s="639" customFormat="1" ht="16.5" thickTop="1" thickBot="1" x14ac:dyDescent="0.3">
      <c r="A61" s="903" t="s">
        <v>434</v>
      </c>
      <c r="B61" s="915"/>
      <c r="C61" s="912" t="s">
        <v>1315</v>
      </c>
      <c r="D61" s="912"/>
      <c r="E61" s="912"/>
      <c r="F61" s="912"/>
      <c r="G61" s="912"/>
      <c r="H61" s="912"/>
      <c r="I61" s="912"/>
      <c r="J61" s="914"/>
      <c r="K61" s="735"/>
    </row>
    <row r="62" spans="1:11" s="639" customFormat="1" ht="16.5" thickTop="1" thickBot="1" x14ac:dyDescent="0.3">
      <c r="A62" s="903" t="s">
        <v>434</v>
      </c>
      <c r="B62" s="915"/>
      <c r="C62" s="912" t="s">
        <v>1514</v>
      </c>
      <c r="D62" s="912"/>
      <c r="E62" s="912"/>
      <c r="F62" s="912"/>
      <c r="G62" s="912"/>
      <c r="H62" s="912"/>
      <c r="I62" s="912"/>
      <c r="J62" s="914"/>
      <c r="K62" s="735"/>
    </row>
    <row r="63" spans="1:11" s="639" customFormat="1" ht="16.5" thickTop="1" thickBot="1" x14ac:dyDescent="0.3">
      <c r="A63" s="903" t="s">
        <v>434</v>
      </c>
      <c r="B63" s="915"/>
      <c r="C63" s="912" t="s">
        <v>1513</v>
      </c>
      <c r="D63" s="912"/>
      <c r="E63" s="912"/>
      <c r="F63" s="912"/>
      <c r="G63" s="912"/>
      <c r="H63" s="912"/>
      <c r="I63" s="912"/>
      <c r="J63" s="914"/>
      <c r="K63" s="735"/>
    </row>
    <row r="64" spans="1:11" s="639" customFormat="1" ht="16.5" thickTop="1" thickBot="1" x14ac:dyDescent="0.3">
      <c r="A64" s="903" t="s">
        <v>434</v>
      </c>
      <c r="B64" s="915"/>
      <c r="C64" s="912" t="s">
        <v>1515</v>
      </c>
      <c r="D64" s="912"/>
      <c r="E64" s="912"/>
      <c r="F64" s="912"/>
      <c r="G64" s="912"/>
      <c r="H64" s="912"/>
      <c r="I64" s="912"/>
      <c r="J64" s="914"/>
      <c r="K64" s="735"/>
    </row>
    <row r="65" spans="1:11" s="731" customFormat="1" ht="16.5" thickTop="1" thickBot="1" x14ac:dyDescent="0.3">
      <c r="A65" s="903" t="s">
        <v>434</v>
      </c>
      <c r="B65" s="915"/>
      <c r="C65" s="912" t="s">
        <v>1521</v>
      </c>
      <c r="D65" s="912"/>
      <c r="E65" s="912"/>
      <c r="F65" s="912"/>
      <c r="G65" s="912"/>
      <c r="H65" s="912"/>
      <c r="I65" s="912"/>
      <c r="J65" s="914"/>
      <c r="K65" s="735"/>
    </row>
    <row r="66" spans="1:11" s="639" customFormat="1" ht="16.5" thickTop="1" thickBot="1" x14ac:dyDescent="0.3">
      <c r="A66" s="903" t="s">
        <v>434</v>
      </c>
      <c r="B66" s="915"/>
      <c r="C66" s="912" t="s">
        <v>1516</v>
      </c>
      <c r="D66" s="912"/>
      <c r="E66" s="912"/>
      <c r="F66" s="912"/>
      <c r="G66" s="912"/>
      <c r="H66" s="912"/>
      <c r="I66" s="912"/>
      <c r="J66" s="914"/>
      <c r="K66" s="735"/>
    </row>
    <row r="67" spans="1:11" s="639" customFormat="1" ht="16.5" thickTop="1" thickBot="1" x14ac:dyDescent="0.3">
      <c r="A67" s="906" t="s">
        <v>433</v>
      </c>
      <c r="B67" s="916">
        <v>42083</v>
      </c>
      <c r="C67" s="912" t="s">
        <v>1517</v>
      </c>
      <c r="D67" s="912" t="s">
        <v>1518</v>
      </c>
      <c r="E67" s="912"/>
      <c r="F67" s="912"/>
      <c r="G67" s="912"/>
      <c r="H67" s="912"/>
      <c r="I67" s="912"/>
      <c r="J67" s="914"/>
      <c r="K67" s="735"/>
    </row>
    <row r="68" spans="1:11" s="639" customFormat="1" ht="16.5" thickTop="1" thickBot="1" x14ac:dyDescent="0.3">
      <c r="A68" s="903" t="s">
        <v>434</v>
      </c>
      <c r="B68" s="915"/>
      <c r="C68" s="912" t="s">
        <v>1519</v>
      </c>
      <c r="D68" s="912"/>
      <c r="E68" s="912"/>
      <c r="F68" s="912"/>
      <c r="G68" s="912"/>
      <c r="H68" s="912"/>
      <c r="I68" s="912" t="s">
        <v>1520</v>
      </c>
      <c r="J68" s="914">
        <v>66</v>
      </c>
      <c r="K68" s="735"/>
    </row>
    <row r="69" spans="1:11" s="639" customFormat="1" ht="16.5" thickTop="1" thickBot="1" x14ac:dyDescent="0.3">
      <c r="A69" s="903" t="s">
        <v>434</v>
      </c>
      <c r="B69" s="915"/>
      <c r="C69" s="912" t="s">
        <v>1498</v>
      </c>
      <c r="D69" s="912" t="s">
        <v>1500</v>
      </c>
      <c r="E69" s="912" t="s">
        <v>1486</v>
      </c>
      <c r="F69" s="912" t="s">
        <v>8</v>
      </c>
      <c r="G69" s="912" t="s">
        <v>8</v>
      </c>
      <c r="H69" s="912"/>
      <c r="I69" s="912" t="s">
        <v>1459</v>
      </c>
      <c r="J69" s="914">
        <v>150</v>
      </c>
      <c r="K69" s="735"/>
    </row>
    <row r="70" spans="1:11" ht="16.5" thickTop="1" thickBot="1" x14ac:dyDescent="0.3">
      <c r="A70" s="903" t="s">
        <v>434</v>
      </c>
      <c r="B70" s="915"/>
      <c r="C70" s="912" t="s">
        <v>1499</v>
      </c>
      <c r="D70" s="912"/>
      <c r="E70" s="912" t="s">
        <v>1486</v>
      </c>
      <c r="F70" s="912"/>
      <c r="G70" s="912"/>
      <c r="H70" s="912"/>
      <c r="I70" s="912" t="s">
        <v>1484</v>
      </c>
      <c r="J70" s="914">
        <v>20</v>
      </c>
      <c r="K70" s="735"/>
    </row>
    <row r="71" spans="1:11" ht="15.75" thickTop="1" x14ac:dyDescent="0.25">
      <c r="A71" s="313"/>
      <c r="B71" s="313"/>
      <c r="C71" s="313"/>
      <c r="D71" s="620"/>
      <c r="E71" s="620"/>
      <c r="F71" s="620"/>
      <c r="G71" s="620"/>
      <c r="H71" s="313"/>
      <c r="I71" s="313"/>
      <c r="J71" s="620"/>
      <c r="K71" s="735"/>
    </row>
    <row r="72" spans="1:11" ht="15.75" thickBot="1" x14ac:dyDescent="0.3">
      <c r="A72" s="313"/>
      <c r="B72" s="313"/>
      <c r="C72" s="313"/>
      <c r="D72" s="620"/>
      <c r="E72" s="620"/>
      <c r="F72" s="620"/>
      <c r="G72" s="620"/>
      <c r="H72" s="313"/>
      <c r="I72" s="313"/>
      <c r="J72" s="620"/>
      <c r="K72" s="735"/>
    </row>
    <row r="73" spans="1:11" ht="33" thickTop="1" x14ac:dyDescent="0.25">
      <c r="A73" s="415"/>
      <c r="B73" s="313"/>
      <c r="C73" s="617"/>
      <c r="D73" s="941"/>
      <c r="E73" s="644"/>
      <c r="F73" s="941"/>
      <c r="G73" s="644"/>
      <c r="H73" s="735"/>
      <c r="I73" s="417"/>
      <c r="J73" s="644"/>
      <c r="K73" s="735"/>
    </row>
    <row r="74" spans="1:11" ht="27.75" customHeight="1" thickBot="1" x14ac:dyDescent="0.3">
      <c r="A74" s="415"/>
      <c r="B74" s="313"/>
      <c r="C74" s="416"/>
      <c r="D74" s="941"/>
      <c r="E74" s="644"/>
      <c r="F74" s="941"/>
      <c r="G74" s="644"/>
      <c r="H74" s="735"/>
      <c r="I74" s="417"/>
      <c r="J74" s="644"/>
      <c r="K74" s="735"/>
    </row>
    <row r="75" spans="1:11" ht="17.25" thickTop="1" thickBot="1" x14ac:dyDescent="0.3">
      <c r="A75" s="747"/>
      <c r="B75" s="920" t="s">
        <v>0</v>
      </c>
      <c r="C75" s="851" t="s">
        <v>1</v>
      </c>
      <c r="D75" s="851" t="s">
        <v>443</v>
      </c>
      <c r="E75" s="851" t="s">
        <v>5</v>
      </c>
      <c r="F75" s="917" t="s">
        <v>790</v>
      </c>
      <c r="G75" s="851" t="s">
        <v>4</v>
      </c>
      <c r="H75" s="917" t="s">
        <v>1429</v>
      </c>
      <c r="I75" s="851" t="s">
        <v>1430</v>
      </c>
      <c r="J75" s="918" t="s">
        <v>1333</v>
      </c>
      <c r="K75" s="735"/>
    </row>
    <row r="76" spans="1:11" ht="16.5" thickTop="1" thickBot="1" x14ac:dyDescent="0.3">
      <c r="A76" s="919" t="s">
        <v>434</v>
      </c>
      <c r="B76" s="911"/>
      <c r="C76" s="912"/>
      <c r="D76" s="912"/>
      <c r="E76" s="912"/>
      <c r="F76" s="912"/>
      <c r="G76" s="912"/>
      <c r="H76" s="913"/>
      <c r="I76" s="912"/>
      <c r="J76" s="914"/>
      <c r="K76" s="735"/>
    </row>
    <row r="77" spans="1:11" ht="16.5" thickTop="1" thickBot="1" x14ac:dyDescent="0.3">
      <c r="A77" s="919" t="s">
        <v>434</v>
      </c>
      <c r="B77" s="911"/>
      <c r="C77" s="912"/>
      <c r="D77" s="912"/>
      <c r="E77" s="912"/>
      <c r="F77" s="912"/>
      <c r="G77" s="912"/>
      <c r="H77" s="913"/>
      <c r="I77" s="912"/>
      <c r="J77" s="914"/>
      <c r="K77" s="735"/>
    </row>
    <row r="78" spans="1:11" ht="16.5" thickTop="1" thickBot="1" x14ac:dyDescent="0.3">
      <c r="A78" s="919" t="s">
        <v>434</v>
      </c>
      <c r="B78" s="911"/>
      <c r="C78" s="912"/>
      <c r="D78" s="912"/>
      <c r="E78" s="912"/>
      <c r="F78" s="912"/>
      <c r="G78" s="912"/>
      <c r="H78" s="913"/>
      <c r="I78" s="912"/>
      <c r="J78" s="914"/>
      <c r="K78" s="735"/>
    </row>
    <row r="79" spans="1:11" ht="16.5" thickTop="1" thickBot="1" x14ac:dyDescent="0.3">
      <c r="A79" s="919" t="s">
        <v>434</v>
      </c>
      <c r="B79" s="911"/>
      <c r="C79" s="912"/>
      <c r="D79" s="912"/>
      <c r="E79" s="912"/>
      <c r="F79" s="912"/>
      <c r="G79" s="912"/>
      <c r="H79" s="913"/>
      <c r="I79" s="912"/>
      <c r="J79" s="914"/>
      <c r="K79" s="735"/>
    </row>
    <row r="80" spans="1:11" s="731" customFormat="1" ht="16.5" thickTop="1" thickBot="1" x14ac:dyDescent="0.3">
      <c r="A80" s="919" t="s">
        <v>434</v>
      </c>
      <c r="B80" s="911"/>
      <c r="C80" s="912"/>
      <c r="D80" s="912"/>
      <c r="E80" s="912"/>
      <c r="F80" s="912"/>
      <c r="G80" s="912"/>
      <c r="H80" s="913"/>
      <c r="I80" s="912"/>
      <c r="J80" s="914"/>
      <c r="K80" s="735"/>
    </row>
    <row r="81" spans="1:11" s="731" customFormat="1" ht="16.5" thickTop="1" thickBot="1" x14ac:dyDescent="0.3">
      <c r="A81" s="919" t="s">
        <v>434</v>
      </c>
      <c r="B81" s="911"/>
      <c r="C81" s="912"/>
      <c r="D81" s="912"/>
      <c r="E81" s="912"/>
      <c r="F81" s="912"/>
      <c r="G81" s="912"/>
      <c r="H81" s="913"/>
      <c r="I81" s="912"/>
      <c r="J81" s="914"/>
      <c r="K81" s="735"/>
    </row>
    <row r="82" spans="1:11" s="731" customFormat="1" ht="16.5" thickTop="1" thickBot="1" x14ac:dyDescent="0.3">
      <c r="A82" s="919" t="s">
        <v>434</v>
      </c>
      <c r="B82" s="911"/>
      <c r="C82" s="912"/>
      <c r="D82" s="912"/>
      <c r="E82" s="912"/>
      <c r="F82" s="912"/>
      <c r="G82" s="912"/>
      <c r="H82" s="913"/>
      <c r="I82" s="912"/>
      <c r="J82" s="914"/>
      <c r="K82" s="735"/>
    </row>
    <row r="83" spans="1:11" s="731" customFormat="1" ht="16.5" thickTop="1" thickBot="1" x14ac:dyDescent="0.3">
      <c r="A83" s="919" t="s">
        <v>434</v>
      </c>
      <c r="B83" s="911"/>
      <c r="C83" s="912"/>
      <c r="D83" s="912"/>
      <c r="E83" s="912"/>
      <c r="F83" s="912"/>
      <c r="G83" s="912"/>
      <c r="H83" s="913"/>
      <c r="I83" s="912"/>
      <c r="J83" s="914"/>
      <c r="K83" s="735"/>
    </row>
    <row r="84" spans="1:11" s="731" customFormat="1" ht="16.5" thickTop="1" thickBot="1" x14ac:dyDescent="0.3">
      <c r="A84" s="919" t="s">
        <v>434</v>
      </c>
      <c r="B84" s="911"/>
      <c r="C84" s="912"/>
      <c r="D84" s="912"/>
      <c r="E84" s="912"/>
      <c r="F84" s="912"/>
      <c r="G84" s="912"/>
      <c r="H84" s="913"/>
      <c r="I84" s="912"/>
      <c r="J84" s="914"/>
      <c r="K84" s="735"/>
    </row>
    <row r="85" spans="1:11" s="731" customFormat="1" ht="16.5" thickTop="1" thickBot="1" x14ac:dyDescent="0.3">
      <c r="A85" s="919" t="s">
        <v>434</v>
      </c>
      <c r="B85" s="911"/>
      <c r="C85" s="912"/>
      <c r="D85" s="912"/>
      <c r="E85" s="912"/>
      <c r="F85" s="912"/>
      <c r="G85" s="912"/>
      <c r="H85" s="913"/>
      <c r="I85" s="912"/>
      <c r="J85" s="914"/>
      <c r="K85" s="735"/>
    </row>
    <row r="86" spans="1:11" s="731" customFormat="1" ht="16.5" thickTop="1" thickBot="1" x14ac:dyDescent="0.3">
      <c r="A86" s="919" t="s">
        <v>434</v>
      </c>
      <c r="B86" s="911"/>
      <c r="C86" s="912"/>
      <c r="D86" s="912"/>
      <c r="E86" s="912"/>
      <c r="F86" s="912"/>
      <c r="G86" s="912"/>
      <c r="H86" s="913"/>
      <c r="I86" s="912"/>
      <c r="J86" s="914"/>
      <c r="K86" s="735"/>
    </row>
    <row r="87" spans="1:11" ht="16.5" thickTop="1" thickBot="1" x14ac:dyDescent="0.3">
      <c r="A87" s="919" t="s">
        <v>434</v>
      </c>
      <c r="B87" s="915"/>
      <c r="C87" s="912"/>
      <c r="D87" s="912"/>
      <c r="E87" s="912"/>
      <c r="F87" s="912"/>
      <c r="G87" s="912"/>
      <c r="H87" s="912"/>
      <c r="I87" s="912"/>
      <c r="J87" s="914"/>
      <c r="K87" s="735"/>
    </row>
    <row r="88" spans="1:11" s="731" customFormat="1" ht="16.5" thickTop="1" thickBot="1" x14ac:dyDescent="0.3">
      <c r="A88" s="919" t="s">
        <v>434</v>
      </c>
      <c r="B88" s="915"/>
      <c r="C88" s="912"/>
      <c r="D88" s="912"/>
      <c r="E88" s="912"/>
      <c r="F88" s="912"/>
      <c r="G88" s="912"/>
      <c r="H88" s="912"/>
      <c r="I88" s="912"/>
      <c r="J88" s="914"/>
      <c r="K88" s="735"/>
    </row>
    <row r="89" spans="1:11" ht="16.5" thickTop="1" thickBot="1" x14ac:dyDescent="0.3">
      <c r="A89" s="919" t="s">
        <v>434</v>
      </c>
      <c r="B89" s="911"/>
      <c r="C89" s="912"/>
      <c r="D89" s="912"/>
      <c r="E89" s="912"/>
      <c r="F89" s="912"/>
      <c r="G89" s="912"/>
      <c r="H89" s="913"/>
      <c r="I89" s="912"/>
      <c r="J89" s="914"/>
      <c r="K89" s="735"/>
    </row>
    <row r="90" spans="1:11" ht="16.5" thickTop="1" thickBot="1" x14ac:dyDescent="0.3">
      <c r="A90" s="919" t="s">
        <v>434</v>
      </c>
      <c r="B90" s="911"/>
      <c r="C90" s="912"/>
      <c r="D90" s="912"/>
      <c r="E90" s="912"/>
      <c r="F90" s="912"/>
      <c r="G90" s="912"/>
      <c r="H90" s="913"/>
      <c r="I90" s="912"/>
      <c r="J90" s="914"/>
      <c r="K90" s="735"/>
    </row>
    <row r="91" spans="1:11" s="731" customFormat="1" ht="16.5" thickTop="1" thickBot="1" x14ac:dyDescent="0.3">
      <c r="A91" s="919" t="s">
        <v>434</v>
      </c>
      <c r="B91" s="911"/>
      <c r="C91" s="912"/>
      <c r="D91" s="912"/>
      <c r="E91" s="912"/>
      <c r="F91" s="912"/>
      <c r="G91" s="912"/>
      <c r="H91" s="913"/>
      <c r="I91" s="912"/>
      <c r="J91" s="914"/>
      <c r="K91" s="735"/>
    </row>
    <row r="92" spans="1:11" ht="16.5" thickTop="1" thickBot="1" x14ac:dyDescent="0.3">
      <c r="A92" s="919" t="s">
        <v>434</v>
      </c>
      <c r="B92" s="915"/>
      <c r="C92" s="912"/>
      <c r="D92" s="912"/>
      <c r="E92" s="912"/>
      <c r="F92" s="912"/>
      <c r="G92" s="912"/>
      <c r="H92" s="912"/>
      <c r="I92" s="912"/>
      <c r="J92" s="914"/>
      <c r="K92" s="735"/>
    </row>
    <row r="93" spans="1:11" ht="16.5" thickTop="1" thickBot="1" x14ac:dyDescent="0.3">
      <c r="A93" s="919" t="s">
        <v>434</v>
      </c>
      <c r="B93" s="911"/>
      <c r="C93" s="912"/>
      <c r="D93" s="912"/>
      <c r="E93" s="912"/>
      <c r="F93" s="912"/>
      <c r="G93" s="912"/>
      <c r="H93" s="913"/>
      <c r="I93" s="912"/>
      <c r="J93" s="914"/>
      <c r="K93" s="735"/>
    </row>
    <row r="94" spans="1:11" s="731" customFormat="1" ht="16.5" thickTop="1" thickBot="1" x14ac:dyDescent="0.3">
      <c r="A94" s="919" t="s">
        <v>434</v>
      </c>
      <c r="B94" s="911"/>
      <c r="C94" s="912"/>
      <c r="D94" s="912"/>
      <c r="E94" s="912"/>
      <c r="F94" s="912"/>
      <c r="G94" s="912"/>
      <c r="H94" s="913"/>
      <c r="I94" s="912"/>
      <c r="J94" s="914"/>
      <c r="K94" s="735"/>
    </row>
    <row r="95" spans="1:11" ht="16.5" thickTop="1" thickBot="1" x14ac:dyDescent="0.3">
      <c r="A95" s="919" t="s">
        <v>434</v>
      </c>
      <c r="B95" s="911"/>
      <c r="C95" s="912"/>
      <c r="D95" s="912"/>
      <c r="E95" s="912"/>
      <c r="F95" s="912"/>
      <c r="G95" s="912"/>
      <c r="H95" s="913"/>
      <c r="I95" s="912"/>
      <c r="J95" s="914"/>
      <c r="K95" s="735"/>
    </row>
    <row r="96" spans="1:11" ht="16.5" thickTop="1" thickBot="1" x14ac:dyDescent="0.3">
      <c r="A96" s="919" t="s">
        <v>434</v>
      </c>
      <c r="B96" s="911"/>
      <c r="C96" s="912"/>
      <c r="D96" s="912"/>
      <c r="E96" s="912"/>
      <c r="F96" s="912"/>
      <c r="G96" s="912"/>
      <c r="H96" s="913"/>
      <c r="I96" s="912"/>
      <c r="J96" s="914"/>
      <c r="K96" s="735"/>
    </row>
    <row r="97" spans="1:11" ht="16.5" thickTop="1" thickBot="1" x14ac:dyDescent="0.3">
      <c r="A97" s="919" t="s">
        <v>434</v>
      </c>
      <c r="B97" s="911"/>
      <c r="C97" s="912"/>
      <c r="D97" s="912"/>
      <c r="E97" s="912"/>
      <c r="F97" s="912"/>
      <c r="G97" s="912"/>
      <c r="H97" s="913"/>
      <c r="I97" s="912"/>
      <c r="J97" s="914"/>
      <c r="K97" s="735"/>
    </row>
    <row r="98" spans="1:11" s="731" customFormat="1" ht="16.5" thickTop="1" thickBot="1" x14ac:dyDescent="0.3">
      <c r="A98" s="919" t="s">
        <v>434</v>
      </c>
      <c r="B98" s="911"/>
      <c r="C98" s="912"/>
      <c r="D98" s="912"/>
      <c r="E98" s="912"/>
      <c r="F98" s="912"/>
      <c r="G98" s="912"/>
      <c r="H98" s="913"/>
      <c r="I98" s="912"/>
      <c r="J98" s="914"/>
      <c r="K98" s="735"/>
    </row>
    <row r="99" spans="1:11" ht="16.5" thickTop="1" thickBot="1" x14ac:dyDescent="0.3">
      <c r="A99" s="919" t="s">
        <v>434</v>
      </c>
      <c r="B99" s="911"/>
      <c r="C99" s="912"/>
      <c r="D99" s="912"/>
      <c r="E99" s="912"/>
      <c r="F99" s="912"/>
      <c r="G99" s="912"/>
      <c r="H99" s="913"/>
      <c r="I99" s="912"/>
      <c r="J99" s="914"/>
      <c r="K99" s="735"/>
    </row>
    <row r="100" spans="1:11" ht="16.5" thickTop="1" thickBot="1" x14ac:dyDescent="0.3">
      <c r="A100" s="919" t="s">
        <v>434</v>
      </c>
      <c r="B100" s="911"/>
      <c r="C100" s="912"/>
      <c r="D100" s="912"/>
      <c r="E100" s="912"/>
      <c r="F100" s="912"/>
      <c r="G100" s="912"/>
      <c r="H100" s="913"/>
      <c r="I100" s="912"/>
      <c r="J100" s="914"/>
      <c r="K100" s="735"/>
    </row>
    <row r="101" spans="1:11" ht="16.5" thickTop="1" thickBot="1" x14ac:dyDescent="0.3">
      <c r="A101" s="919" t="s">
        <v>434</v>
      </c>
      <c r="B101" s="911"/>
      <c r="C101" s="912"/>
      <c r="D101" s="912"/>
      <c r="E101" s="912"/>
      <c r="F101" s="912"/>
      <c r="G101" s="912"/>
      <c r="H101" s="913"/>
      <c r="I101" s="912"/>
      <c r="J101" s="914"/>
      <c r="K101" s="735"/>
    </row>
    <row r="102" spans="1:11" ht="16.5" thickTop="1" thickBot="1" x14ac:dyDescent="0.3">
      <c r="A102" s="919" t="s">
        <v>434</v>
      </c>
      <c r="B102" s="915"/>
      <c r="C102" s="912"/>
      <c r="D102" s="912"/>
      <c r="E102" s="912"/>
      <c r="F102" s="912"/>
      <c r="G102" s="912"/>
      <c r="H102" s="912"/>
      <c r="I102" s="912"/>
      <c r="J102" s="914"/>
      <c r="K102" s="735"/>
    </row>
    <row r="103" spans="1:11" ht="16.5" thickTop="1" thickBot="1" x14ac:dyDescent="0.3">
      <c r="A103" s="919" t="s">
        <v>434</v>
      </c>
      <c r="B103" s="915"/>
      <c r="C103" s="912"/>
      <c r="D103" s="912"/>
      <c r="E103" s="912"/>
      <c r="F103" s="912"/>
      <c r="G103" s="912"/>
      <c r="H103" s="912"/>
      <c r="I103" s="912"/>
      <c r="J103" s="914"/>
      <c r="K103" s="735"/>
    </row>
    <row r="104" spans="1:11" ht="15.75" thickTop="1" x14ac:dyDescent="0.25">
      <c r="A104" s="313"/>
      <c r="B104" s="313"/>
      <c r="C104" s="313"/>
      <c r="D104" s="620"/>
      <c r="E104" s="620"/>
      <c r="F104" s="620"/>
      <c r="G104" s="620"/>
      <c r="H104" s="313"/>
      <c r="I104" s="313"/>
      <c r="J104" s="620"/>
      <c r="K104" s="735"/>
    </row>
    <row r="105" spans="1:11" ht="15.75" thickBot="1" x14ac:dyDescent="0.3">
      <c r="A105" s="313"/>
      <c r="B105" s="313"/>
      <c r="C105" s="313"/>
      <c r="D105" s="620"/>
      <c r="E105" s="620"/>
      <c r="F105" s="620"/>
      <c r="G105" s="620"/>
      <c r="H105" s="313"/>
      <c r="I105" s="313"/>
      <c r="J105" s="620"/>
      <c r="K105" s="735"/>
    </row>
    <row r="106" spans="1:11" ht="33" thickTop="1" x14ac:dyDescent="0.25">
      <c r="A106" s="415"/>
      <c r="B106" s="313"/>
      <c r="C106" s="617"/>
      <c r="D106" s="621"/>
      <c r="E106" s="622"/>
      <c r="F106" s="621"/>
      <c r="G106" s="622"/>
      <c r="H106" s="623"/>
      <c r="I106" s="624"/>
      <c r="J106" s="622"/>
      <c r="K106" s="735"/>
    </row>
    <row r="107" spans="1:11" ht="18.75" thickBot="1" x14ac:dyDescent="0.3">
      <c r="A107" s="415"/>
      <c r="B107" s="313"/>
      <c r="C107" s="416"/>
      <c r="D107" s="621"/>
      <c r="E107" s="622"/>
      <c r="F107" s="621"/>
      <c r="G107" s="622"/>
      <c r="H107" s="623"/>
      <c r="I107" s="624"/>
      <c r="J107" s="622"/>
      <c r="K107" s="735"/>
    </row>
    <row r="108" spans="1:11" ht="17.25" thickTop="1" thickBot="1" x14ac:dyDescent="0.3">
      <c r="A108" s="774"/>
      <c r="B108" s="921" t="s">
        <v>0</v>
      </c>
      <c r="C108" s="922" t="s">
        <v>1</v>
      </c>
      <c r="D108" s="922" t="s">
        <v>443</v>
      </c>
      <c r="E108" s="922" t="s">
        <v>5</v>
      </c>
      <c r="F108" s="923" t="s">
        <v>790</v>
      </c>
      <c r="G108" s="922" t="s">
        <v>4</v>
      </c>
      <c r="H108" s="923" t="s">
        <v>1429</v>
      </c>
      <c r="I108" s="922" t="s">
        <v>1430</v>
      </c>
      <c r="J108" s="924" t="s">
        <v>1333</v>
      </c>
      <c r="K108" s="735"/>
    </row>
    <row r="109" spans="1:11" ht="16.5" thickTop="1" thickBot="1" x14ac:dyDescent="0.3">
      <c r="A109" s="903" t="s">
        <v>434</v>
      </c>
      <c r="B109" s="911"/>
      <c r="C109" s="912" t="s">
        <v>1416</v>
      </c>
      <c r="D109" s="912" t="s">
        <v>1457</v>
      </c>
      <c r="E109" s="912" t="s">
        <v>423</v>
      </c>
      <c r="F109" s="912"/>
      <c r="G109" s="912"/>
      <c r="H109" s="913" t="s">
        <v>1458</v>
      </c>
      <c r="I109" s="912" t="s">
        <v>1459</v>
      </c>
      <c r="J109" s="914">
        <v>45</v>
      </c>
      <c r="K109" s="735"/>
    </row>
    <row r="110" spans="1:11" ht="16.5" thickTop="1" thickBot="1" x14ac:dyDescent="0.3">
      <c r="A110" s="903" t="s">
        <v>434</v>
      </c>
      <c r="B110" s="911"/>
      <c r="C110" s="912" t="s">
        <v>1449</v>
      </c>
      <c r="D110" s="912" t="s">
        <v>1457</v>
      </c>
      <c r="E110" s="912" t="s">
        <v>423</v>
      </c>
      <c r="F110" s="912"/>
      <c r="G110" s="912"/>
      <c r="H110" s="913"/>
      <c r="I110" s="912" t="s">
        <v>1442</v>
      </c>
      <c r="J110" s="914">
        <v>20</v>
      </c>
      <c r="K110" s="735"/>
    </row>
    <row r="111" spans="1:11" ht="16.5" thickTop="1" thickBot="1" x14ac:dyDescent="0.3">
      <c r="A111" s="903" t="s">
        <v>434</v>
      </c>
      <c r="B111" s="911"/>
      <c r="C111" s="912" t="s">
        <v>1450</v>
      </c>
      <c r="D111" s="912"/>
      <c r="E111" s="912" t="s">
        <v>423</v>
      </c>
      <c r="F111" s="912"/>
      <c r="G111" s="912"/>
      <c r="H111" s="913"/>
      <c r="I111" s="912" t="s">
        <v>1442</v>
      </c>
      <c r="J111" s="914">
        <v>60</v>
      </c>
      <c r="K111" s="735"/>
    </row>
    <row r="112" spans="1:11" ht="16.5" thickTop="1" thickBot="1" x14ac:dyDescent="0.3">
      <c r="A112" s="903" t="s">
        <v>434</v>
      </c>
      <c r="B112" s="911"/>
      <c r="C112" s="912" t="s">
        <v>1451</v>
      </c>
      <c r="D112" s="912" t="s">
        <v>1457</v>
      </c>
      <c r="E112" s="912" t="s">
        <v>423</v>
      </c>
      <c r="F112" s="912"/>
      <c r="G112" s="912"/>
      <c r="H112" s="913" t="s">
        <v>1460</v>
      </c>
      <c r="I112" s="912" t="s">
        <v>1459</v>
      </c>
      <c r="J112" s="914">
        <v>22</v>
      </c>
      <c r="K112" s="735"/>
    </row>
    <row r="113" spans="1:11" ht="16.5" thickTop="1" thickBot="1" x14ac:dyDescent="0.3">
      <c r="A113" s="905" t="s">
        <v>1238</v>
      </c>
      <c r="B113" s="915"/>
      <c r="C113" s="912" t="s">
        <v>1452</v>
      </c>
      <c r="D113" s="912" t="s">
        <v>1457</v>
      </c>
      <c r="E113" s="912" t="s">
        <v>1436</v>
      </c>
      <c r="F113" s="912"/>
      <c r="G113" s="912"/>
      <c r="H113" s="912"/>
      <c r="I113" s="912" t="s">
        <v>1442</v>
      </c>
      <c r="J113" s="914">
        <v>39</v>
      </c>
      <c r="K113" s="735"/>
    </row>
    <row r="114" spans="1:11" ht="16.5" thickTop="1" thickBot="1" x14ac:dyDescent="0.3">
      <c r="A114" s="904" t="s">
        <v>433</v>
      </c>
      <c r="B114" s="911"/>
      <c r="C114" s="912" t="s">
        <v>1453</v>
      </c>
      <c r="D114" s="912" t="s">
        <v>1457</v>
      </c>
      <c r="E114" s="912" t="s">
        <v>423</v>
      </c>
      <c r="F114" s="912"/>
      <c r="G114" s="912"/>
      <c r="H114" s="913" t="s">
        <v>1461</v>
      </c>
      <c r="I114" s="912" t="s">
        <v>1459</v>
      </c>
      <c r="J114" s="914"/>
      <c r="K114" s="735"/>
    </row>
    <row r="115" spans="1:11" ht="16.5" thickTop="1" thickBot="1" x14ac:dyDescent="0.3">
      <c r="A115" s="904" t="s">
        <v>433</v>
      </c>
      <c r="B115" s="911"/>
      <c r="C115" s="912" t="s">
        <v>1454</v>
      </c>
      <c r="D115" s="912" t="s">
        <v>1457</v>
      </c>
      <c r="E115" s="912" t="s">
        <v>423</v>
      </c>
      <c r="F115" s="912"/>
      <c r="G115" s="912"/>
      <c r="H115" s="913"/>
      <c r="I115" s="912" t="s">
        <v>1459</v>
      </c>
      <c r="J115" s="914"/>
      <c r="K115" s="735"/>
    </row>
    <row r="116" spans="1:11" ht="16.5" thickTop="1" thickBot="1" x14ac:dyDescent="0.3">
      <c r="A116" s="904" t="s">
        <v>433</v>
      </c>
      <c r="B116" s="915"/>
      <c r="C116" s="912" t="s">
        <v>1455</v>
      </c>
      <c r="D116" s="912" t="s">
        <v>1457</v>
      </c>
      <c r="E116" s="912" t="s">
        <v>423</v>
      </c>
      <c r="F116" s="912"/>
      <c r="G116" s="912"/>
      <c r="H116" s="912"/>
      <c r="I116" s="912" t="s">
        <v>1442</v>
      </c>
      <c r="J116" s="914"/>
      <c r="K116" s="735"/>
    </row>
    <row r="117" spans="1:11" ht="16.5" thickTop="1" thickBot="1" x14ac:dyDescent="0.3">
      <c r="A117" s="904" t="s">
        <v>433</v>
      </c>
      <c r="B117" s="911"/>
      <c r="C117" s="912" t="s">
        <v>1456</v>
      </c>
      <c r="D117" s="912" t="s">
        <v>1457</v>
      </c>
      <c r="E117" s="912" t="s">
        <v>423</v>
      </c>
      <c r="F117" s="912"/>
      <c r="G117" s="912"/>
      <c r="H117" s="913"/>
      <c r="I117" s="912" t="s">
        <v>1459</v>
      </c>
      <c r="J117" s="914"/>
      <c r="K117" s="735"/>
    </row>
    <row r="118" spans="1:11" s="731" customFormat="1" ht="15.75" thickTop="1" x14ac:dyDescent="0.25">
      <c r="A118" s="735"/>
      <c r="B118" s="767"/>
      <c r="C118" s="760"/>
      <c r="D118" s="760"/>
      <c r="E118" s="760"/>
      <c r="F118" s="760"/>
      <c r="G118" s="760"/>
      <c r="H118" s="762"/>
      <c r="I118" s="760"/>
      <c r="J118" s="761"/>
      <c r="K118" s="735"/>
    </row>
    <row r="119" spans="1:11" s="731" customFormat="1" x14ac:dyDescent="0.25">
      <c r="A119" s="751"/>
      <c r="B119" s="764"/>
      <c r="C119" s="765"/>
      <c r="D119" s="765"/>
      <c r="E119" s="765"/>
      <c r="F119" s="765"/>
      <c r="G119" s="765"/>
      <c r="H119" s="763"/>
      <c r="I119" s="765"/>
      <c r="J119" s="766"/>
      <c r="K119" s="735"/>
    </row>
    <row r="120" spans="1:11" s="731" customFormat="1" x14ac:dyDescent="0.25">
      <c r="A120" s="751"/>
      <c r="B120" s="764"/>
      <c r="C120" s="765"/>
      <c r="D120" s="765"/>
      <c r="E120" s="765"/>
      <c r="F120" s="765"/>
      <c r="G120" s="765"/>
      <c r="H120" s="763"/>
      <c r="I120" s="765"/>
      <c r="J120" s="766"/>
      <c r="K120" s="735"/>
    </row>
    <row r="121" spans="1:11" s="731" customFormat="1" x14ac:dyDescent="0.25">
      <c r="A121" s="751"/>
      <c r="B121" s="764"/>
      <c r="C121" s="765"/>
      <c r="D121" s="765"/>
      <c r="E121" s="765"/>
      <c r="F121" s="765"/>
      <c r="G121" s="765"/>
      <c r="H121" s="763"/>
      <c r="I121" s="765"/>
      <c r="J121" s="766"/>
      <c r="K121" s="735"/>
    </row>
    <row r="122" spans="1:11" s="731" customFormat="1" x14ac:dyDescent="0.25">
      <c r="A122" s="751"/>
      <c r="B122" s="764"/>
      <c r="C122" s="765"/>
      <c r="D122" s="765"/>
      <c r="E122" s="765"/>
      <c r="F122" s="765"/>
      <c r="G122" s="765"/>
      <c r="H122" s="763"/>
      <c r="I122" s="765"/>
      <c r="J122" s="766"/>
      <c r="K122" s="735"/>
    </row>
    <row r="123" spans="1:11" x14ac:dyDescent="0.25">
      <c r="A123" s="751"/>
      <c r="B123" s="751"/>
      <c r="C123" s="751"/>
      <c r="D123" s="756"/>
      <c r="E123" s="756"/>
      <c r="F123" s="756"/>
      <c r="G123" s="756"/>
      <c r="H123" s="751"/>
      <c r="I123" s="751"/>
      <c r="J123" s="756"/>
      <c r="K123" s="735"/>
    </row>
    <row r="124" spans="1:11" ht="10.5" customHeight="1" x14ac:dyDescent="0.25">
      <c r="A124" s="628"/>
      <c r="B124" s="628"/>
      <c r="C124" s="633"/>
      <c r="D124" s="631"/>
      <c r="E124" s="631"/>
      <c r="F124" s="631"/>
      <c r="G124" s="631"/>
      <c r="H124" s="628"/>
      <c r="I124" s="628"/>
      <c r="J124" s="631"/>
      <c r="K124" s="735"/>
    </row>
    <row r="125" spans="1:11" ht="32.25" x14ac:dyDescent="0.25">
      <c r="A125" s="618"/>
      <c r="B125" s="628"/>
      <c r="C125" s="632"/>
      <c r="D125" s="626"/>
      <c r="E125" s="631"/>
      <c r="F125" s="630"/>
      <c r="G125" s="631"/>
      <c r="H125" s="628"/>
      <c r="I125" s="629"/>
      <c r="J125" s="631"/>
      <c r="K125" s="735"/>
    </row>
    <row r="126" spans="1:11" ht="18.75" thickBot="1" x14ac:dyDescent="0.3">
      <c r="A126" s="618"/>
      <c r="B126" s="628"/>
      <c r="C126" s="625"/>
      <c r="D126" s="630"/>
      <c r="E126" s="631"/>
      <c r="F126" s="630"/>
      <c r="G126" s="631"/>
      <c r="H126" s="628"/>
      <c r="I126" s="629"/>
      <c r="J126" s="631"/>
      <c r="K126" s="735"/>
    </row>
    <row r="127" spans="1:11" ht="17.25" thickTop="1" thickBot="1" x14ac:dyDescent="0.3">
      <c r="A127" s="627"/>
      <c r="B127" s="925" t="s">
        <v>0</v>
      </c>
      <c r="C127" s="860" t="s">
        <v>1</v>
      </c>
      <c r="D127" s="860" t="s">
        <v>443</v>
      </c>
      <c r="E127" s="860" t="s">
        <v>5</v>
      </c>
      <c r="F127" s="926" t="s">
        <v>790</v>
      </c>
      <c r="G127" s="860" t="s">
        <v>4</v>
      </c>
      <c r="H127" s="926" t="s">
        <v>1429</v>
      </c>
      <c r="I127" s="860" t="s">
        <v>1430</v>
      </c>
      <c r="J127" s="927" t="s">
        <v>1333</v>
      </c>
      <c r="K127" s="735"/>
    </row>
    <row r="128" spans="1:11" ht="16.5" thickTop="1" thickBot="1" x14ac:dyDescent="0.3">
      <c r="A128" s="903" t="s">
        <v>434</v>
      </c>
      <c r="B128" s="911"/>
      <c r="C128" s="912"/>
      <c r="D128" s="912"/>
      <c r="E128" s="912"/>
      <c r="F128" s="912"/>
      <c r="G128" s="912"/>
      <c r="H128" s="913"/>
      <c r="I128" s="912"/>
      <c r="J128" s="914"/>
      <c r="K128" s="735"/>
    </row>
    <row r="129" spans="1:11" ht="16.5" thickTop="1" thickBot="1" x14ac:dyDescent="0.3">
      <c r="A129" s="903" t="s">
        <v>434</v>
      </c>
      <c r="B129" s="911"/>
      <c r="C129" s="912"/>
      <c r="D129" s="912"/>
      <c r="E129" s="912"/>
      <c r="F129" s="912"/>
      <c r="G129" s="912"/>
      <c r="H129" s="913"/>
      <c r="I129" s="912"/>
      <c r="J129" s="914"/>
      <c r="K129" s="735"/>
    </row>
    <row r="130" spans="1:11" ht="16.5" thickTop="1" thickBot="1" x14ac:dyDescent="0.3">
      <c r="A130" s="903" t="s">
        <v>434</v>
      </c>
      <c r="B130" s="911"/>
      <c r="C130" s="912"/>
      <c r="D130" s="912"/>
      <c r="E130" s="912"/>
      <c r="F130" s="912"/>
      <c r="G130" s="912"/>
      <c r="H130" s="913"/>
      <c r="I130" s="912"/>
      <c r="J130" s="914"/>
      <c r="K130" s="735"/>
    </row>
    <row r="131" spans="1:11" ht="16.5" thickTop="1" thickBot="1" x14ac:dyDescent="0.3">
      <c r="A131" s="903" t="s">
        <v>434</v>
      </c>
      <c r="B131" s="911"/>
      <c r="C131" s="912"/>
      <c r="D131" s="912"/>
      <c r="E131" s="912"/>
      <c r="F131" s="912"/>
      <c r="G131" s="912"/>
      <c r="H131" s="913"/>
      <c r="I131" s="912"/>
      <c r="J131" s="914"/>
      <c r="K131" s="735"/>
    </row>
    <row r="132" spans="1:11" ht="16.5" thickTop="1" thickBot="1" x14ac:dyDescent="0.3">
      <c r="A132" s="904" t="s">
        <v>433</v>
      </c>
      <c r="B132" s="915"/>
      <c r="C132" s="912"/>
      <c r="D132" s="912"/>
      <c r="E132" s="912"/>
      <c r="F132" s="912"/>
      <c r="G132" s="912"/>
      <c r="H132" s="912"/>
      <c r="I132" s="912"/>
      <c r="J132" s="914"/>
      <c r="K132" s="735"/>
    </row>
    <row r="133" spans="1:11" ht="16.5" thickTop="1" thickBot="1" x14ac:dyDescent="0.3">
      <c r="A133" s="904" t="s">
        <v>433</v>
      </c>
      <c r="B133" s="911"/>
      <c r="C133" s="912"/>
      <c r="D133" s="912"/>
      <c r="E133" s="912"/>
      <c r="F133" s="912"/>
      <c r="G133" s="912"/>
      <c r="H133" s="913"/>
      <c r="I133" s="912"/>
      <c r="J133" s="914"/>
      <c r="K133" s="735"/>
    </row>
    <row r="134" spans="1:11" ht="16.5" thickTop="1" thickBot="1" x14ac:dyDescent="0.3">
      <c r="A134" s="904" t="s">
        <v>433</v>
      </c>
      <c r="B134" s="911"/>
      <c r="C134" s="912"/>
      <c r="D134" s="912"/>
      <c r="E134" s="912"/>
      <c r="F134" s="912"/>
      <c r="G134" s="912"/>
      <c r="H134" s="913"/>
      <c r="I134" s="912"/>
      <c r="J134" s="914"/>
      <c r="K134" s="735"/>
    </row>
    <row r="135" spans="1:11" ht="16.5" thickTop="1" thickBot="1" x14ac:dyDescent="0.3">
      <c r="A135" s="904" t="s">
        <v>433</v>
      </c>
      <c r="B135" s="915"/>
      <c r="C135" s="912"/>
      <c r="D135" s="912"/>
      <c r="E135" s="912"/>
      <c r="F135" s="912"/>
      <c r="G135" s="912"/>
      <c r="H135" s="912"/>
      <c r="I135" s="912"/>
      <c r="J135" s="914"/>
      <c r="K135" s="735"/>
    </row>
    <row r="136" spans="1:11" s="731" customFormat="1" ht="15.75" thickTop="1" x14ac:dyDescent="0.25">
      <c r="A136" s="762"/>
      <c r="B136" s="759"/>
      <c r="C136" s="732"/>
      <c r="D136" s="760"/>
      <c r="E136" s="760"/>
      <c r="F136" s="760"/>
      <c r="G136" s="760"/>
      <c r="H136" s="760"/>
      <c r="I136" s="760"/>
      <c r="J136" s="761"/>
      <c r="K136" s="735"/>
    </row>
    <row r="137" spans="1:11" x14ac:dyDescent="0.25">
      <c r="A137" s="635"/>
      <c r="B137" s="635"/>
      <c r="C137" s="635"/>
      <c r="D137" s="644"/>
      <c r="E137" s="644"/>
      <c r="F137" s="644"/>
      <c r="G137" s="644"/>
      <c r="H137" s="735"/>
      <c r="I137" s="735"/>
      <c r="J137" s="644"/>
      <c r="K137" s="735"/>
    </row>
    <row r="138" spans="1:11" s="634" customFormat="1" x14ac:dyDescent="0.25">
      <c r="A138" s="635"/>
      <c r="B138" s="635"/>
      <c r="C138" s="635"/>
      <c r="D138" s="644"/>
      <c r="E138" s="644"/>
      <c r="F138" s="644"/>
      <c r="G138" s="644"/>
      <c r="H138" s="735"/>
      <c r="I138" s="735"/>
      <c r="J138" s="644"/>
      <c r="K138" s="735"/>
    </row>
    <row r="139" spans="1:11" s="634" customFormat="1" x14ac:dyDescent="0.25">
      <c r="A139" s="635"/>
      <c r="B139" s="635"/>
      <c r="C139" s="635"/>
      <c r="D139" s="644"/>
      <c r="E139" s="644"/>
      <c r="F139" s="644"/>
      <c r="G139" s="644"/>
      <c r="H139" s="735"/>
      <c r="I139" s="735"/>
      <c r="J139" s="644"/>
      <c r="K139" s="735"/>
    </row>
    <row r="140" spans="1:11" ht="15.75" thickBot="1" x14ac:dyDescent="0.3">
      <c r="A140" s="635"/>
      <c r="B140" s="635"/>
      <c r="C140" s="635"/>
      <c r="D140" s="644"/>
      <c r="E140" s="644"/>
      <c r="F140" s="644"/>
      <c r="G140" s="644"/>
      <c r="H140" s="735"/>
      <c r="I140" s="735"/>
      <c r="J140" s="644"/>
      <c r="K140" s="735"/>
    </row>
    <row r="141" spans="1:11" ht="33" thickTop="1" x14ac:dyDescent="0.25">
      <c r="A141" s="636"/>
      <c r="B141" s="635"/>
      <c r="C141" s="638"/>
      <c r="D141" s="941"/>
      <c r="E141" s="644"/>
      <c r="F141" s="941"/>
      <c r="G141" s="644"/>
      <c r="H141" s="735"/>
      <c r="I141" s="417"/>
      <c r="J141" s="644"/>
      <c r="K141" s="735"/>
    </row>
    <row r="142" spans="1:11" ht="18.75" thickBot="1" x14ac:dyDescent="0.3">
      <c r="A142" s="636"/>
      <c r="B142" s="635"/>
      <c r="C142" s="637"/>
      <c r="D142" s="941"/>
      <c r="E142" s="644"/>
      <c r="F142" s="941"/>
      <c r="G142" s="644"/>
      <c r="H142" s="735"/>
      <c r="I142" s="417"/>
      <c r="J142" s="644"/>
      <c r="K142" s="735"/>
    </row>
    <row r="143" spans="1:11" ht="17.25" thickTop="1" thickBot="1" x14ac:dyDescent="0.3">
      <c r="A143" s="772"/>
      <c r="B143" s="928" t="s">
        <v>0</v>
      </c>
      <c r="C143" s="929" t="s">
        <v>1</v>
      </c>
      <c r="D143" s="929" t="s">
        <v>443</v>
      </c>
      <c r="E143" s="929" t="s">
        <v>5</v>
      </c>
      <c r="F143" s="930" t="s">
        <v>790</v>
      </c>
      <c r="G143" s="929" t="s">
        <v>4</v>
      </c>
      <c r="H143" s="930" t="s">
        <v>1429</v>
      </c>
      <c r="I143" s="929" t="s">
        <v>1430</v>
      </c>
      <c r="J143" s="931" t="s">
        <v>1333</v>
      </c>
      <c r="K143" s="735"/>
    </row>
    <row r="144" spans="1:11" ht="16.5" thickTop="1" thickBot="1" x14ac:dyDescent="0.3">
      <c r="A144" s="919" t="s">
        <v>434</v>
      </c>
      <c r="B144" s="911"/>
      <c r="C144" s="912"/>
      <c r="D144" s="912"/>
      <c r="E144" s="912"/>
      <c r="F144" s="912"/>
      <c r="G144" s="912"/>
      <c r="H144" s="913"/>
      <c r="I144" s="912"/>
      <c r="J144" s="914"/>
      <c r="K144" s="735"/>
    </row>
    <row r="145" spans="1:11" ht="16.5" thickTop="1" thickBot="1" x14ac:dyDescent="0.3">
      <c r="A145" s="919" t="s">
        <v>434</v>
      </c>
      <c r="B145" s="911"/>
      <c r="C145" s="912"/>
      <c r="D145" s="912"/>
      <c r="E145" s="912"/>
      <c r="F145" s="912"/>
      <c r="G145" s="912"/>
      <c r="H145" s="913"/>
      <c r="I145" s="912"/>
      <c r="J145" s="914"/>
      <c r="K145" s="735"/>
    </row>
    <row r="146" spans="1:11" ht="16.5" thickTop="1" thickBot="1" x14ac:dyDescent="0.3">
      <c r="A146" s="919" t="s">
        <v>434</v>
      </c>
      <c r="B146" s="911"/>
      <c r="C146" s="912"/>
      <c r="D146" s="912"/>
      <c r="E146" s="912"/>
      <c r="F146" s="912"/>
      <c r="G146" s="912"/>
      <c r="H146" s="913"/>
      <c r="I146" s="912"/>
      <c r="J146" s="914"/>
      <c r="K146" s="735"/>
    </row>
    <row r="147" spans="1:11" ht="16.5" thickTop="1" thickBot="1" x14ac:dyDescent="0.3">
      <c r="A147" s="919" t="s">
        <v>434</v>
      </c>
      <c r="B147" s="911"/>
      <c r="C147" s="912"/>
      <c r="D147" s="912"/>
      <c r="E147" s="912"/>
      <c r="F147" s="912"/>
      <c r="G147" s="912"/>
      <c r="H147" s="913"/>
      <c r="I147" s="912"/>
      <c r="J147" s="914"/>
      <c r="K147" s="735"/>
    </row>
    <row r="148" spans="1:11" ht="16.5" thickTop="1" thickBot="1" x14ac:dyDescent="0.3">
      <c r="A148" s="919" t="s">
        <v>434</v>
      </c>
      <c r="B148" s="915"/>
      <c r="C148" s="912"/>
      <c r="D148" s="912"/>
      <c r="E148" s="912"/>
      <c r="F148" s="912"/>
      <c r="G148" s="912"/>
      <c r="H148" s="912"/>
      <c r="I148" s="912"/>
      <c r="J148" s="914"/>
      <c r="K148" s="735"/>
    </row>
    <row r="149" spans="1:11" ht="16.5" thickTop="1" thickBot="1" x14ac:dyDescent="0.3">
      <c r="A149" s="919" t="s">
        <v>434</v>
      </c>
      <c r="B149" s="911"/>
      <c r="C149" s="912"/>
      <c r="D149" s="912"/>
      <c r="E149" s="912"/>
      <c r="F149" s="912"/>
      <c r="G149" s="912"/>
      <c r="H149" s="913"/>
      <c r="I149" s="912"/>
      <c r="J149" s="914"/>
      <c r="K149" s="735"/>
    </row>
    <row r="150" spans="1:11" s="731" customFormat="1" ht="16.5" thickTop="1" thickBot="1" x14ac:dyDescent="0.3">
      <c r="A150" s="919" t="s">
        <v>434</v>
      </c>
      <c r="B150" s="911"/>
      <c r="C150" s="912"/>
      <c r="D150" s="912"/>
      <c r="E150" s="912"/>
      <c r="F150" s="912"/>
      <c r="G150" s="912"/>
      <c r="H150" s="913"/>
      <c r="I150" s="912"/>
      <c r="J150" s="914"/>
      <c r="K150" s="735"/>
    </row>
    <row r="151" spans="1:11" s="731" customFormat="1" ht="16.5" thickTop="1" thickBot="1" x14ac:dyDescent="0.3">
      <c r="A151" s="919" t="s">
        <v>434</v>
      </c>
      <c r="B151" s="911"/>
      <c r="C151" s="912"/>
      <c r="D151" s="912"/>
      <c r="E151" s="912"/>
      <c r="F151" s="912"/>
      <c r="G151" s="912"/>
      <c r="H151" s="913"/>
      <c r="I151" s="912"/>
      <c r="J151" s="914"/>
      <c r="K151" s="735"/>
    </row>
    <row r="152" spans="1:11" s="731" customFormat="1" ht="16.5" thickTop="1" thickBot="1" x14ac:dyDescent="0.3">
      <c r="A152" s="919" t="s">
        <v>434</v>
      </c>
      <c r="B152" s="911"/>
      <c r="C152" s="912"/>
      <c r="D152" s="912"/>
      <c r="E152" s="912"/>
      <c r="F152" s="912"/>
      <c r="G152" s="912"/>
      <c r="H152" s="913"/>
      <c r="I152" s="912"/>
      <c r="J152" s="914"/>
      <c r="K152" s="735"/>
    </row>
    <row r="153" spans="1:11" s="731" customFormat="1" ht="16.5" thickTop="1" thickBot="1" x14ac:dyDescent="0.3">
      <c r="A153" s="919" t="s">
        <v>434</v>
      </c>
      <c r="B153" s="911"/>
      <c r="C153" s="912"/>
      <c r="D153" s="912"/>
      <c r="E153" s="912"/>
      <c r="F153" s="912"/>
      <c r="G153" s="912"/>
      <c r="H153" s="913"/>
      <c r="I153" s="912"/>
      <c r="J153" s="914"/>
      <c r="K153" s="735"/>
    </row>
    <row r="154" spans="1:11" ht="16.5" thickTop="1" thickBot="1" x14ac:dyDescent="0.3">
      <c r="A154" s="919" t="s">
        <v>434</v>
      </c>
      <c r="B154" s="911"/>
      <c r="C154" s="912"/>
      <c r="D154" s="912"/>
      <c r="E154" s="912"/>
      <c r="F154" s="912"/>
      <c r="G154" s="912"/>
      <c r="H154" s="913"/>
      <c r="I154" s="912"/>
      <c r="J154" s="914"/>
      <c r="K154" s="735"/>
    </row>
    <row r="155" spans="1:11" s="731" customFormat="1" ht="16.5" thickTop="1" thickBot="1" x14ac:dyDescent="0.3">
      <c r="A155" s="919" t="s">
        <v>434</v>
      </c>
      <c r="B155" s="911"/>
      <c r="C155" s="912"/>
      <c r="D155" s="912"/>
      <c r="E155" s="912"/>
      <c r="F155" s="912"/>
      <c r="G155" s="912"/>
      <c r="H155" s="913"/>
      <c r="I155" s="912"/>
      <c r="J155" s="914"/>
      <c r="K155" s="735"/>
    </row>
    <row r="156" spans="1:11" ht="16.5" thickTop="1" thickBot="1" x14ac:dyDescent="0.3">
      <c r="A156" s="919" t="s">
        <v>434</v>
      </c>
      <c r="B156" s="915"/>
      <c r="C156" s="912"/>
      <c r="D156" s="912"/>
      <c r="E156" s="912"/>
      <c r="F156" s="912"/>
      <c r="G156" s="912"/>
      <c r="H156" s="912"/>
      <c r="I156" s="912"/>
      <c r="J156" s="914"/>
      <c r="K156" s="735"/>
    </row>
    <row r="157" spans="1:11" s="731" customFormat="1" ht="16.5" thickTop="1" thickBot="1" x14ac:dyDescent="0.3">
      <c r="A157" s="919" t="s">
        <v>434</v>
      </c>
      <c r="B157" s="915"/>
      <c r="C157" s="912"/>
      <c r="D157" s="912"/>
      <c r="E157" s="912"/>
      <c r="F157" s="912"/>
      <c r="G157" s="912"/>
      <c r="H157" s="912"/>
      <c r="I157" s="912"/>
      <c r="J157" s="914"/>
      <c r="K157" s="735"/>
    </row>
    <row r="158" spans="1:11" s="731" customFormat="1" ht="16.5" thickTop="1" thickBot="1" x14ac:dyDescent="0.3">
      <c r="A158" s="919" t="s">
        <v>434</v>
      </c>
      <c r="B158" s="915"/>
      <c r="C158" s="912"/>
      <c r="D158" s="912"/>
      <c r="E158" s="912"/>
      <c r="F158" s="912"/>
      <c r="G158" s="912"/>
      <c r="H158" s="912"/>
      <c r="I158" s="912"/>
      <c r="J158" s="914"/>
      <c r="K158" s="735"/>
    </row>
    <row r="159" spans="1:11" ht="16.5" thickTop="1" thickBot="1" x14ac:dyDescent="0.3">
      <c r="A159" s="919" t="s">
        <v>434</v>
      </c>
      <c r="B159" s="911"/>
      <c r="C159" s="912"/>
      <c r="D159" s="912"/>
      <c r="E159" s="912"/>
      <c r="F159" s="912"/>
      <c r="G159" s="912"/>
      <c r="H159" s="913"/>
      <c r="I159" s="912"/>
      <c r="J159" s="914"/>
      <c r="K159" s="735"/>
    </row>
    <row r="160" spans="1:11" ht="16.5" thickTop="1" thickBot="1" x14ac:dyDescent="0.3">
      <c r="A160" s="919" t="s">
        <v>434</v>
      </c>
      <c r="B160" s="911"/>
      <c r="C160" s="912"/>
      <c r="D160" s="912"/>
      <c r="E160" s="912"/>
      <c r="F160" s="912"/>
      <c r="G160" s="912"/>
      <c r="H160" s="913"/>
      <c r="I160" s="912"/>
      <c r="J160" s="914"/>
      <c r="K160" s="735"/>
    </row>
    <row r="161" spans="1:11" ht="16.5" thickTop="1" thickBot="1" x14ac:dyDescent="0.3">
      <c r="A161" s="919" t="s">
        <v>434</v>
      </c>
      <c r="B161" s="911"/>
      <c r="C161" s="912"/>
      <c r="D161" s="912"/>
      <c r="E161" s="912"/>
      <c r="F161" s="912"/>
      <c r="G161" s="912"/>
      <c r="H161" s="913"/>
      <c r="I161" s="912"/>
      <c r="J161" s="914"/>
      <c r="K161" s="735"/>
    </row>
    <row r="162" spans="1:11" ht="16.5" thickTop="1" thickBot="1" x14ac:dyDescent="0.3">
      <c r="A162" s="919" t="s">
        <v>434</v>
      </c>
      <c r="B162" s="911"/>
      <c r="C162" s="912"/>
      <c r="D162" s="912"/>
      <c r="E162" s="912"/>
      <c r="F162" s="912"/>
      <c r="G162" s="912"/>
      <c r="H162" s="913"/>
      <c r="I162" s="912"/>
      <c r="J162" s="914"/>
      <c r="K162" s="735"/>
    </row>
    <row r="163" spans="1:11" ht="16.5" thickTop="1" thickBot="1" x14ac:dyDescent="0.3">
      <c r="A163" s="919" t="s">
        <v>434</v>
      </c>
      <c r="B163" s="911"/>
      <c r="C163" s="912"/>
      <c r="D163" s="912"/>
      <c r="E163" s="912"/>
      <c r="F163" s="912"/>
      <c r="G163" s="912"/>
      <c r="H163" s="913"/>
      <c r="I163" s="912"/>
      <c r="J163" s="914"/>
      <c r="K163" s="735"/>
    </row>
    <row r="164" spans="1:11" ht="16.5" thickTop="1" thickBot="1" x14ac:dyDescent="0.3">
      <c r="A164" s="919" t="s">
        <v>434</v>
      </c>
      <c r="B164" s="911"/>
      <c r="C164" s="912"/>
      <c r="D164" s="912"/>
      <c r="E164" s="912"/>
      <c r="F164" s="912"/>
      <c r="G164" s="912"/>
      <c r="H164" s="913"/>
      <c r="I164" s="912"/>
      <c r="J164" s="914"/>
      <c r="K164" s="735"/>
    </row>
    <row r="165" spans="1:11" ht="16.5" thickTop="1" thickBot="1" x14ac:dyDescent="0.3">
      <c r="A165" s="919" t="s">
        <v>434</v>
      </c>
      <c r="B165" s="911"/>
      <c r="C165" s="912"/>
      <c r="D165" s="912"/>
      <c r="E165" s="912"/>
      <c r="F165" s="912"/>
      <c r="G165" s="912"/>
      <c r="H165" s="913"/>
      <c r="I165" s="912"/>
      <c r="J165" s="914"/>
      <c r="K165" s="735"/>
    </row>
    <row r="166" spans="1:11" ht="16.5" thickTop="1" thickBot="1" x14ac:dyDescent="0.3">
      <c r="A166" s="919" t="s">
        <v>434</v>
      </c>
      <c r="B166" s="915"/>
      <c r="C166" s="912"/>
      <c r="D166" s="912"/>
      <c r="E166" s="912"/>
      <c r="F166" s="912"/>
      <c r="G166" s="912"/>
      <c r="H166" s="912"/>
      <c r="I166" s="912"/>
      <c r="J166" s="914"/>
      <c r="K166" s="735"/>
    </row>
    <row r="167" spans="1:11" ht="16.5" thickTop="1" thickBot="1" x14ac:dyDescent="0.3">
      <c r="A167" s="919" t="s">
        <v>434</v>
      </c>
      <c r="B167" s="915"/>
      <c r="C167" s="912"/>
      <c r="D167" s="912"/>
      <c r="E167" s="912"/>
      <c r="F167" s="912"/>
      <c r="G167" s="912"/>
      <c r="H167" s="912"/>
      <c r="I167" s="912"/>
      <c r="J167" s="914"/>
      <c r="K167" s="735"/>
    </row>
    <row r="168" spans="1:11" ht="15.75" thickTop="1" x14ac:dyDescent="0.25">
      <c r="A168" s="640"/>
      <c r="B168" s="640"/>
      <c r="C168" s="640"/>
      <c r="D168" s="644"/>
      <c r="E168" s="644"/>
      <c r="F168" s="644"/>
      <c r="G168" s="644"/>
      <c r="H168" s="640"/>
      <c r="I168" s="640"/>
      <c r="J168" s="644"/>
      <c r="K168" s="735"/>
    </row>
    <row r="169" spans="1:11" s="639" customFormat="1" x14ac:dyDescent="0.25">
      <c r="A169" s="640"/>
      <c r="B169" s="640"/>
      <c r="C169" s="640"/>
      <c r="D169" s="644"/>
      <c r="E169" s="644"/>
      <c r="F169" s="644"/>
      <c r="G169" s="644"/>
      <c r="H169" s="640"/>
      <c r="I169" s="640"/>
      <c r="J169" s="644"/>
      <c r="K169" s="735"/>
    </row>
    <row r="170" spans="1:11" ht="15.75" thickBot="1" x14ac:dyDescent="0.3">
      <c r="A170" s="640"/>
      <c r="B170" s="640"/>
      <c r="D170" s="644"/>
      <c r="E170" s="644"/>
      <c r="F170" s="644"/>
      <c r="G170" s="644"/>
      <c r="H170" s="735"/>
      <c r="I170" s="735"/>
      <c r="J170" s="644"/>
      <c r="K170" s="735"/>
    </row>
    <row r="171" spans="1:11" ht="33" thickTop="1" x14ac:dyDescent="0.25">
      <c r="A171" s="641"/>
      <c r="B171" s="640"/>
      <c r="C171" s="643"/>
      <c r="D171" s="941"/>
      <c r="E171" s="644"/>
      <c r="F171" s="941"/>
      <c r="G171" s="644"/>
      <c r="H171" s="735"/>
      <c r="I171" s="417"/>
      <c r="J171" s="644"/>
      <c r="K171" s="735"/>
    </row>
    <row r="172" spans="1:11" ht="18.75" thickBot="1" x14ac:dyDescent="0.3">
      <c r="A172" s="641"/>
      <c r="B172" s="640"/>
      <c r="C172" s="642"/>
      <c r="D172" s="941"/>
      <c r="E172" s="644"/>
      <c r="F172" s="941"/>
      <c r="G172" s="644"/>
      <c r="H172" s="735"/>
      <c r="I172" s="417"/>
      <c r="J172" s="644"/>
      <c r="K172" s="735"/>
    </row>
    <row r="173" spans="1:11" ht="17.25" thickTop="1" thickBot="1" x14ac:dyDescent="0.3">
      <c r="A173" s="750"/>
      <c r="B173" s="932" t="s">
        <v>0</v>
      </c>
      <c r="C173" s="850" t="s">
        <v>1</v>
      </c>
      <c r="D173" s="850" t="s">
        <v>443</v>
      </c>
      <c r="E173" s="850" t="s">
        <v>5</v>
      </c>
      <c r="F173" s="933" t="s">
        <v>790</v>
      </c>
      <c r="G173" s="850" t="s">
        <v>4</v>
      </c>
      <c r="H173" s="933" t="s">
        <v>1429</v>
      </c>
      <c r="I173" s="850" t="s">
        <v>1430</v>
      </c>
      <c r="J173" s="934" t="s">
        <v>1333</v>
      </c>
      <c r="K173" s="735"/>
    </row>
    <row r="174" spans="1:11" ht="16.5" thickTop="1" thickBot="1" x14ac:dyDescent="0.3">
      <c r="A174" s="919" t="s">
        <v>434</v>
      </c>
      <c r="B174" s="911"/>
      <c r="C174" s="912"/>
      <c r="D174" s="912"/>
      <c r="E174" s="912"/>
      <c r="F174" s="912"/>
      <c r="G174" s="912"/>
      <c r="H174" s="913"/>
      <c r="I174" s="912"/>
      <c r="J174" s="914"/>
      <c r="K174" s="735"/>
    </row>
    <row r="175" spans="1:11" ht="16.5" thickTop="1" thickBot="1" x14ac:dyDescent="0.3">
      <c r="A175" s="919" t="s">
        <v>434</v>
      </c>
      <c r="B175" s="911"/>
      <c r="C175" s="912"/>
      <c r="D175" s="912"/>
      <c r="E175" s="912"/>
      <c r="F175" s="912"/>
      <c r="G175" s="912"/>
      <c r="H175" s="913"/>
      <c r="I175" s="912"/>
      <c r="J175" s="914"/>
      <c r="K175" s="735"/>
    </row>
    <row r="176" spans="1:11" ht="16.5" thickTop="1" thickBot="1" x14ac:dyDescent="0.3">
      <c r="A176" s="919" t="s">
        <v>434</v>
      </c>
      <c r="B176" s="911"/>
      <c r="C176" s="912"/>
      <c r="D176" s="912"/>
      <c r="E176" s="912"/>
      <c r="F176" s="912"/>
      <c r="G176" s="912"/>
      <c r="H176" s="913"/>
      <c r="I176" s="912"/>
      <c r="J176" s="914"/>
      <c r="K176" s="735"/>
    </row>
    <row r="177" spans="1:11" ht="16.5" thickTop="1" thickBot="1" x14ac:dyDescent="0.3">
      <c r="A177" s="919" t="s">
        <v>434</v>
      </c>
      <c r="B177" s="911"/>
      <c r="C177" s="912"/>
      <c r="D177" s="912"/>
      <c r="E177" s="912"/>
      <c r="F177" s="912"/>
      <c r="G177" s="912"/>
      <c r="H177" s="913"/>
      <c r="I177" s="912"/>
      <c r="J177" s="914"/>
      <c r="K177" s="735"/>
    </row>
    <row r="178" spans="1:11" ht="16.5" thickTop="1" thickBot="1" x14ac:dyDescent="0.3">
      <c r="A178" s="919" t="s">
        <v>434</v>
      </c>
      <c r="B178" s="915"/>
      <c r="C178" s="912"/>
      <c r="D178" s="912"/>
      <c r="E178" s="912"/>
      <c r="F178" s="912"/>
      <c r="G178" s="912"/>
      <c r="H178" s="912"/>
      <c r="I178" s="912"/>
      <c r="J178" s="914"/>
      <c r="K178" s="735"/>
    </row>
    <row r="179" spans="1:11" ht="16.5" thickTop="1" thickBot="1" x14ac:dyDescent="0.3">
      <c r="A179" s="919" t="s">
        <v>434</v>
      </c>
      <c r="B179" s="911"/>
      <c r="C179" s="912"/>
      <c r="D179" s="912"/>
      <c r="E179" s="912"/>
      <c r="F179" s="912"/>
      <c r="G179" s="912"/>
      <c r="H179" s="913"/>
      <c r="I179" s="912"/>
      <c r="J179" s="914"/>
      <c r="K179" s="735"/>
    </row>
    <row r="180" spans="1:11" ht="16.5" thickTop="1" thickBot="1" x14ac:dyDescent="0.3">
      <c r="A180" s="919" t="s">
        <v>434</v>
      </c>
      <c r="B180" s="911"/>
      <c r="C180" s="912"/>
      <c r="D180" s="912"/>
      <c r="E180" s="912"/>
      <c r="F180" s="912"/>
      <c r="G180" s="912"/>
      <c r="H180" s="913"/>
      <c r="I180" s="912"/>
      <c r="J180" s="914"/>
      <c r="K180" s="735"/>
    </row>
    <row r="181" spans="1:11" ht="16.5" thickTop="1" thickBot="1" x14ac:dyDescent="0.3">
      <c r="A181" s="919" t="s">
        <v>434</v>
      </c>
      <c r="B181" s="915"/>
      <c r="C181" s="912"/>
      <c r="D181" s="912"/>
      <c r="E181" s="912"/>
      <c r="F181" s="912"/>
      <c r="G181" s="912"/>
      <c r="H181" s="912"/>
      <c r="I181" s="912"/>
      <c r="J181" s="914"/>
      <c r="K181" s="735"/>
    </row>
    <row r="182" spans="1:11" ht="16.5" thickTop="1" thickBot="1" x14ac:dyDescent="0.3">
      <c r="A182" s="919" t="s">
        <v>434</v>
      </c>
      <c r="B182" s="911"/>
      <c r="C182" s="912"/>
      <c r="D182" s="912"/>
      <c r="E182" s="912"/>
      <c r="F182" s="912"/>
      <c r="G182" s="912"/>
      <c r="H182" s="913"/>
      <c r="I182" s="912"/>
      <c r="J182" s="914"/>
      <c r="K182" s="735"/>
    </row>
    <row r="183" spans="1:11" s="731" customFormat="1" ht="16.5" thickTop="1" thickBot="1" x14ac:dyDescent="0.3">
      <c r="A183" s="919" t="s">
        <v>434</v>
      </c>
      <c r="B183" s="911"/>
      <c r="C183" s="912"/>
      <c r="D183" s="912"/>
      <c r="E183" s="912"/>
      <c r="F183" s="912"/>
      <c r="G183" s="912"/>
      <c r="H183" s="913"/>
      <c r="I183" s="912"/>
      <c r="J183" s="914"/>
      <c r="K183" s="735"/>
    </row>
    <row r="184" spans="1:11" s="731" customFormat="1" ht="16.5" thickTop="1" thickBot="1" x14ac:dyDescent="0.3">
      <c r="A184" s="919" t="s">
        <v>434</v>
      </c>
      <c r="B184" s="911"/>
      <c r="C184" s="912"/>
      <c r="D184" s="912"/>
      <c r="E184" s="912"/>
      <c r="F184" s="912"/>
      <c r="G184" s="912"/>
      <c r="H184" s="913"/>
      <c r="I184" s="912"/>
      <c r="J184" s="914"/>
      <c r="K184" s="735"/>
    </row>
    <row r="185" spans="1:11" s="731" customFormat="1" ht="16.5" thickTop="1" thickBot="1" x14ac:dyDescent="0.3">
      <c r="A185" s="919" t="s">
        <v>434</v>
      </c>
      <c r="B185" s="911"/>
      <c r="C185" s="912"/>
      <c r="D185" s="912"/>
      <c r="E185" s="912"/>
      <c r="F185" s="912"/>
      <c r="G185" s="912"/>
      <c r="H185" s="913"/>
      <c r="I185" s="912"/>
      <c r="J185" s="914"/>
      <c r="K185" s="735"/>
    </row>
    <row r="186" spans="1:11" ht="16.5" thickTop="1" thickBot="1" x14ac:dyDescent="0.3">
      <c r="A186" s="919" t="s">
        <v>434</v>
      </c>
      <c r="B186" s="911"/>
      <c r="C186" s="912"/>
      <c r="D186" s="912"/>
      <c r="E186" s="912"/>
      <c r="F186" s="912"/>
      <c r="G186" s="912"/>
      <c r="H186" s="913"/>
      <c r="I186" s="912"/>
      <c r="J186" s="914"/>
      <c r="K186" s="735"/>
    </row>
    <row r="187" spans="1:11" s="731" customFormat="1" ht="16.5" thickTop="1" thickBot="1" x14ac:dyDescent="0.3">
      <c r="A187" s="919" t="s">
        <v>434</v>
      </c>
      <c r="B187" s="911"/>
      <c r="C187" s="912"/>
      <c r="D187" s="912"/>
      <c r="E187" s="912"/>
      <c r="F187" s="912"/>
      <c r="G187" s="912"/>
      <c r="H187" s="913"/>
      <c r="I187" s="912"/>
      <c r="J187" s="914"/>
      <c r="K187" s="735"/>
    </row>
    <row r="188" spans="1:11" s="731" customFormat="1" ht="16.5" thickTop="1" thickBot="1" x14ac:dyDescent="0.3">
      <c r="A188" s="919" t="s">
        <v>434</v>
      </c>
      <c r="B188" s="911"/>
      <c r="C188" s="912"/>
      <c r="D188" s="912"/>
      <c r="E188" s="912"/>
      <c r="F188" s="912"/>
      <c r="G188" s="912"/>
      <c r="H188" s="913"/>
      <c r="I188" s="912"/>
      <c r="J188" s="914"/>
      <c r="K188" s="735"/>
    </row>
    <row r="189" spans="1:11" s="731" customFormat="1" ht="16.5" thickTop="1" thickBot="1" x14ac:dyDescent="0.3">
      <c r="A189" s="919" t="s">
        <v>434</v>
      </c>
      <c r="B189" s="911"/>
      <c r="C189" s="912"/>
      <c r="D189" s="912"/>
      <c r="E189" s="912"/>
      <c r="F189" s="912"/>
      <c r="G189" s="912"/>
      <c r="H189" s="913"/>
      <c r="I189" s="912"/>
      <c r="J189" s="914"/>
      <c r="K189" s="735"/>
    </row>
    <row r="190" spans="1:11" s="731" customFormat="1" ht="16.5" thickTop="1" thickBot="1" x14ac:dyDescent="0.3">
      <c r="A190" s="919" t="s">
        <v>434</v>
      </c>
      <c r="B190" s="911"/>
      <c r="C190" s="912"/>
      <c r="D190" s="912"/>
      <c r="E190" s="912"/>
      <c r="F190" s="912"/>
      <c r="G190" s="912"/>
      <c r="H190" s="913"/>
      <c r="I190" s="912"/>
      <c r="J190" s="914"/>
      <c r="K190" s="735"/>
    </row>
    <row r="191" spans="1:11" s="731" customFormat="1" ht="16.5" thickTop="1" thickBot="1" x14ac:dyDescent="0.3">
      <c r="A191" s="919" t="s">
        <v>434</v>
      </c>
      <c r="B191" s="911"/>
      <c r="C191" s="912"/>
      <c r="D191" s="912"/>
      <c r="E191" s="912"/>
      <c r="F191" s="912"/>
      <c r="G191" s="912"/>
      <c r="H191" s="913"/>
      <c r="I191" s="912"/>
      <c r="J191" s="914"/>
      <c r="K191" s="735"/>
    </row>
    <row r="192" spans="1:11" ht="16.5" thickTop="1" thickBot="1" x14ac:dyDescent="0.3">
      <c r="A192" s="919" t="s">
        <v>434</v>
      </c>
      <c r="B192" s="911"/>
      <c r="C192" s="912"/>
      <c r="D192" s="912"/>
      <c r="E192" s="912"/>
      <c r="F192" s="912"/>
      <c r="G192" s="912"/>
      <c r="H192" s="913"/>
      <c r="I192" s="912"/>
      <c r="J192" s="914"/>
      <c r="K192" s="735"/>
    </row>
    <row r="193" spans="1:11" ht="16.5" thickTop="1" thickBot="1" x14ac:dyDescent="0.3">
      <c r="A193" s="919" t="s">
        <v>434</v>
      </c>
      <c r="B193" s="911"/>
      <c r="C193" s="912"/>
      <c r="D193" s="912"/>
      <c r="E193" s="912"/>
      <c r="F193" s="912"/>
      <c r="G193" s="912"/>
      <c r="H193" s="913"/>
      <c r="I193" s="912"/>
      <c r="J193" s="914"/>
      <c r="K193" s="735"/>
    </row>
    <row r="194" spans="1:11" ht="16.5" thickTop="1" thickBot="1" x14ac:dyDescent="0.3">
      <c r="A194" s="919" t="s">
        <v>434</v>
      </c>
      <c r="B194" s="911"/>
      <c r="C194" s="912"/>
      <c r="D194" s="912"/>
      <c r="E194" s="912"/>
      <c r="F194" s="912"/>
      <c r="G194" s="912"/>
      <c r="H194" s="913"/>
      <c r="I194" s="912"/>
      <c r="J194" s="914"/>
      <c r="K194" s="735"/>
    </row>
    <row r="195" spans="1:11" ht="16.5" thickTop="1" thickBot="1" x14ac:dyDescent="0.3">
      <c r="A195" s="919" t="s">
        <v>434</v>
      </c>
      <c r="B195" s="911"/>
      <c r="C195" s="912"/>
      <c r="D195" s="912"/>
      <c r="E195" s="912"/>
      <c r="F195" s="912"/>
      <c r="G195" s="912"/>
      <c r="H195" s="913"/>
      <c r="I195" s="912"/>
      <c r="J195" s="914"/>
      <c r="K195" s="735"/>
    </row>
    <row r="196" spans="1:11" ht="16.5" thickTop="1" thickBot="1" x14ac:dyDescent="0.3">
      <c r="A196" s="919" t="s">
        <v>434</v>
      </c>
      <c r="B196" s="911"/>
      <c r="C196" s="912"/>
      <c r="D196" s="912"/>
      <c r="E196" s="912"/>
      <c r="F196" s="912"/>
      <c r="G196" s="912"/>
      <c r="H196" s="913"/>
      <c r="I196" s="912"/>
      <c r="J196" s="914"/>
      <c r="K196" s="735"/>
    </row>
    <row r="197" spans="1:11" ht="16.5" thickTop="1" thickBot="1" x14ac:dyDescent="0.3">
      <c r="A197" s="919" t="s">
        <v>434</v>
      </c>
      <c r="B197" s="915"/>
      <c r="C197" s="912"/>
      <c r="D197" s="912"/>
      <c r="E197" s="912"/>
      <c r="F197" s="912"/>
      <c r="G197" s="912"/>
      <c r="H197" s="912"/>
      <c r="I197" s="912"/>
      <c r="J197" s="914"/>
      <c r="K197" s="735"/>
    </row>
    <row r="198" spans="1:11" ht="16.5" thickTop="1" thickBot="1" x14ac:dyDescent="0.3">
      <c r="A198" s="919" t="s">
        <v>434</v>
      </c>
      <c r="B198" s="915"/>
      <c r="C198" s="912"/>
      <c r="D198" s="912"/>
      <c r="E198" s="912"/>
      <c r="F198" s="912"/>
      <c r="G198" s="912"/>
      <c r="H198" s="912"/>
      <c r="I198" s="912"/>
      <c r="J198" s="914"/>
      <c r="K198" s="735"/>
    </row>
    <row r="199" spans="1:11" x14ac:dyDescent="0.25">
      <c r="A199" s="640"/>
      <c r="B199" s="640"/>
      <c r="C199" s="640"/>
      <c r="D199" s="644"/>
      <c r="E199" s="644"/>
      <c r="F199" s="644"/>
      <c r="G199" s="644"/>
      <c r="H199" s="640"/>
      <c r="I199" s="640"/>
      <c r="J199" s="644"/>
      <c r="K199" s="735"/>
    </row>
    <row r="200" spans="1:11" x14ac:dyDescent="0.25">
      <c r="A200" s="640"/>
      <c r="B200" s="640"/>
      <c r="C200" s="640"/>
      <c r="D200" s="644"/>
      <c r="E200" s="644"/>
      <c r="F200" s="644"/>
      <c r="G200" s="644"/>
      <c r="H200" s="640"/>
      <c r="I200" s="640"/>
      <c r="J200" s="644"/>
      <c r="K200" s="735"/>
    </row>
    <row r="201" spans="1:11" ht="15.75" thickBot="1" x14ac:dyDescent="0.3">
      <c r="A201" s="646"/>
      <c r="B201" s="646"/>
      <c r="C201" s="645"/>
      <c r="D201" s="644"/>
      <c r="E201" s="644"/>
      <c r="F201" s="644"/>
      <c r="G201" s="644"/>
      <c r="H201" s="735"/>
      <c r="I201" s="735"/>
      <c r="J201" s="644"/>
      <c r="K201" s="735"/>
    </row>
    <row r="202" spans="1:11" ht="33" thickTop="1" x14ac:dyDescent="0.25">
      <c r="A202" s="647"/>
      <c r="B202" s="646"/>
      <c r="C202" s="649"/>
      <c r="D202" s="941"/>
      <c r="E202" s="644"/>
      <c r="F202" s="941"/>
      <c r="G202" s="644"/>
      <c r="H202" s="735"/>
      <c r="I202" s="417"/>
      <c r="J202" s="644"/>
      <c r="K202" s="735"/>
    </row>
    <row r="203" spans="1:11" ht="18.75" thickBot="1" x14ac:dyDescent="0.3">
      <c r="A203" s="647"/>
      <c r="B203" s="646"/>
      <c r="C203" s="648"/>
      <c r="D203" s="941"/>
      <c r="E203" s="644"/>
      <c r="F203" s="941"/>
      <c r="G203" s="644"/>
      <c r="H203" s="735"/>
      <c r="I203" s="417"/>
      <c r="J203" s="644"/>
      <c r="K203" s="735"/>
    </row>
    <row r="204" spans="1:11" ht="17.25" thickTop="1" thickBot="1" x14ac:dyDescent="0.3">
      <c r="A204" s="773"/>
      <c r="B204" s="935" t="s">
        <v>0</v>
      </c>
      <c r="C204" s="936" t="s">
        <v>1</v>
      </c>
      <c r="D204" s="936" t="s">
        <v>443</v>
      </c>
      <c r="E204" s="936" t="s">
        <v>5</v>
      </c>
      <c r="F204" s="937" t="s">
        <v>790</v>
      </c>
      <c r="G204" s="936" t="s">
        <v>4</v>
      </c>
      <c r="H204" s="937" t="s">
        <v>1429</v>
      </c>
      <c r="I204" s="936" t="s">
        <v>1430</v>
      </c>
      <c r="J204" s="938" t="s">
        <v>1333</v>
      </c>
      <c r="K204" s="735"/>
    </row>
    <row r="205" spans="1:11" ht="16.5" thickTop="1" thickBot="1" x14ac:dyDescent="0.3">
      <c r="A205" s="919" t="s">
        <v>434</v>
      </c>
      <c r="B205" s="939"/>
      <c r="C205" s="912"/>
      <c r="D205" s="912"/>
      <c r="E205" s="912"/>
      <c r="F205" s="912"/>
      <c r="G205" s="912"/>
      <c r="H205" s="913"/>
      <c r="I205" s="912"/>
      <c r="J205" s="914"/>
      <c r="K205" s="735"/>
    </row>
    <row r="206" spans="1:11" ht="16.5" thickTop="1" thickBot="1" x14ac:dyDescent="0.3">
      <c r="A206" s="919" t="s">
        <v>434</v>
      </c>
      <c r="B206" s="939"/>
      <c r="C206" s="912"/>
      <c r="D206" s="912"/>
      <c r="E206" s="912"/>
      <c r="F206" s="912"/>
      <c r="G206" s="912"/>
      <c r="H206" s="913"/>
      <c r="I206" s="912"/>
      <c r="J206" s="914"/>
      <c r="K206" s="735"/>
    </row>
    <row r="207" spans="1:11" ht="16.5" thickTop="1" thickBot="1" x14ac:dyDescent="0.3">
      <c r="A207" s="919" t="s">
        <v>434</v>
      </c>
      <c r="B207" s="939"/>
      <c r="C207" s="912"/>
      <c r="D207" s="912"/>
      <c r="E207" s="912"/>
      <c r="F207" s="912"/>
      <c r="G207" s="912"/>
      <c r="H207" s="913"/>
      <c r="I207" s="912"/>
      <c r="J207" s="914"/>
      <c r="K207" s="735"/>
    </row>
    <row r="208" spans="1:11" ht="16.5" thickTop="1" thickBot="1" x14ac:dyDescent="0.3">
      <c r="A208" s="919" t="s">
        <v>434</v>
      </c>
      <c r="B208" s="939"/>
      <c r="C208" s="912"/>
      <c r="D208" s="912"/>
      <c r="E208" s="912"/>
      <c r="F208" s="912"/>
      <c r="G208" s="912"/>
      <c r="H208" s="913"/>
      <c r="I208" s="912"/>
      <c r="J208" s="914"/>
      <c r="K208" s="735"/>
    </row>
    <row r="209" spans="1:11" ht="16.5" thickTop="1" thickBot="1" x14ac:dyDescent="0.3">
      <c r="A209" s="919" t="s">
        <v>434</v>
      </c>
      <c r="B209" s="940"/>
      <c r="C209" s="912"/>
      <c r="D209" s="912"/>
      <c r="E209" s="912"/>
      <c r="F209" s="912"/>
      <c r="G209" s="912"/>
      <c r="H209" s="912"/>
      <c r="I209" s="912"/>
      <c r="J209" s="914"/>
      <c r="K209" s="735"/>
    </row>
    <row r="210" spans="1:11" ht="16.5" thickTop="1" thickBot="1" x14ac:dyDescent="0.3">
      <c r="A210" s="919" t="s">
        <v>434</v>
      </c>
      <c r="B210" s="939"/>
      <c r="C210" s="912"/>
      <c r="D210" s="912"/>
      <c r="E210" s="912"/>
      <c r="F210" s="912"/>
      <c r="G210" s="912"/>
      <c r="H210" s="913"/>
      <c r="I210" s="912"/>
      <c r="J210" s="914"/>
      <c r="K210" s="735"/>
    </row>
    <row r="211" spans="1:11" ht="16.5" thickTop="1" thickBot="1" x14ac:dyDescent="0.3">
      <c r="A211" s="919" t="s">
        <v>434</v>
      </c>
      <c r="B211" s="939"/>
      <c r="C211" s="912"/>
      <c r="D211" s="912"/>
      <c r="E211" s="912"/>
      <c r="F211" s="912"/>
      <c r="G211" s="912"/>
      <c r="H211" s="913"/>
      <c r="I211" s="912"/>
      <c r="J211" s="914"/>
      <c r="K211" s="735"/>
    </row>
    <row r="212" spans="1:11" ht="16.5" thickTop="1" thickBot="1" x14ac:dyDescent="0.3">
      <c r="A212" s="919" t="s">
        <v>434</v>
      </c>
      <c r="B212" s="940"/>
      <c r="C212" s="912"/>
      <c r="D212" s="912"/>
      <c r="E212" s="912"/>
      <c r="F212" s="912"/>
      <c r="G212" s="912"/>
      <c r="H212" s="912"/>
      <c r="I212" s="912"/>
      <c r="J212" s="914"/>
      <c r="K212" s="735"/>
    </row>
    <row r="213" spans="1:11" ht="16.5" thickTop="1" thickBot="1" x14ac:dyDescent="0.3">
      <c r="A213" s="919" t="s">
        <v>434</v>
      </c>
      <c r="B213" s="939"/>
      <c r="C213" s="912"/>
      <c r="D213" s="912"/>
      <c r="E213" s="912"/>
      <c r="F213" s="912"/>
      <c r="G213" s="912"/>
      <c r="H213" s="913"/>
      <c r="I213" s="912"/>
      <c r="J213" s="914"/>
      <c r="K213" s="735"/>
    </row>
    <row r="214" spans="1:11" s="731" customFormat="1" ht="16.5" thickTop="1" thickBot="1" x14ac:dyDescent="0.3">
      <c r="A214" s="919" t="s">
        <v>434</v>
      </c>
      <c r="B214" s="939"/>
      <c r="C214" s="912"/>
      <c r="D214" s="912"/>
      <c r="E214" s="912"/>
      <c r="F214" s="912"/>
      <c r="G214" s="912"/>
      <c r="H214" s="913"/>
      <c r="I214" s="912"/>
      <c r="J214" s="914"/>
      <c r="K214" s="735"/>
    </row>
    <row r="215" spans="1:11" s="731" customFormat="1" ht="16.5" thickTop="1" thickBot="1" x14ac:dyDescent="0.3">
      <c r="A215" s="919" t="s">
        <v>434</v>
      </c>
      <c r="B215" s="939"/>
      <c r="C215" s="912"/>
      <c r="D215" s="912"/>
      <c r="E215" s="912"/>
      <c r="F215" s="912"/>
      <c r="G215" s="912"/>
      <c r="H215" s="913"/>
      <c r="I215" s="912"/>
      <c r="J215" s="914"/>
      <c r="K215" s="735"/>
    </row>
    <row r="216" spans="1:11" s="731" customFormat="1" ht="16.5" thickTop="1" thickBot="1" x14ac:dyDescent="0.3">
      <c r="A216" s="919" t="s">
        <v>434</v>
      </c>
      <c r="B216" s="939"/>
      <c r="C216" s="912"/>
      <c r="D216" s="912"/>
      <c r="E216" s="912"/>
      <c r="F216" s="912"/>
      <c r="G216" s="912"/>
      <c r="H216" s="913"/>
      <c r="I216" s="912"/>
      <c r="J216" s="914"/>
      <c r="K216" s="735"/>
    </row>
    <row r="217" spans="1:11" s="731" customFormat="1" ht="16.5" thickTop="1" thickBot="1" x14ac:dyDescent="0.3">
      <c r="A217" s="919" t="s">
        <v>434</v>
      </c>
      <c r="B217" s="939"/>
      <c r="C217" s="912"/>
      <c r="D217" s="912"/>
      <c r="E217" s="912"/>
      <c r="F217" s="912"/>
      <c r="G217" s="912"/>
      <c r="H217" s="913"/>
      <c r="I217" s="912"/>
      <c r="J217" s="914"/>
      <c r="K217" s="735"/>
    </row>
    <row r="218" spans="1:11" s="731" customFormat="1" ht="16.5" thickTop="1" thickBot="1" x14ac:dyDescent="0.3">
      <c r="A218" s="919" t="s">
        <v>434</v>
      </c>
      <c r="B218" s="939"/>
      <c r="C218" s="912"/>
      <c r="D218" s="912"/>
      <c r="E218" s="912"/>
      <c r="F218" s="912"/>
      <c r="G218" s="912"/>
      <c r="H218" s="913"/>
      <c r="I218" s="912"/>
      <c r="J218" s="914"/>
      <c r="K218" s="735"/>
    </row>
    <row r="219" spans="1:11" s="731" customFormat="1" ht="16.5" thickTop="1" thickBot="1" x14ac:dyDescent="0.3">
      <c r="A219" s="919" t="s">
        <v>434</v>
      </c>
      <c r="B219" s="939"/>
      <c r="C219" s="912"/>
      <c r="D219" s="912"/>
      <c r="E219" s="912"/>
      <c r="F219" s="912"/>
      <c r="G219" s="912"/>
      <c r="H219" s="913"/>
      <c r="I219" s="912"/>
      <c r="J219" s="914"/>
      <c r="K219" s="735"/>
    </row>
    <row r="220" spans="1:11" s="731" customFormat="1" ht="16.5" thickTop="1" thickBot="1" x14ac:dyDescent="0.3">
      <c r="A220" s="919" t="s">
        <v>434</v>
      </c>
      <c r="B220" s="939"/>
      <c r="C220" s="912"/>
      <c r="D220" s="912"/>
      <c r="E220" s="912"/>
      <c r="F220" s="912"/>
      <c r="G220" s="912"/>
      <c r="H220" s="913"/>
      <c r="I220" s="912"/>
      <c r="J220" s="914"/>
      <c r="K220" s="735"/>
    </row>
    <row r="221" spans="1:11" s="731" customFormat="1" ht="16.5" thickTop="1" thickBot="1" x14ac:dyDescent="0.3">
      <c r="A221" s="919" t="s">
        <v>434</v>
      </c>
      <c r="B221" s="939"/>
      <c r="C221" s="912"/>
      <c r="D221" s="912"/>
      <c r="E221" s="912"/>
      <c r="F221" s="912"/>
      <c r="G221" s="912"/>
      <c r="H221" s="913"/>
      <c r="I221" s="912"/>
      <c r="J221" s="914"/>
      <c r="K221" s="735"/>
    </row>
    <row r="222" spans="1:11" ht="16.5" thickTop="1" thickBot="1" x14ac:dyDescent="0.3">
      <c r="A222" s="919" t="s">
        <v>434</v>
      </c>
      <c r="B222" s="939"/>
      <c r="C222" s="912"/>
      <c r="D222" s="912"/>
      <c r="E222" s="912"/>
      <c r="F222" s="912"/>
      <c r="G222" s="912"/>
      <c r="H222" s="913"/>
      <c r="I222" s="912"/>
      <c r="J222" s="914"/>
      <c r="K222" s="735"/>
    </row>
    <row r="223" spans="1:11" s="731" customFormat="1" ht="16.5" thickTop="1" thickBot="1" x14ac:dyDescent="0.3">
      <c r="A223" s="919" t="s">
        <v>434</v>
      </c>
      <c r="B223" s="939"/>
      <c r="C223" s="912"/>
      <c r="D223" s="912"/>
      <c r="E223" s="912"/>
      <c r="F223" s="912"/>
      <c r="G223" s="912"/>
      <c r="H223" s="913"/>
      <c r="I223" s="912"/>
      <c r="J223" s="914"/>
      <c r="K223" s="735"/>
    </row>
    <row r="224" spans="1:11" s="731" customFormat="1" ht="16.5" thickTop="1" thickBot="1" x14ac:dyDescent="0.3">
      <c r="A224" s="919" t="s">
        <v>434</v>
      </c>
      <c r="B224" s="939"/>
      <c r="C224" s="912"/>
      <c r="D224" s="912"/>
      <c r="E224" s="912"/>
      <c r="F224" s="912"/>
      <c r="G224" s="912"/>
      <c r="H224" s="913"/>
      <c r="I224" s="912"/>
      <c r="J224" s="914"/>
      <c r="K224" s="735"/>
    </row>
    <row r="225" spans="1:11" s="731" customFormat="1" ht="16.5" thickTop="1" thickBot="1" x14ac:dyDescent="0.3">
      <c r="A225" s="919" t="s">
        <v>434</v>
      </c>
      <c r="B225" s="939"/>
      <c r="C225" s="912"/>
      <c r="D225" s="912"/>
      <c r="E225" s="912"/>
      <c r="F225" s="912"/>
      <c r="G225" s="912"/>
      <c r="H225" s="913"/>
      <c r="I225" s="912"/>
      <c r="J225" s="914"/>
      <c r="K225" s="735"/>
    </row>
    <row r="226" spans="1:11" ht="16.5" thickTop="1" thickBot="1" x14ac:dyDescent="0.3">
      <c r="A226" s="919" t="s">
        <v>434</v>
      </c>
      <c r="B226" s="939"/>
      <c r="C226" s="912"/>
      <c r="D226" s="912"/>
      <c r="E226" s="912"/>
      <c r="F226" s="912"/>
      <c r="G226" s="912"/>
      <c r="H226" s="913"/>
      <c r="I226" s="912"/>
      <c r="J226" s="914"/>
      <c r="K226" s="735"/>
    </row>
    <row r="227" spans="1:11" ht="16.5" thickTop="1" thickBot="1" x14ac:dyDescent="0.3">
      <c r="A227" s="919" t="s">
        <v>434</v>
      </c>
      <c r="B227" s="939"/>
      <c r="C227" s="912"/>
      <c r="D227" s="912"/>
      <c r="E227" s="912"/>
      <c r="F227" s="912"/>
      <c r="G227" s="912"/>
      <c r="H227" s="913"/>
      <c r="I227" s="912"/>
      <c r="J227" s="914"/>
      <c r="K227" s="735"/>
    </row>
    <row r="228" spans="1:11" ht="16.5" thickTop="1" thickBot="1" x14ac:dyDescent="0.3">
      <c r="A228" s="919" t="s">
        <v>434</v>
      </c>
      <c r="B228" s="939"/>
      <c r="C228" s="912"/>
      <c r="D228" s="912"/>
      <c r="E228" s="912"/>
      <c r="F228" s="912"/>
      <c r="G228" s="912"/>
      <c r="H228" s="913"/>
      <c r="I228" s="912"/>
      <c r="J228" s="914"/>
      <c r="K228" s="735"/>
    </row>
    <row r="229" spans="1:11" ht="16.5" thickTop="1" thickBot="1" x14ac:dyDescent="0.3">
      <c r="A229" s="919" t="s">
        <v>434</v>
      </c>
      <c r="B229" s="939"/>
      <c r="C229" s="912"/>
      <c r="D229" s="912"/>
      <c r="E229" s="912"/>
      <c r="F229" s="912"/>
      <c r="G229" s="912"/>
      <c r="H229" s="913"/>
      <c r="I229" s="912"/>
      <c r="J229" s="914"/>
      <c r="K229" s="735"/>
    </row>
    <row r="230" spans="1:11" ht="16.5" thickTop="1" thickBot="1" x14ac:dyDescent="0.3">
      <c r="A230" s="919" t="s">
        <v>434</v>
      </c>
      <c r="B230" s="939"/>
      <c r="C230" s="912"/>
      <c r="D230" s="912"/>
      <c r="E230" s="912"/>
      <c r="F230" s="912"/>
      <c r="G230" s="912"/>
      <c r="H230" s="913"/>
      <c r="I230" s="912"/>
      <c r="J230" s="914"/>
      <c r="K230" s="735"/>
    </row>
    <row r="231" spans="1:11" ht="16.5" thickTop="1" thickBot="1" x14ac:dyDescent="0.3">
      <c r="A231" s="919" t="s">
        <v>434</v>
      </c>
      <c r="B231" s="940"/>
      <c r="C231" s="912"/>
      <c r="D231" s="912"/>
      <c r="E231" s="912"/>
      <c r="F231" s="912"/>
      <c r="G231" s="912"/>
      <c r="H231" s="912"/>
      <c r="I231" s="912"/>
      <c r="J231" s="914"/>
      <c r="K231" s="735"/>
    </row>
    <row r="232" spans="1:11" ht="16.5" thickTop="1" thickBot="1" x14ac:dyDescent="0.3">
      <c r="A232" s="919" t="s">
        <v>434</v>
      </c>
      <c r="B232" s="940"/>
      <c r="C232" s="912"/>
      <c r="D232" s="912"/>
      <c r="E232" s="912"/>
      <c r="F232" s="912"/>
      <c r="G232" s="912"/>
      <c r="H232" s="912"/>
      <c r="I232" s="912"/>
      <c r="J232" s="914"/>
      <c r="K232" s="735"/>
    </row>
  </sheetData>
  <dataValidations count="1">
    <dataValidation type="list" allowBlank="1" showInputMessage="1" showErrorMessage="1" sqref="A76:A103 A205:A232 A109:A117 A128:A135 A174:A198 A144:A167 A4:A70">
      <formula1>"JC,JP,I,JCom"</formula1>
    </dataValidation>
  </dataValidations>
  <pageMargins left="0.25" right="0.25" top="0.75" bottom="0.75" header="0.3" footer="0.3"/>
  <pageSetup paperSize="9" scale="79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8"/>
  <sheetViews>
    <sheetView workbookViewId="0">
      <pane xSplit="3" ySplit="4" topLeftCell="D283" activePane="bottomRight" state="frozen"/>
      <selection pane="topRight" activeCell="D1" sqref="D1"/>
      <selection pane="bottomLeft" activeCell="A5" sqref="A5"/>
      <selection pane="bottomRight" activeCell="O195" sqref="O195"/>
    </sheetView>
  </sheetViews>
  <sheetFormatPr baseColWidth="10" defaultRowHeight="15" x14ac:dyDescent="0.25"/>
  <cols>
    <col min="1" max="1" width="5.5703125" customWidth="1"/>
    <col min="2" max="2" width="11.42578125" style="1"/>
    <col min="3" max="3" width="30.140625" customWidth="1"/>
    <col min="4" max="4" width="13" bestFit="1" customWidth="1"/>
  </cols>
  <sheetData>
    <row r="1" spans="1:10" ht="15.75" thickBot="1" x14ac:dyDescent="0.3">
      <c r="A1" s="651"/>
      <c r="B1" s="644"/>
      <c r="C1" s="650"/>
      <c r="D1" s="644"/>
      <c r="E1" s="644"/>
      <c r="F1" s="644"/>
      <c r="G1" s="644"/>
      <c r="H1" s="735"/>
      <c r="I1" s="735"/>
      <c r="J1" s="644"/>
    </row>
    <row r="2" spans="1:10" ht="33" thickTop="1" x14ac:dyDescent="0.25">
      <c r="A2" s="652"/>
      <c r="B2" s="644"/>
      <c r="C2" s="654"/>
      <c r="D2" s="941"/>
      <c r="E2" s="644"/>
      <c r="F2" s="941"/>
      <c r="G2" s="644"/>
      <c r="H2" s="735"/>
      <c r="I2" s="417"/>
      <c r="J2" s="644"/>
    </row>
    <row r="3" spans="1:10" ht="18.75" thickBot="1" x14ac:dyDescent="0.3">
      <c r="A3" s="652"/>
      <c r="B3" s="644"/>
      <c r="C3" s="653"/>
      <c r="D3" s="941"/>
      <c r="E3" s="644"/>
      <c r="F3" s="941"/>
      <c r="G3" s="644"/>
      <c r="H3" s="735"/>
      <c r="I3" s="417"/>
      <c r="J3" s="644"/>
    </row>
    <row r="4" spans="1:10" ht="17.25" thickTop="1" thickBot="1" x14ac:dyDescent="0.3">
      <c r="A4" s="747"/>
      <c r="B4" s="942" t="s">
        <v>0</v>
      </c>
      <c r="C4" s="943" t="s">
        <v>1</v>
      </c>
      <c r="D4" s="943" t="s">
        <v>443</v>
      </c>
      <c r="E4" s="943" t="s">
        <v>5</v>
      </c>
      <c r="F4" s="944" t="s">
        <v>790</v>
      </c>
      <c r="G4" s="943" t="s">
        <v>4</v>
      </c>
      <c r="H4" s="944" t="s">
        <v>1429</v>
      </c>
      <c r="I4" s="943" t="s">
        <v>1430</v>
      </c>
      <c r="J4" s="945" t="s">
        <v>1333</v>
      </c>
    </row>
    <row r="5" spans="1:10" ht="16.5" thickTop="1" thickBot="1" x14ac:dyDescent="0.3">
      <c r="A5" s="919" t="s">
        <v>434</v>
      </c>
      <c r="B5" s="915"/>
      <c r="C5" s="912"/>
      <c r="D5" s="912"/>
      <c r="E5" s="912"/>
      <c r="F5" s="912"/>
      <c r="G5" s="912"/>
      <c r="H5" s="913"/>
      <c r="I5" s="912"/>
      <c r="J5" s="914"/>
    </row>
    <row r="6" spans="1:10" ht="16.5" thickTop="1" thickBot="1" x14ac:dyDescent="0.3">
      <c r="A6" s="919" t="s">
        <v>434</v>
      </c>
      <c r="B6" s="915"/>
      <c r="C6" s="912"/>
      <c r="D6" s="912"/>
      <c r="E6" s="912"/>
      <c r="F6" s="912"/>
      <c r="G6" s="912"/>
      <c r="H6" s="913"/>
      <c r="I6" s="912"/>
      <c r="J6" s="914"/>
    </row>
    <row r="7" spans="1:10" ht="16.5" thickTop="1" thickBot="1" x14ac:dyDescent="0.3">
      <c r="A7" s="919" t="s">
        <v>434</v>
      </c>
      <c r="B7" s="915"/>
      <c r="C7" s="912"/>
      <c r="D7" s="912"/>
      <c r="E7" s="912"/>
      <c r="F7" s="912"/>
      <c r="G7" s="912"/>
      <c r="H7" s="913"/>
      <c r="I7" s="912"/>
      <c r="J7" s="914"/>
    </row>
    <row r="8" spans="1:10" ht="16.5" thickTop="1" thickBot="1" x14ac:dyDescent="0.3">
      <c r="A8" s="919" t="s">
        <v>434</v>
      </c>
      <c r="B8" s="915"/>
      <c r="C8" s="912"/>
      <c r="D8" s="912"/>
      <c r="E8" s="912"/>
      <c r="F8" s="912"/>
      <c r="G8" s="912"/>
      <c r="H8" s="913"/>
      <c r="I8" s="912"/>
      <c r="J8" s="914"/>
    </row>
    <row r="9" spans="1:10" ht="16.5" thickTop="1" thickBot="1" x14ac:dyDescent="0.3">
      <c r="A9" s="919" t="s">
        <v>434</v>
      </c>
      <c r="B9" s="915"/>
      <c r="C9" s="912"/>
      <c r="D9" s="912"/>
      <c r="E9" s="912"/>
      <c r="F9" s="912"/>
      <c r="G9" s="912"/>
      <c r="H9" s="912"/>
      <c r="I9" s="912"/>
      <c r="J9" s="914"/>
    </row>
    <row r="10" spans="1:10" ht="16.5" thickTop="1" thickBot="1" x14ac:dyDescent="0.3">
      <c r="A10" s="919" t="s">
        <v>434</v>
      </c>
      <c r="B10" s="915"/>
      <c r="C10" s="912"/>
      <c r="D10" s="912"/>
      <c r="E10" s="912"/>
      <c r="F10" s="912"/>
      <c r="G10" s="912"/>
      <c r="H10" s="913"/>
      <c r="I10" s="912"/>
      <c r="J10" s="914"/>
    </row>
    <row r="11" spans="1:10" ht="16.5" thickTop="1" thickBot="1" x14ac:dyDescent="0.3">
      <c r="A11" s="919" t="s">
        <v>434</v>
      </c>
      <c r="B11" s="915"/>
      <c r="C11" s="912"/>
      <c r="D11" s="912"/>
      <c r="E11" s="912"/>
      <c r="F11" s="912"/>
      <c r="G11" s="912"/>
      <c r="H11" s="913"/>
      <c r="I11" s="912"/>
      <c r="J11" s="914"/>
    </row>
    <row r="12" spans="1:10" ht="16.5" thickTop="1" thickBot="1" x14ac:dyDescent="0.3">
      <c r="A12" s="919" t="s">
        <v>434</v>
      </c>
      <c r="B12" s="915"/>
      <c r="C12" s="912"/>
      <c r="D12" s="912"/>
      <c r="E12" s="912"/>
      <c r="F12" s="912"/>
      <c r="G12" s="912"/>
      <c r="H12" s="912"/>
      <c r="I12" s="912"/>
      <c r="J12" s="914"/>
    </row>
    <row r="13" spans="1:10" ht="16.5" thickTop="1" thickBot="1" x14ac:dyDescent="0.3">
      <c r="A13" s="919" t="s">
        <v>434</v>
      </c>
      <c r="B13" s="915"/>
      <c r="C13" s="912"/>
      <c r="D13" s="912"/>
      <c r="E13" s="912"/>
      <c r="F13" s="912"/>
      <c r="G13" s="912"/>
      <c r="H13" s="913"/>
      <c r="I13" s="912"/>
      <c r="J13" s="914"/>
    </row>
    <row r="14" spans="1:10" ht="16.5" thickTop="1" thickBot="1" x14ac:dyDescent="0.3">
      <c r="A14" s="919" t="s">
        <v>434</v>
      </c>
      <c r="B14" s="915"/>
      <c r="C14" s="912"/>
      <c r="D14" s="912"/>
      <c r="E14" s="912"/>
      <c r="F14" s="912"/>
      <c r="G14" s="912"/>
      <c r="H14" s="913"/>
      <c r="I14" s="912"/>
      <c r="J14" s="914"/>
    </row>
    <row r="15" spans="1:10" ht="16.5" thickTop="1" thickBot="1" x14ac:dyDescent="0.3">
      <c r="A15" s="919" t="s">
        <v>434</v>
      </c>
      <c r="B15" s="915"/>
      <c r="C15" s="912"/>
      <c r="D15" s="912"/>
      <c r="E15" s="912"/>
      <c r="F15" s="912"/>
      <c r="G15" s="912"/>
      <c r="H15" s="913"/>
      <c r="I15" s="912"/>
      <c r="J15" s="914"/>
    </row>
    <row r="16" spans="1:10" ht="16.5" thickTop="1" thickBot="1" x14ac:dyDescent="0.3">
      <c r="A16" s="919" t="s">
        <v>434</v>
      </c>
      <c r="B16" s="915"/>
      <c r="C16" s="912"/>
      <c r="D16" s="912"/>
      <c r="E16" s="912"/>
      <c r="F16" s="912"/>
      <c r="G16" s="912"/>
      <c r="H16" s="913"/>
      <c r="I16" s="912"/>
      <c r="J16" s="914"/>
    </row>
    <row r="17" spans="1:10" ht="16.5" thickTop="1" thickBot="1" x14ac:dyDescent="0.3">
      <c r="A17" s="919" t="s">
        <v>434</v>
      </c>
      <c r="B17" s="915"/>
      <c r="C17" s="912"/>
      <c r="D17" s="912"/>
      <c r="E17" s="912"/>
      <c r="F17" s="912"/>
      <c r="G17" s="912"/>
      <c r="H17" s="913"/>
      <c r="I17" s="912"/>
      <c r="J17" s="914"/>
    </row>
    <row r="18" spans="1:10" ht="16.5" thickTop="1" thickBot="1" x14ac:dyDescent="0.3">
      <c r="A18" s="919" t="s">
        <v>434</v>
      </c>
      <c r="B18" s="915"/>
      <c r="C18" s="912"/>
      <c r="D18" s="912"/>
      <c r="E18" s="912"/>
      <c r="F18" s="912"/>
      <c r="G18" s="912"/>
      <c r="H18" s="913"/>
      <c r="I18" s="912"/>
      <c r="J18" s="914"/>
    </row>
    <row r="19" spans="1:10" ht="16.5" thickTop="1" thickBot="1" x14ac:dyDescent="0.3">
      <c r="A19" s="919" t="s">
        <v>434</v>
      </c>
      <c r="B19" s="915"/>
      <c r="C19" s="912"/>
      <c r="D19" s="912"/>
      <c r="E19" s="912"/>
      <c r="F19" s="912"/>
      <c r="G19" s="912"/>
      <c r="H19" s="913"/>
      <c r="I19" s="912"/>
      <c r="J19" s="914"/>
    </row>
    <row r="20" spans="1:10" ht="16.5" thickTop="1" thickBot="1" x14ac:dyDescent="0.3">
      <c r="A20" s="919" t="s">
        <v>434</v>
      </c>
      <c r="B20" s="915"/>
      <c r="C20" s="912"/>
      <c r="D20" s="912"/>
      <c r="E20" s="912"/>
      <c r="F20" s="912"/>
      <c r="G20" s="912"/>
      <c r="H20" s="912"/>
      <c r="I20" s="912"/>
      <c r="J20" s="914"/>
    </row>
    <row r="21" spans="1:10" ht="16.5" thickTop="1" thickBot="1" x14ac:dyDescent="0.3">
      <c r="A21" s="919" t="s">
        <v>434</v>
      </c>
      <c r="B21" s="915"/>
      <c r="C21" s="912"/>
      <c r="D21" s="912"/>
      <c r="E21" s="912"/>
      <c r="F21" s="912"/>
      <c r="G21" s="912"/>
      <c r="H21" s="912"/>
      <c r="I21" s="912"/>
      <c r="J21" s="914"/>
    </row>
    <row r="22" spans="1:10" x14ac:dyDescent="0.25">
      <c r="A22" s="651"/>
      <c r="B22" s="644"/>
      <c r="C22" s="651"/>
      <c r="D22" s="651"/>
      <c r="E22" s="651"/>
      <c r="F22" s="651"/>
      <c r="G22" s="651"/>
      <c r="H22" s="651"/>
      <c r="I22" s="651"/>
      <c r="J22" s="651"/>
    </row>
    <row r="23" spans="1:10" x14ac:dyDescent="0.25">
      <c r="A23" s="651"/>
      <c r="B23" s="644"/>
      <c r="C23" s="651"/>
      <c r="D23" s="651"/>
      <c r="E23" s="651"/>
      <c r="F23" s="651"/>
      <c r="G23" s="651"/>
      <c r="H23" s="651"/>
      <c r="I23" s="651"/>
      <c r="J23" s="651"/>
    </row>
    <row r="24" spans="1:10" ht="15.75" thickBot="1" x14ac:dyDescent="0.3">
      <c r="A24" s="656"/>
      <c r="B24" s="644"/>
      <c r="C24" s="655"/>
      <c r="D24" s="644"/>
      <c r="E24" s="644"/>
      <c r="F24" s="644"/>
      <c r="G24" s="644"/>
      <c r="H24" s="735"/>
      <c r="I24" s="735"/>
      <c r="J24" s="644"/>
    </row>
    <row r="25" spans="1:10" ht="33" thickTop="1" x14ac:dyDescent="0.25">
      <c r="A25" s="657"/>
      <c r="B25" s="644"/>
      <c r="C25" s="659"/>
      <c r="D25" s="941"/>
      <c r="E25" s="644"/>
      <c r="F25" s="941"/>
      <c r="G25" s="644"/>
      <c r="H25" s="735"/>
      <c r="I25" s="417"/>
      <c r="J25" s="644"/>
    </row>
    <row r="26" spans="1:10" ht="18.75" thickBot="1" x14ac:dyDescent="0.3">
      <c r="A26" s="657"/>
      <c r="B26" s="644"/>
      <c r="C26" s="658"/>
      <c r="D26" s="941"/>
      <c r="E26" s="644"/>
      <c r="F26" s="941"/>
      <c r="G26" s="644"/>
      <c r="H26" s="735"/>
      <c r="I26" s="417"/>
      <c r="J26" s="644"/>
    </row>
    <row r="27" spans="1:10" ht="17.25" thickTop="1" thickBot="1" x14ac:dyDescent="0.3">
      <c r="A27" s="747"/>
      <c r="B27" s="907" t="s">
        <v>0</v>
      </c>
      <c r="C27" s="908" t="s">
        <v>1</v>
      </c>
      <c r="D27" s="908" t="s">
        <v>443</v>
      </c>
      <c r="E27" s="908" t="s">
        <v>5</v>
      </c>
      <c r="F27" s="909" t="s">
        <v>790</v>
      </c>
      <c r="G27" s="908" t="s">
        <v>4</v>
      </c>
      <c r="H27" s="909" t="s">
        <v>1429</v>
      </c>
      <c r="I27" s="908" t="s">
        <v>1430</v>
      </c>
      <c r="J27" s="946" t="s">
        <v>1333</v>
      </c>
    </row>
    <row r="28" spans="1:10" ht="16.5" thickTop="1" thickBot="1" x14ac:dyDescent="0.3">
      <c r="A28" s="919" t="s">
        <v>434</v>
      </c>
      <c r="B28" s="915"/>
      <c r="C28" s="912"/>
      <c r="D28" s="912"/>
      <c r="E28" s="912"/>
      <c r="F28" s="912"/>
      <c r="G28" s="912"/>
      <c r="H28" s="913"/>
      <c r="I28" s="912"/>
      <c r="J28" s="914"/>
    </row>
    <row r="29" spans="1:10" ht="16.5" thickTop="1" thickBot="1" x14ac:dyDescent="0.3">
      <c r="A29" s="919" t="s">
        <v>434</v>
      </c>
      <c r="B29" s="915"/>
      <c r="C29" s="912"/>
      <c r="D29" s="912"/>
      <c r="E29" s="912"/>
      <c r="F29" s="912"/>
      <c r="G29" s="912"/>
      <c r="H29" s="913"/>
      <c r="I29" s="912"/>
      <c r="J29" s="914"/>
    </row>
    <row r="30" spans="1:10" ht="16.5" thickTop="1" thickBot="1" x14ac:dyDescent="0.3">
      <c r="A30" s="919" t="s">
        <v>434</v>
      </c>
      <c r="B30" s="915"/>
      <c r="C30" s="912"/>
      <c r="D30" s="912"/>
      <c r="E30" s="912"/>
      <c r="F30" s="912"/>
      <c r="G30" s="912"/>
      <c r="H30" s="913"/>
      <c r="I30" s="912"/>
      <c r="J30" s="914"/>
    </row>
    <row r="31" spans="1:10" ht="16.5" thickTop="1" thickBot="1" x14ac:dyDescent="0.3">
      <c r="A31" s="919" t="s">
        <v>434</v>
      </c>
      <c r="B31" s="915"/>
      <c r="C31" s="912"/>
      <c r="D31" s="912"/>
      <c r="E31" s="912"/>
      <c r="F31" s="912"/>
      <c r="G31" s="912"/>
      <c r="H31" s="913"/>
      <c r="I31" s="912"/>
      <c r="J31" s="914"/>
    </row>
    <row r="32" spans="1:10" ht="16.5" thickTop="1" thickBot="1" x14ac:dyDescent="0.3">
      <c r="A32" s="919" t="s">
        <v>434</v>
      </c>
      <c r="B32" s="915"/>
      <c r="C32" s="912"/>
      <c r="D32" s="912"/>
      <c r="E32" s="912"/>
      <c r="F32" s="912"/>
      <c r="G32" s="912"/>
      <c r="H32" s="912"/>
      <c r="I32" s="912"/>
      <c r="J32" s="914"/>
    </row>
    <row r="33" spans="1:10" ht="16.5" thickTop="1" thickBot="1" x14ac:dyDescent="0.3">
      <c r="A33" s="919" t="s">
        <v>434</v>
      </c>
      <c r="B33" s="915"/>
      <c r="C33" s="912"/>
      <c r="D33" s="912"/>
      <c r="E33" s="912"/>
      <c r="F33" s="912"/>
      <c r="G33" s="912"/>
      <c r="H33" s="913"/>
      <c r="I33" s="912"/>
      <c r="J33" s="914"/>
    </row>
    <row r="34" spans="1:10" ht="16.5" thickTop="1" thickBot="1" x14ac:dyDescent="0.3">
      <c r="A34" s="919" t="s">
        <v>434</v>
      </c>
      <c r="B34" s="915"/>
      <c r="C34" s="912"/>
      <c r="D34" s="912"/>
      <c r="E34" s="912"/>
      <c r="F34" s="912"/>
      <c r="G34" s="912"/>
      <c r="H34" s="913"/>
      <c r="I34" s="912"/>
      <c r="J34" s="914"/>
    </row>
    <row r="35" spans="1:10" ht="16.5" thickTop="1" thickBot="1" x14ac:dyDescent="0.3">
      <c r="A35" s="919" t="s">
        <v>434</v>
      </c>
      <c r="B35" s="915"/>
      <c r="C35" s="912"/>
      <c r="D35" s="912"/>
      <c r="E35" s="912"/>
      <c r="F35" s="912"/>
      <c r="G35" s="912"/>
      <c r="H35" s="912"/>
      <c r="I35" s="912"/>
      <c r="J35" s="914"/>
    </row>
    <row r="36" spans="1:10" ht="16.5" thickTop="1" thickBot="1" x14ac:dyDescent="0.3">
      <c r="A36" s="919" t="s">
        <v>434</v>
      </c>
      <c r="B36" s="915"/>
      <c r="C36" s="912"/>
      <c r="D36" s="912"/>
      <c r="E36" s="912"/>
      <c r="F36" s="912"/>
      <c r="G36" s="912"/>
      <c r="H36" s="913"/>
      <c r="I36" s="912"/>
      <c r="J36" s="914"/>
    </row>
    <row r="37" spans="1:10" ht="16.5" thickTop="1" thickBot="1" x14ac:dyDescent="0.3">
      <c r="A37" s="919" t="s">
        <v>434</v>
      </c>
      <c r="B37" s="915"/>
      <c r="C37" s="912"/>
      <c r="D37" s="912"/>
      <c r="E37" s="912"/>
      <c r="F37" s="912"/>
      <c r="G37" s="912"/>
      <c r="H37" s="913"/>
      <c r="I37" s="912"/>
      <c r="J37" s="914"/>
    </row>
    <row r="38" spans="1:10" ht="16.5" thickTop="1" thickBot="1" x14ac:dyDescent="0.3">
      <c r="A38" s="919" t="s">
        <v>434</v>
      </c>
      <c r="B38" s="915"/>
      <c r="C38" s="912"/>
      <c r="D38" s="912"/>
      <c r="E38" s="912"/>
      <c r="F38" s="912"/>
      <c r="G38" s="912"/>
      <c r="H38" s="913"/>
      <c r="I38" s="912"/>
      <c r="J38" s="914"/>
    </row>
    <row r="39" spans="1:10" ht="16.5" thickTop="1" thickBot="1" x14ac:dyDescent="0.3">
      <c r="A39" s="919" t="s">
        <v>434</v>
      </c>
      <c r="B39" s="915"/>
      <c r="C39" s="912"/>
      <c r="D39" s="912"/>
      <c r="E39" s="912"/>
      <c r="F39" s="912"/>
      <c r="G39" s="912"/>
      <c r="H39" s="913"/>
      <c r="I39" s="912"/>
      <c r="J39" s="914"/>
    </row>
    <row r="40" spans="1:10" ht="16.5" thickTop="1" thickBot="1" x14ac:dyDescent="0.3">
      <c r="A40" s="919" t="s">
        <v>434</v>
      </c>
      <c r="B40" s="915"/>
      <c r="C40" s="912"/>
      <c r="D40" s="912"/>
      <c r="E40" s="912"/>
      <c r="F40" s="912"/>
      <c r="G40" s="912"/>
      <c r="H40" s="913"/>
      <c r="I40" s="912"/>
      <c r="J40" s="914"/>
    </row>
    <row r="41" spans="1:10" ht="16.5" thickTop="1" thickBot="1" x14ac:dyDescent="0.3">
      <c r="A41" s="919" t="s">
        <v>434</v>
      </c>
      <c r="B41" s="915"/>
      <c r="C41" s="912"/>
      <c r="D41" s="912"/>
      <c r="E41" s="912"/>
      <c r="F41" s="912"/>
      <c r="G41" s="912"/>
      <c r="H41" s="913"/>
      <c r="I41" s="912"/>
      <c r="J41" s="914"/>
    </row>
    <row r="42" spans="1:10" ht="16.5" thickTop="1" thickBot="1" x14ac:dyDescent="0.3">
      <c r="A42" s="919" t="s">
        <v>434</v>
      </c>
      <c r="B42" s="915"/>
      <c r="C42" s="912"/>
      <c r="D42" s="912"/>
      <c r="E42" s="912"/>
      <c r="F42" s="912"/>
      <c r="G42" s="912"/>
      <c r="H42" s="913"/>
      <c r="I42" s="912"/>
      <c r="J42" s="914"/>
    </row>
    <row r="43" spans="1:10" ht="16.5" thickTop="1" thickBot="1" x14ac:dyDescent="0.3">
      <c r="A43" s="919" t="s">
        <v>434</v>
      </c>
      <c r="B43" s="915"/>
      <c r="C43" s="912"/>
      <c r="D43" s="912"/>
      <c r="E43" s="912"/>
      <c r="F43" s="912"/>
      <c r="G43" s="912"/>
      <c r="H43" s="912"/>
      <c r="I43" s="912"/>
      <c r="J43" s="914"/>
    </row>
    <row r="44" spans="1:10" ht="16.5" thickTop="1" thickBot="1" x14ac:dyDescent="0.3">
      <c r="A44" s="919" t="s">
        <v>434</v>
      </c>
      <c r="B44" s="915"/>
      <c r="C44" s="912"/>
      <c r="D44" s="912"/>
      <c r="E44" s="912"/>
      <c r="F44" s="912"/>
      <c r="G44" s="912"/>
      <c r="H44" s="912"/>
      <c r="I44" s="912"/>
      <c r="J44" s="914"/>
    </row>
    <row r="45" spans="1:10" x14ac:dyDescent="0.25">
      <c r="A45" s="656"/>
      <c r="B45" s="644"/>
      <c r="C45" s="656"/>
      <c r="D45" s="656"/>
      <c r="E45" s="656"/>
      <c r="F45" s="656"/>
      <c r="G45" s="656"/>
      <c r="H45" s="656"/>
      <c r="I45" s="656"/>
      <c r="J45" s="656"/>
    </row>
    <row r="46" spans="1:10" x14ac:dyDescent="0.25">
      <c r="A46" s="656"/>
      <c r="B46" s="644"/>
      <c r="C46" s="656"/>
      <c r="D46" s="656"/>
      <c r="E46" s="656"/>
      <c r="F46" s="656"/>
      <c r="G46" s="656"/>
      <c r="H46" s="656"/>
      <c r="I46" s="656"/>
      <c r="J46" s="656"/>
    </row>
    <row r="47" spans="1:10" ht="15.75" thickBot="1" x14ac:dyDescent="0.3">
      <c r="A47" s="661"/>
      <c r="B47" s="644"/>
      <c r="C47" s="660"/>
      <c r="D47" s="644"/>
      <c r="E47" s="644"/>
      <c r="F47" s="644"/>
      <c r="G47" s="644"/>
      <c r="H47" s="735"/>
      <c r="I47" s="735"/>
      <c r="J47" s="644"/>
    </row>
    <row r="48" spans="1:10" ht="33" thickTop="1" x14ac:dyDescent="0.25">
      <c r="A48" s="662"/>
      <c r="B48" s="644"/>
      <c r="C48" s="664"/>
      <c r="D48" s="941"/>
      <c r="E48" s="644"/>
      <c r="F48" s="941"/>
      <c r="G48" s="644"/>
      <c r="H48" s="735"/>
      <c r="I48" s="417"/>
      <c r="J48" s="644"/>
    </row>
    <row r="49" spans="1:10" ht="18.75" thickBot="1" x14ac:dyDescent="0.3">
      <c r="A49" s="662"/>
      <c r="B49" s="644"/>
      <c r="C49" s="663"/>
      <c r="D49" s="941"/>
      <c r="E49" s="644"/>
      <c r="F49" s="941"/>
      <c r="G49" s="644"/>
      <c r="H49" s="735"/>
      <c r="I49" s="417"/>
      <c r="J49" s="644"/>
    </row>
    <row r="50" spans="1:10" ht="17.25" thickTop="1" thickBot="1" x14ac:dyDescent="0.3">
      <c r="A50" s="747"/>
      <c r="B50" s="928" t="s">
        <v>0</v>
      </c>
      <c r="C50" s="929" t="s">
        <v>1</v>
      </c>
      <c r="D50" s="929" t="s">
        <v>443</v>
      </c>
      <c r="E50" s="929" t="s">
        <v>5</v>
      </c>
      <c r="F50" s="930" t="s">
        <v>790</v>
      </c>
      <c r="G50" s="929" t="s">
        <v>4</v>
      </c>
      <c r="H50" s="930" t="s">
        <v>1429</v>
      </c>
      <c r="I50" s="929" t="s">
        <v>1430</v>
      </c>
      <c r="J50" s="931" t="s">
        <v>1333</v>
      </c>
    </row>
    <row r="51" spans="1:10" ht="16.5" thickTop="1" thickBot="1" x14ac:dyDescent="0.3">
      <c r="A51" s="919" t="s">
        <v>434</v>
      </c>
      <c r="B51" s="915"/>
      <c r="C51" s="912"/>
      <c r="D51" s="912"/>
      <c r="E51" s="912"/>
      <c r="F51" s="912"/>
      <c r="G51" s="912"/>
      <c r="H51" s="913"/>
      <c r="I51" s="912"/>
      <c r="J51" s="914"/>
    </row>
    <row r="52" spans="1:10" ht="16.5" thickTop="1" thickBot="1" x14ac:dyDescent="0.3">
      <c r="A52" s="919" t="s">
        <v>434</v>
      </c>
      <c r="B52" s="915"/>
      <c r="C52" s="912"/>
      <c r="D52" s="912"/>
      <c r="E52" s="912"/>
      <c r="F52" s="912"/>
      <c r="G52" s="912"/>
      <c r="H52" s="913"/>
      <c r="I52" s="912"/>
      <c r="J52" s="914"/>
    </row>
    <row r="53" spans="1:10" ht="16.5" thickTop="1" thickBot="1" x14ac:dyDescent="0.3">
      <c r="A53" s="919" t="s">
        <v>434</v>
      </c>
      <c r="B53" s="915"/>
      <c r="C53" s="912"/>
      <c r="D53" s="912"/>
      <c r="E53" s="912"/>
      <c r="F53" s="912"/>
      <c r="G53" s="912"/>
      <c r="H53" s="913"/>
      <c r="I53" s="912"/>
      <c r="J53" s="914"/>
    </row>
    <row r="54" spans="1:10" ht="16.5" thickTop="1" thickBot="1" x14ac:dyDescent="0.3">
      <c r="A54" s="919" t="s">
        <v>434</v>
      </c>
      <c r="B54" s="915"/>
      <c r="C54" s="912"/>
      <c r="D54" s="912"/>
      <c r="E54" s="912"/>
      <c r="F54" s="912"/>
      <c r="G54" s="912"/>
      <c r="H54" s="913"/>
      <c r="I54" s="912"/>
      <c r="J54" s="914"/>
    </row>
    <row r="55" spans="1:10" ht="16.5" thickTop="1" thickBot="1" x14ac:dyDescent="0.3">
      <c r="A55" s="919" t="s">
        <v>434</v>
      </c>
      <c r="B55" s="915"/>
      <c r="C55" s="912"/>
      <c r="D55" s="912"/>
      <c r="E55" s="912"/>
      <c r="F55" s="912"/>
      <c r="G55" s="912"/>
      <c r="H55" s="912"/>
      <c r="I55" s="912"/>
      <c r="J55" s="914"/>
    </row>
    <row r="56" spans="1:10" ht="16.5" thickTop="1" thickBot="1" x14ac:dyDescent="0.3">
      <c r="A56" s="919" t="s">
        <v>434</v>
      </c>
      <c r="B56" s="915"/>
      <c r="C56" s="912"/>
      <c r="D56" s="912"/>
      <c r="E56" s="912"/>
      <c r="F56" s="912"/>
      <c r="G56" s="912"/>
      <c r="H56" s="913"/>
      <c r="I56" s="912"/>
      <c r="J56" s="914"/>
    </row>
    <row r="57" spans="1:10" s="731" customFormat="1" ht="16.5" thickTop="1" thickBot="1" x14ac:dyDescent="0.3">
      <c r="A57" s="919" t="s">
        <v>434</v>
      </c>
      <c r="B57" s="915"/>
      <c r="C57" s="912"/>
      <c r="D57" s="912"/>
      <c r="E57" s="912"/>
      <c r="F57" s="912"/>
      <c r="G57" s="912"/>
      <c r="H57" s="913"/>
      <c r="I57" s="912"/>
      <c r="J57" s="914"/>
    </row>
    <row r="58" spans="1:10" s="731" customFormat="1" ht="16.5" thickTop="1" thickBot="1" x14ac:dyDescent="0.3">
      <c r="A58" s="919" t="s">
        <v>434</v>
      </c>
      <c r="B58" s="915"/>
      <c r="C58" s="912"/>
      <c r="D58" s="912"/>
      <c r="E58" s="912"/>
      <c r="F58" s="912"/>
      <c r="G58" s="912"/>
      <c r="H58" s="913"/>
      <c r="I58" s="912"/>
      <c r="J58" s="914"/>
    </row>
    <row r="59" spans="1:10" s="731" customFormat="1" ht="16.5" thickTop="1" thickBot="1" x14ac:dyDescent="0.3">
      <c r="A59" s="919" t="s">
        <v>434</v>
      </c>
      <c r="B59" s="915"/>
      <c r="C59" s="912"/>
      <c r="D59" s="912"/>
      <c r="E59" s="912"/>
      <c r="F59" s="912"/>
      <c r="G59" s="912"/>
      <c r="H59" s="913"/>
      <c r="I59" s="912"/>
      <c r="J59" s="914"/>
    </row>
    <row r="60" spans="1:10" s="731" customFormat="1" ht="16.5" thickTop="1" thickBot="1" x14ac:dyDescent="0.3">
      <c r="A60" s="919" t="s">
        <v>434</v>
      </c>
      <c r="B60" s="915"/>
      <c r="C60" s="912"/>
      <c r="D60" s="912"/>
      <c r="E60" s="912"/>
      <c r="F60" s="912"/>
      <c r="G60" s="912"/>
      <c r="H60" s="913"/>
      <c r="I60" s="912"/>
      <c r="J60" s="914"/>
    </row>
    <row r="61" spans="1:10" s="731" customFormat="1" ht="16.5" thickTop="1" thickBot="1" x14ac:dyDescent="0.3">
      <c r="A61" s="919" t="s">
        <v>434</v>
      </c>
      <c r="B61" s="915"/>
      <c r="C61" s="912"/>
      <c r="D61" s="912"/>
      <c r="E61" s="912"/>
      <c r="F61" s="912"/>
      <c r="G61" s="912"/>
      <c r="H61" s="913"/>
      <c r="I61" s="912"/>
      <c r="J61" s="914"/>
    </row>
    <row r="62" spans="1:10" s="731" customFormat="1" ht="16.5" thickTop="1" thickBot="1" x14ac:dyDescent="0.3">
      <c r="A62" s="919" t="s">
        <v>434</v>
      </c>
      <c r="B62" s="915"/>
      <c r="C62" s="912"/>
      <c r="D62" s="912"/>
      <c r="E62" s="912"/>
      <c r="F62" s="912"/>
      <c r="G62" s="912"/>
      <c r="H62" s="913"/>
      <c r="I62" s="912"/>
      <c r="J62" s="914"/>
    </row>
    <row r="63" spans="1:10" ht="16.5" thickTop="1" thickBot="1" x14ac:dyDescent="0.3">
      <c r="A63" s="919" t="s">
        <v>434</v>
      </c>
      <c r="B63" s="915"/>
      <c r="C63" s="912"/>
      <c r="D63" s="912"/>
      <c r="E63" s="912"/>
      <c r="F63" s="912"/>
      <c r="G63" s="912"/>
      <c r="H63" s="913"/>
      <c r="I63" s="912"/>
      <c r="J63" s="914"/>
    </row>
    <row r="64" spans="1:10" ht="16.5" thickTop="1" thickBot="1" x14ac:dyDescent="0.3">
      <c r="A64" s="919" t="s">
        <v>434</v>
      </c>
      <c r="B64" s="915"/>
      <c r="C64" s="912"/>
      <c r="D64" s="912"/>
      <c r="E64" s="912"/>
      <c r="F64" s="912"/>
      <c r="G64" s="912"/>
      <c r="H64" s="912"/>
      <c r="I64" s="912"/>
      <c r="J64" s="914"/>
    </row>
    <row r="65" spans="1:10" ht="16.5" thickTop="1" thickBot="1" x14ac:dyDescent="0.3">
      <c r="A65" s="919" t="s">
        <v>434</v>
      </c>
      <c r="B65" s="915"/>
      <c r="C65" s="912"/>
      <c r="D65" s="912"/>
      <c r="E65" s="912"/>
      <c r="F65" s="912"/>
      <c r="G65" s="912"/>
      <c r="H65" s="913"/>
      <c r="I65" s="912"/>
      <c r="J65" s="914"/>
    </row>
    <row r="66" spans="1:10" ht="16.5" thickTop="1" thickBot="1" x14ac:dyDescent="0.3">
      <c r="A66" s="919" t="s">
        <v>434</v>
      </c>
      <c r="B66" s="915"/>
      <c r="C66" s="912"/>
      <c r="D66" s="912"/>
      <c r="E66" s="912"/>
      <c r="F66" s="912"/>
      <c r="G66" s="912"/>
      <c r="H66" s="913"/>
      <c r="I66" s="912"/>
      <c r="J66" s="914"/>
    </row>
    <row r="67" spans="1:10" ht="16.5" thickTop="1" thickBot="1" x14ac:dyDescent="0.3">
      <c r="A67" s="919" t="s">
        <v>434</v>
      </c>
      <c r="B67" s="915"/>
      <c r="C67" s="912"/>
      <c r="D67" s="912"/>
      <c r="E67" s="912"/>
      <c r="F67" s="912"/>
      <c r="G67" s="912"/>
      <c r="H67" s="913"/>
      <c r="I67" s="912"/>
      <c r="J67" s="914"/>
    </row>
    <row r="68" spans="1:10" ht="16.5" thickTop="1" thickBot="1" x14ac:dyDescent="0.3">
      <c r="A68" s="919" t="s">
        <v>434</v>
      </c>
      <c r="B68" s="915"/>
      <c r="C68" s="912"/>
      <c r="D68" s="912"/>
      <c r="E68" s="912"/>
      <c r="F68" s="912"/>
      <c r="G68" s="912"/>
      <c r="H68" s="913"/>
      <c r="I68" s="912"/>
      <c r="J68" s="914"/>
    </row>
    <row r="69" spans="1:10" ht="16.5" thickTop="1" thickBot="1" x14ac:dyDescent="0.3">
      <c r="A69" s="919" t="s">
        <v>434</v>
      </c>
      <c r="B69" s="915"/>
      <c r="C69" s="912"/>
      <c r="D69" s="912"/>
      <c r="E69" s="912"/>
      <c r="F69" s="912"/>
      <c r="G69" s="912"/>
      <c r="H69" s="913"/>
      <c r="I69" s="912"/>
      <c r="J69" s="914"/>
    </row>
    <row r="70" spans="1:10" ht="16.5" thickTop="1" thickBot="1" x14ac:dyDescent="0.3">
      <c r="A70" s="919" t="s">
        <v>434</v>
      </c>
      <c r="B70" s="915"/>
      <c r="C70" s="912"/>
      <c r="D70" s="912"/>
      <c r="E70" s="912"/>
      <c r="F70" s="912"/>
      <c r="G70" s="912"/>
      <c r="H70" s="913"/>
      <c r="I70" s="912"/>
      <c r="J70" s="914"/>
    </row>
    <row r="71" spans="1:10" ht="16.5" thickTop="1" thickBot="1" x14ac:dyDescent="0.3">
      <c r="A71" s="919" t="s">
        <v>434</v>
      </c>
      <c r="B71" s="915"/>
      <c r="C71" s="912"/>
      <c r="D71" s="912"/>
      <c r="E71" s="912"/>
      <c r="F71" s="912"/>
      <c r="G71" s="912"/>
      <c r="H71" s="913"/>
      <c r="I71" s="912"/>
      <c r="J71" s="914"/>
    </row>
    <row r="72" spans="1:10" ht="16.5" thickTop="1" thickBot="1" x14ac:dyDescent="0.3">
      <c r="A72" s="919" t="s">
        <v>434</v>
      </c>
      <c r="B72" s="915"/>
      <c r="C72" s="912"/>
      <c r="D72" s="912"/>
      <c r="E72" s="912"/>
      <c r="F72" s="912"/>
      <c r="G72" s="912"/>
      <c r="H72" s="912"/>
      <c r="I72" s="912"/>
      <c r="J72" s="914"/>
    </row>
    <row r="73" spans="1:10" ht="16.5" thickTop="1" thickBot="1" x14ac:dyDescent="0.3">
      <c r="A73" s="919" t="s">
        <v>434</v>
      </c>
      <c r="B73" s="915"/>
      <c r="C73" s="912"/>
      <c r="D73" s="912"/>
      <c r="E73" s="912"/>
      <c r="F73" s="912"/>
      <c r="G73" s="912"/>
      <c r="H73" s="912"/>
      <c r="I73" s="912"/>
      <c r="J73" s="914"/>
    </row>
    <row r="74" spans="1:10" s="731" customFormat="1" ht="16.5" thickTop="1" thickBot="1" x14ac:dyDescent="0.3">
      <c r="A74" s="919" t="s">
        <v>434</v>
      </c>
      <c r="B74" s="915"/>
      <c r="C74" s="912"/>
      <c r="D74" s="912"/>
      <c r="E74" s="912"/>
      <c r="F74" s="912"/>
      <c r="G74" s="912"/>
      <c r="H74" s="912"/>
      <c r="I74" s="912"/>
      <c r="J74" s="914"/>
    </row>
    <row r="75" spans="1:10" ht="15.75" thickTop="1" x14ac:dyDescent="0.25">
      <c r="A75" s="735"/>
      <c r="B75" s="644"/>
      <c r="C75" s="735"/>
      <c r="D75" s="735"/>
      <c r="E75" s="735"/>
      <c r="F75" s="735"/>
      <c r="G75" s="735"/>
      <c r="H75" s="735"/>
      <c r="I75" s="735"/>
      <c r="J75" s="735"/>
    </row>
    <row r="76" spans="1:10" s="731" customFormat="1" x14ac:dyDescent="0.25">
      <c r="A76" s="735"/>
      <c r="B76" s="644"/>
      <c r="C76" s="735"/>
      <c r="D76" s="735"/>
      <c r="E76" s="735"/>
      <c r="F76" s="735"/>
      <c r="G76" s="735"/>
      <c r="H76" s="735"/>
      <c r="I76" s="735"/>
      <c r="J76" s="735"/>
    </row>
    <row r="77" spans="1:10" x14ac:dyDescent="0.25">
      <c r="A77" s="735"/>
      <c r="B77" s="644"/>
      <c r="C77" s="735"/>
      <c r="D77" s="735"/>
      <c r="E77" s="735"/>
      <c r="F77" s="735"/>
      <c r="G77" s="735"/>
      <c r="H77" s="735"/>
      <c r="I77" s="735"/>
      <c r="J77" s="735"/>
    </row>
    <row r="78" spans="1:10" ht="15.75" thickBot="1" x14ac:dyDescent="0.3">
      <c r="A78" s="666"/>
      <c r="B78" s="644"/>
      <c r="C78" s="665"/>
      <c r="D78" s="644"/>
      <c r="E78" s="644"/>
      <c r="F78" s="644"/>
      <c r="G78" s="644"/>
      <c r="H78" s="735"/>
      <c r="I78" s="735"/>
      <c r="J78" s="644"/>
    </row>
    <row r="79" spans="1:10" ht="33" thickTop="1" x14ac:dyDescent="0.25">
      <c r="A79" s="667"/>
      <c r="B79" s="644"/>
      <c r="C79" s="669"/>
      <c r="D79" s="941"/>
      <c r="E79" s="644"/>
      <c r="F79" s="941"/>
      <c r="G79" s="644"/>
      <c r="H79" s="735"/>
      <c r="I79" s="417"/>
      <c r="J79" s="644"/>
    </row>
    <row r="80" spans="1:10" ht="18.75" thickBot="1" x14ac:dyDescent="0.3">
      <c r="A80" s="667"/>
      <c r="B80" s="644"/>
      <c r="C80" s="668"/>
      <c r="D80" s="941"/>
      <c r="E80" s="644"/>
      <c r="F80" s="941"/>
      <c r="G80" s="644"/>
      <c r="H80" s="735"/>
      <c r="I80" s="417"/>
      <c r="J80" s="644"/>
    </row>
    <row r="81" spans="1:10" ht="17.25" thickTop="1" thickBot="1" x14ac:dyDescent="0.3">
      <c r="A81" s="747"/>
      <c r="B81" s="947" t="s">
        <v>0</v>
      </c>
      <c r="C81" s="854" t="s">
        <v>1</v>
      </c>
      <c r="D81" s="854" t="s">
        <v>443</v>
      </c>
      <c r="E81" s="854" t="s">
        <v>5</v>
      </c>
      <c r="F81" s="948" t="s">
        <v>790</v>
      </c>
      <c r="G81" s="854" t="s">
        <v>4</v>
      </c>
      <c r="H81" s="948" t="s">
        <v>1429</v>
      </c>
      <c r="I81" s="854" t="s">
        <v>1430</v>
      </c>
      <c r="J81" s="949" t="s">
        <v>1333</v>
      </c>
    </row>
    <row r="82" spans="1:10" ht="16.5" thickTop="1" thickBot="1" x14ac:dyDescent="0.3">
      <c r="A82" s="919" t="s">
        <v>434</v>
      </c>
      <c r="B82" s="915"/>
      <c r="C82" s="912"/>
      <c r="D82" s="912"/>
      <c r="E82" s="912"/>
      <c r="F82" s="912"/>
      <c r="G82" s="912"/>
      <c r="H82" s="913"/>
      <c r="I82" s="912"/>
      <c r="J82" s="914"/>
    </row>
    <row r="83" spans="1:10" ht="16.5" thickTop="1" thickBot="1" x14ac:dyDescent="0.3">
      <c r="A83" s="919" t="s">
        <v>434</v>
      </c>
      <c r="B83" s="915"/>
      <c r="C83" s="912"/>
      <c r="D83" s="912"/>
      <c r="E83" s="912"/>
      <c r="F83" s="912"/>
      <c r="G83" s="912"/>
      <c r="H83" s="913"/>
      <c r="I83" s="912"/>
      <c r="J83" s="914"/>
    </row>
    <row r="84" spans="1:10" ht="16.5" thickTop="1" thickBot="1" x14ac:dyDescent="0.3">
      <c r="A84" s="919" t="s">
        <v>434</v>
      </c>
      <c r="B84" s="915"/>
      <c r="C84" s="912"/>
      <c r="D84" s="912"/>
      <c r="E84" s="912"/>
      <c r="F84" s="912"/>
      <c r="G84" s="912"/>
      <c r="H84" s="913"/>
      <c r="I84" s="912"/>
      <c r="J84" s="914"/>
    </row>
    <row r="85" spans="1:10" ht="16.5" thickTop="1" thickBot="1" x14ac:dyDescent="0.3">
      <c r="A85" s="919" t="s">
        <v>434</v>
      </c>
      <c r="B85" s="915"/>
      <c r="C85" s="912"/>
      <c r="D85" s="912"/>
      <c r="E85" s="912"/>
      <c r="F85" s="912"/>
      <c r="G85" s="912"/>
      <c r="H85" s="913"/>
      <c r="I85" s="912"/>
      <c r="J85" s="914"/>
    </row>
    <row r="86" spans="1:10" ht="16.5" thickTop="1" thickBot="1" x14ac:dyDescent="0.3">
      <c r="A86" s="919" t="s">
        <v>434</v>
      </c>
      <c r="B86" s="915"/>
      <c r="C86" s="912"/>
      <c r="D86" s="912"/>
      <c r="E86" s="912"/>
      <c r="F86" s="912"/>
      <c r="G86" s="912"/>
      <c r="H86" s="912"/>
      <c r="I86" s="912"/>
      <c r="J86" s="914"/>
    </row>
    <row r="87" spans="1:10" ht="16.5" thickTop="1" thickBot="1" x14ac:dyDescent="0.3">
      <c r="A87" s="919" t="s">
        <v>434</v>
      </c>
      <c r="B87" s="915"/>
      <c r="C87" s="912"/>
      <c r="D87" s="912"/>
      <c r="E87" s="912"/>
      <c r="F87" s="912"/>
      <c r="G87" s="912"/>
      <c r="H87" s="913"/>
      <c r="I87" s="912"/>
      <c r="J87" s="914"/>
    </row>
    <row r="88" spans="1:10" ht="16.5" thickTop="1" thickBot="1" x14ac:dyDescent="0.3">
      <c r="A88" s="919" t="s">
        <v>434</v>
      </c>
      <c r="B88" s="915"/>
      <c r="C88" s="912"/>
      <c r="D88" s="912"/>
      <c r="E88" s="912"/>
      <c r="F88" s="912"/>
      <c r="G88" s="912"/>
      <c r="H88" s="913"/>
      <c r="I88" s="912"/>
      <c r="J88" s="914"/>
    </row>
    <row r="89" spans="1:10" ht="16.5" thickTop="1" thickBot="1" x14ac:dyDescent="0.3">
      <c r="A89" s="919" t="s">
        <v>434</v>
      </c>
      <c r="B89" s="915"/>
      <c r="C89" s="912"/>
      <c r="D89" s="912"/>
      <c r="E89" s="912"/>
      <c r="F89" s="912"/>
      <c r="G89" s="912"/>
      <c r="H89" s="912"/>
      <c r="I89" s="912"/>
      <c r="J89" s="914"/>
    </row>
    <row r="90" spans="1:10" ht="16.5" thickTop="1" thickBot="1" x14ac:dyDescent="0.3">
      <c r="A90" s="919" t="s">
        <v>434</v>
      </c>
      <c r="B90" s="915"/>
      <c r="C90" s="912"/>
      <c r="D90" s="912"/>
      <c r="E90" s="912"/>
      <c r="F90" s="912"/>
      <c r="G90" s="912"/>
      <c r="H90" s="913"/>
      <c r="I90" s="912"/>
      <c r="J90" s="914"/>
    </row>
    <row r="91" spans="1:10" ht="16.5" thickTop="1" thickBot="1" x14ac:dyDescent="0.3">
      <c r="A91" s="919" t="s">
        <v>434</v>
      </c>
      <c r="B91" s="915"/>
      <c r="C91" s="912"/>
      <c r="D91" s="912"/>
      <c r="E91" s="912"/>
      <c r="F91" s="912"/>
      <c r="G91" s="912"/>
      <c r="H91" s="913"/>
      <c r="I91" s="912"/>
      <c r="J91" s="914"/>
    </row>
    <row r="92" spans="1:10" ht="16.5" thickTop="1" thickBot="1" x14ac:dyDescent="0.3">
      <c r="A92" s="919" t="s">
        <v>434</v>
      </c>
      <c r="B92" s="915"/>
      <c r="C92" s="912"/>
      <c r="D92" s="912"/>
      <c r="E92" s="912"/>
      <c r="F92" s="912"/>
      <c r="G92" s="912"/>
      <c r="H92" s="913"/>
      <c r="I92" s="912"/>
      <c r="J92" s="914"/>
    </row>
    <row r="93" spans="1:10" ht="16.5" thickTop="1" thickBot="1" x14ac:dyDescent="0.3">
      <c r="A93" s="919" t="s">
        <v>434</v>
      </c>
      <c r="B93" s="915"/>
      <c r="C93" s="912"/>
      <c r="D93" s="912"/>
      <c r="E93" s="912"/>
      <c r="F93" s="912"/>
      <c r="G93" s="912"/>
      <c r="H93" s="913"/>
      <c r="I93" s="912"/>
      <c r="J93" s="914"/>
    </row>
    <row r="94" spans="1:10" ht="16.5" thickTop="1" thickBot="1" x14ac:dyDescent="0.3">
      <c r="A94" s="919" t="s">
        <v>434</v>
      </c>
      <c r="B94" s="915"/>
      <c r="C94" s="912"/>
      <c r="D94" s="912"/>
      <c r="E94" s="912"/>
      <c r="F94" s="912"/>
      <c r="G94" s="912"/>
      <c r="H94" s="913"/>
      <c r="I94" s="912"/>
      <c r="J94" s="914"/>
    </row>
    <row r="95" spans="1:10" ht="16.5" thickTop="1" thickBot="1" x14ac:dyDescent="0.3">
      <c r="A95" s="919" t="s">
        <v>434</v>
      </c>
      <c r="B95" s="915"/>
      <c r="C95" s="912"/>
      <c r="D95" s="912"/>
      <c r="E95" s="912"/>
      <c r="F95" s="912"/>
      <c r="G95" s="912"/>
      <c r="H95" s="913"/>
      <c r="I95" s="912"/>
      <c r="J95" s="914"/>
    </row>
    <row r="96" spans="1:10" ht="16.5" thickTop="1" thickBot="1" x14ac:dyDescent="0.3">
      <c r="A96" s="919" t="s">
        <v>434</v>
      </c>
      <c r="B96" s="915"/>
      <c r="C96" s="912"/>
      <c r="D96" s="912"/>
      <c r="E96" s="912"/>
      <c r="F96" s="912"/>
      <c r="G96" s="912"/>
      <c r="H96" s="913"/>
      <c r="I96" s="912"/>
      <c r="J96" s="914"/>
    </row>
    <row r="97" spans="1:10" ht="16.5" thickTop="1" thickBot="1" x14ac:dyDescent="0.3">
      <c r="A97" s="919" t="s">
        <v>434</v>
      </c>
      <c r="B97" s="915"/>
      <c r="C97" s="912"/>
      <c r="D97" s="912"/>
      <c r="E97" s="912"/>
      <c r="F97" s="912"/>
      <c r="G97" s="912"/>
      <c r="H97" s="912"/>
      <c r="I97" s="912"/>
      <c r="J97" s="914"/>
    </row>
    <row r="98" spans="1:10" ht="16.5" thickTop="1" thickBot="1" x14ac:dyDescent="0.3">
      <c r="A98" s="919" t="s">
        <v>434</v>
      </c>
      <c r="B98" s="915"/>
      <c r="C98" s="912"/>
      <c r="D98" s="912"/>
      <c r="E98" s="912"/>
      <c r="F98" s="912"/>
      <c r="G98" s="912"/>
      <c r="H98" s="912"/>
      <c r="I98" s="912"/>
      <c r="J98" s="914"/>
    </row>
    <row r="99" spans="1:10" s="731" customFormat="1" ht="16.5" thickTop="1" thickBot="1" x14ac:dyDescent="0.3">
      <c r="A99" s="919" t="s">
        <v>434</v>
      </c>
      <c r="B99" s="915"/>
      <c r="C99" s="912"/>
      <c r="D99" s="912"/>
      <c r="E99" s="912"/>
      <c r="F99" s="912"/>
      <c r="G99" s="912"/>
      <c r="H99" s="912"/>
      <c r="I99" s="912"/>
      <c r="J99" s="914"/>
    </row>
    <row r="100" spans="1:10" ht="15.75" thickTop="1" x14ac:dyDescent="0.25">
      <c r="A100" s="735"/>
      <c r="B100" s="644"/>
      <c r="C100" s="735"/>
      <c r="D100" s="735"/>
      <c r="E100" s="735"/>
      <c r="F100" s="735"/>
      <c r="G100" s="735"/>
      <c r="H100" s="735"/>
      <c r="I100" s="735"/>
      <c r="J100" s="735"/>
    </row>
    <row r="101" spans="1:10" s="731" customFormat="1" x14ac:dyDescent="0.25">
      <c r="A101" s="735"/>
      <c r="B101" s="644"/>
      <c r="C101" s="735"/>
      <c r="D101" s="735"/>
      <c r="E101" s="735"/>
      <c r="F101" s="735"/>
      <c r="G101" s="735"/>
      <c r="H101" s="735"/>
      <c r="I101" s="735"/>
      <c r="J101" s="735"/>
    </row>
    <row r="102" spans="1:10" x14ac:dyDescent="0.25">
      <c r="A102" s="735"/>
      <c r="B102" s="644"/>
      <c r="C102" s="735"/>
      <c r="D102" s="735"/>
      <c r="E102" s="735"/>
      <c r="F102" s="735"/>
      <c r="G102" s="735"/>
      <c r="H102" s="735"/>
      <c r="I102" s="735"/>
      <c r="J102" s="735"/>
    </row>
    <row r="103" spans="1:10" s="731" customFormat="1" x14ac:dyDescent="0.25">
      <c r="A103" s="735"/>
      <c r="B103" s="644"/>
      <c r="C103" s="735"/>
      <c r="D103" s="735"/>
      <c r="E103" s="735"/>
      <c r="F103" s="735"/>
      <c r="G103" s="735"/>
      <c r="H103" s="735"/>
      <c r="I103" s="735"/>
      <c r="J103" s="735"/>
    </row>
    <row r="104" spans="1:10" ht="15.75" thickBot="1" x14ac:dyDescent="0.3">
      <c r="A104" s="671"/>
      <c r="B104" s="644"/>
      <c r="C104" s="670"/>
      <c r="D104" s="644"/>
      <c r="E104" s="644"/>
      <c r="F104" s="644"/>
      <c r="G104" s="644"/>
      <c r="H104" s="735"/>
      <c r="I104" s="735"/>
      <c r="J104" s="644"/>
    </row>
    <row r="105" spans="1:10" ht="33" thickTop="1" x14ac:dyDescent="0.25">
      <c r="A105" s="672"/>
      <c r="B105" s="644"/>
      <c r="C105" s="674"/>
      <c r="D105" s="941"/>
      <c r="E105" s="644"/>
      <c r="F105" s="941"/>
      <c r="G105" s="644"/>
      <c r="H105" s="735"/>
      <c r="I105" s="417"/>
      <c r="J105" s="644"/>
    </row>
    <row r="106" spans="1:10" ht="18.75" thickBot="1" x14ac:dyDescent="0.3">
      <c r="A106" s="672"/>
      <c r="B106" s="644"/>
      <c r="C106" s="673"/>
      <c r="D106" s="941"/>
      <c r="E106" s="644"/>
      <c r="F106" s="941"/>
      <c r="G106" s="644"/>
      <c r="H106" s="735"/>
      <c r="I106" s="417"/>
      <c r="J106" s="644"/>
    </row>
    <row r="107" spans="1:10" ht="17.25" thickTop="1" thickBot="1" x14ac:dyDescent="0.3">
      <c r="A107" s="747"/>
      <c r="B107" s="932" t="s">
        <v>0</v>
      </c>
      <c r="C107" s="850" t="s">
        <v>1</v>
      </c>
      <c r="D107" s="850" t="s">
        <v>443</v>
      </c>
      <c r="E107" s="850" t="s">
        <v>5</v>
      </c>
      <c r="F107" s="933" t="s">
        <v>790</v>
      </c>
      <c r="G107" s="850" t="s">
        <v>4</v>
      </c>
      <c r="H107" s="933" t="s">
        <v>1429</v>
      </c>
      <c r="I107" s="850" t="s">
        <v>1430</v>
      </c>
      <c r="J107" s="934" t="s">
        <v>1333</v>
      </c>
    </row>
    <row r="108" spans="1:10" ht="16.5" thickTop="1" thickBot="1" x14ac:dyDescent="0.3">
      <c r="A108" s="919" t="s">
        <v>434</v>
      </c>
      <c r="B108" s="915"/>
      <c r="C108" s="912"/>
      <c r="D108" s="912"/>
      <c r="E108" s="912"/>
      <c r="F108" s="912"/>
      <c r="G108" s="912"/>
      <c r="H108" s="913"/>
      <c r="I108" s="912"/>
      <c r="J108" s="914"/>
    </row>
    <row r="109" spans="1:10" ht="16.5" thickTop="1" thickBot="1" x14ac:dyDescent="0.3">
      <c r="A109" s="919" t="s">
        <v>434</v>
      </c>
      <c r="B109" s="915"/>
      <c r="C109" s="912"/>
      <c r="D109" s="912"/>
      <c r="E109" s="912"/>
      <c r="F109" s="912"/>
      <c r="G109" s="912"/>
      <c r="H109" s="913"/>
      <c r="I109" s="912"/>
      <c r="J109" s="914"/>
    </row>
    <row r="110" spans="1:10" ht="16.5" thickTop="1" thickBot="1" x14ac:dyDescent="0.3">
      <c r="A110" s="919" t="s">
        <v>434</v>
      </c>
      <c r="B110" s="915"/>
      <c r="C110" s="912"/>
      <c r="D110" s="912"/>
      <c r="E110" s="912"/>
      <c r="F110" s="912"/>
      <c r="G110" s="912"/>
      <c r="H110" s="913"/>
      <c r="I110" s="912"/>
      <c r="J110" s="914"/>
    </row>
    <row r="111" spans="1:10" ht="16.5" thickTop="1" thickBot="1" x14ac:dyDescent="0.3">
      <c r="A111" s="919" t="s">
        <v>434</v>
      </c>
      <c r="B111" s="915"/>
      <c r="C111" s="912"/>
      <c r="D111" s="912"/>
      <c r="E111" s="912"/>
      <c r="F111" s="912"/>
      <c r="G111" s="912"/>
      <c r="H111" s="913"/>
      <c r="I111" s="912"/>
      <c r="J111" s="914"/>
    </row>
    <row r="112" spans="1:10" ht="16.5" thickTop="1" thickBot="1" x14ac:dyDescent="0.3">
      <c r="A112" s="919" t="s">
        <v>434</v>
      </c>
      <c r="B112" s="915"/>
      <c r="C112" s="912"/>
      <c r="D112" s="912"/>
      <c r="E112" s="912"/>
      <c r="F112" s="912"/>
      <c r="G112" s="912"/>
      <c r="H112" s="912"/>
      <c r="I112" s="912"/>
      <c r="J112" s="914"/>
    </row>
    <row r="113" spans="1:10" ht="16.5" thickTop="1" thickBot="1" x14ac:dyDescent="0.3">
      <c r="A113" s="919" t="s">
        <v>434</v>
      </c>
      <c r="B113" s="915"/>
      <c r="C113" s="912"/>
      <c r="D113" s="912"/>
      <c r="E113" s="912"/>
      <c r="F113" s="912"/>
      <c r="G113" s="912"/>
      <c r="H113" s="913"/>
      <c r="I113" s="912"/>
      <c r="J113" s="914"/>
    </row>
    <row r="114" spans="1:10" ht="16.5" thickTop="1" thickBot="1" x14ac:dyDescent="0.3">
      <c r="A114" s="919" t="s">
        <v>434</v>
      </c>
      <c r="B114" s="915"/>
      <c r="C114" s="912"/>
      <c r="D114" s="912"/>
      <c r="E114" s="912"/>
      <c r="F114" s="912"/>
      <c r="G114" s="912"/>
      <c r="H114" s="913"/>
      <c r="I114" s="912"/>
      <c r="J114" s="914"/>
    </row>
    <row r="115" spans="1:10" ht="16.5" thickTop="1" thickBot="1" x14ac:dyDescent="0.3">
      <c r="A115" s="919" t="s">
        <v>434</v>
      </c>
      <c r="B115" s="915"/>
      <c r="C115" s="912"/>
      <c r="D115" s="912"/>
      <c r="E115" s="912"/>
      <c r="F115" s="912"/>
      <c r="G115" s="912"/>
      <c r="H115" s="912"/>
      <c r="I115" s="912"/>
      <c r="J115" s="914"/>
    </row>
    <row r="116" spans="1:10" ht="16.5" thickTop="1" thickBot="1" x14ac:dyDescent="0.3">
      <c r="A116" s="919" t="s">
        <v>434</v>
      </c>
      <c r="B116" s="915"/>
      <c r="C116" s="912"/>
      <c r="D116" s="912"/>
      <c r="E116" s="912"/>
      <c r="F116" s="912"/>
      <c r="G116" s="912"/>
      <c r="H116" s="913"/>
      <c r="I116" s="912"/>
      <c r="J116" s="914"/>
    </row>
    <row r="117" spans="1:10" ht="16.5" thickTop="1" thickBot="1" x14ac:dyDescent="0.3">
      <c r="A117" s="919" t="s">
        <v>434</v>
      </c>
      <c r="B117" s="915"/>
      <c r="C117" s="912"/>
      <c r="D117" s="912"/>
      <c r="E117" s="912"/>
      <c r="F117" s="912"/>
      <c r="G117" s="912"/>
      <c r="H117" s="913"/>
      <c r="I117" s="912"/>
      <c r="J117" s="914"/>
    </row>
    <row r="118" spans="1:10" ht="16.5" thickTop="1" thickBot="1" x14ac:dyDescent="0.3">
      <c r="A118" s="919" t="s">
        <v>434</v>
      </c>
      <c r="B118" s="915"/>
      <c r="C118" s="912"/>
      <c r="D118" s="912"/>
      <c r="E118" s="912"/>
      <c r="F118" s="912"/>
      <c r="G118" s="912"/>
      <c r="H118" s="913"/>
      <c r="I118" s="912"/>
      <c r="J118" s="914"/>
    </row>
    <row r="119" spans="1:10" ht="16.5" thickTop="1" thickBot="1" x14ac:dyDescent="0.3">
      <c r="A119" s="919" t="s">
        <v>434</v>
      </c>
      <c r="B119" s="915"/>
      <c r="C119" s="912"/>
      <c r="D119" s="912"/>
      <c r="E119" s="912"/>
      <c r="F119" s="912"/>
      <c r="G119" s="912"/>
      <c r="H119" s="913"/>
      <c r="I119" s="912"/>
      <c r="J119" s="914"/>
    </row>
    <row r="120" spans="1:10" ht="16.5" thickTop="1" thickBot="1" x14ac:dyDescent="0.3">
      <c r="A120" s="919" t="s">
        <v>434</v>
      </c>
      <c r="B120" s="915"/>
      <c r="C120" s="912"/>
      <c r="D120" s="912"/>
      <c r="E120" s="912"/>
      <c r="F120" s="912"/>
      <c r="G120" s="912"/>
      <c r="H120" s="913"/>
      <c r="I120" s="912"/>
      <c r="J120" s="914"/>
    </row>
    <row r="121" spans="1:10" ht="16.5" thickTop="1" thickBot="1" x14ac:dyDescent="0.3">
      <c r="A121" s="919" t="s">
        <v>434</v>
      </c>
      <c r="B121" s="915"/>
      <c r="C121" s="912"/>
      <c r="D121" s="912"/>
      <c r="E121" s="912"/>
      <c r="F121" s="912"/>
      <c r="G121" s="912"/>
      <c r="H121" s="913"/>
      <c r="I121" s="912"/>
      <c r="J121" s="914"/>
    </row>
    <row r="122" spans="1:10" ht="16.5" thickTop="1" thickBot="1" x14ac:dyDescent="0.3">
      <c r="A122" s="919" t="s">
        <v>434</v>
      </c>
      <c r="B122" s="915"/>
      <c r="C122" s="912"/>
      <c r="D122" s="912"/>
      <c r="E122" s="912"/>
      <c r="F122" s="912"/>
      <c r="G122" s="912"/>
      <c r="H122" s="913"/>
      <c r="I122" s="912"/>
      <c r="J122" s="914"/>
    </row>
    <row r="123" spans="1:10" ht="16.5" thickTop="1" thickBot="1" x14ac:dyDescent="0.3">
      <c r="A123" s="919" t="s">
        <v>434</v>
      </c>
      <c r="B123" s="915"/>
      <c r="C123" s="912"/>
      <c r="D123" s="912"/>
      <c r="E123" s="912"/>
      <c r="F123" s="912"/>
      <c r="G123" s="912"/>
      <c r="H123" s="912"/>
      <c r="I123" s="912"/>
      <c r="J123" s="914"/>
    </row>
    <row r="124" spans="1:10" ht="16.5" thickTop="1" thickBot="1" x14ac:dyDescent="0.3">
      <c r="A124" s="919" t="s">
        <v>434</v>
      </c>
      <c r="B124" s="915"/>
      <c r="C124" s="912"/>
      <c r="D124" s="912"/>
      <c r="E124" s="912"/>
      <c r="F124" s="912"/>
      <c r="G124" s="912"/>
      <c r="H124" s="912"/>
      <c r="I124" s="912"/>
      <c r="J124" s="914"/>
    </row>
    <row r="125" spans="1:10" ht="15.75" thickTop="1" x14ac:dyDescent="0.25">
      <c r="A125" s="735"/>
      <c r="B125" s="644"/>
      <c r="C125" s="735"/>
      <c r="D125" s="735"/>
      <c r="E125" s="735"/>
      <c r="F125" s="735"/>
      <c r="G125" s="735"/>
      <c r="H125" s="735"/>
      <c r="I125" s="735"/>
      <c r="J125" s="735"/>
    </row>
    <row r="126" spans="1:10" s="731" customFormat="1" x14ac:dyDescent="0.25">
      <c r="A126" s="735"/>
      <c r="B126" s="644"/>
      <c r="C126" s="735"/>
      <c r="D126" s="735"/>
      <c r="E126" s="735"/>
      <c r="F126" s="735"/>
      <c r="G126" s="735"/>
      <c r="H126" s="735"/>
      <c r="I126" s="735"/>
      <c r="J126" s="735"/>
    </row>
    <row r="127" spans="1:10" x14ac:dyDescent="0.25">
      <c r="A127" s="735"/>
      <c r="B127" s="644"/>
      <c r="C127" s="735"/>
      <c r="D127" s="735"/>
      <c r="E127" s="735"/>
      <c r="F127" s="735"/>
      <c r="G127" s="735"/>
      <c r="H127" s="735"/>
      <c r="I127" s="735"/>
      <c r="J127" s="735"/>
    </row>
    <row r="128" spans="1:10" s="731" customFormat="1" x14ac:dyDescent="0.25">
      <c r="A128" s="735"/>
      <c r="B128" s="644"/>
      <c r="C128" s="735"/>
      <c r="D128" s="735"/>
      <c r="E128" s="735"/>
      <c r="F128" s="735"/>
      <c r="G128" s="735"/>
      <c r="H128" s="735"/>
      <c r="I128" s="735"/>
      <c r="J128" s="735"/>
    </row>
    <row r="129" spans="1:10" ht="15.75" thickBot="1" x14ac:dyDescent="0.3">
      <c r="A129" s="676"/>
      <c r="B129" s="644"/>
      <c r="C129" s="675"/>
      <c r="D129" s="644"/>
      <c r="E129" s="644"/>
      <c r="F129" s="644"/>
      <c r="G129" s="644"/>
      <c r="H129" s="735"/>
      <c r="I129" s="735"/>
      <c r="J129" s="644"/>
    </row>
    <row r="130" spans="1:10" ht="33" thickTop="1" x14ac:dyDescent="0.25">
      <c r="A130" s="677"/>
      <c r="B130" s="644"/>
      <c r="C130" s="679"/>
      <c r="D130" s="941"/>
      <c r="E130" s="644"/>
      <c r="F130" s="941"/>
      <c r="G130" s="644"/>
      <c r="H130" s="735"/>
      <c r="I130" s="417"/>
      <c r="J130" s="644"/>
    </row>
    <row r="131" spans="1:10" ht="18.75" thickBot="1" x14ac:dyDescent="0.3">
      <c r="A131" s="677"/>
      <c r="B131" s="644"/>
      <c r="C131" s="678"/>
      <c r="D131" s="941"/>
      <c r="E131" s="644"/>
      <c r="F131" s="941"/>
      <c r="G131" s="644"/>
      <c r="H131" s="735"/>
      <c r="I131" s="417"/>
      <c r="J131" s="644"/>
    </row>
    <row r="132" spans="1:10" ht="17.25" thickTop="1" thickBot="1" x14ac:dyDescent="0.3">
      <c r="A132" s="747"/>
      <c r="B132" s="907" t="s">
        <v>0</v>
      </c>
      <c r="C132" s="908" t="s">
        <v>1</v>
      </c>
      <c r="D132" s="315" t="s">
        <v>443</v>
      </c>
      <c r="E132" s="315" t="s">
        <v>5</v>
      </c>
      <c r="F132" s="318" t="s">
        <v>790</v>
      </c>
      <c r="G132" s="315" t="s">
        <v>4</v>
      </c>
      <c r="H132" s="318" t="s">
        <v>1429</v>
      </c>
      <c r="I132" s="315" t="s">
        <v>1430</v>
      </c>
      <c r="J132" s="950" t="s">
        <v>1333</v>
      </c>
    </row>
    <row r="133" spans="1:10" ht="16.5" thickTop="1" thickBot="1" x14ac:dyDescent="0.3">
      <c r="A133" s="919" t="s">
        <v>434</v>
      </c>
      <c r="B133" s="915"/>
      <c r="C133" s="912"/>
      <c r="D133" s="912"/>
      <c r="E133" s="912"/>
      <c r="F133" s="912"/>
      <c r="G133" s="912"/>
      <c r="H133" s="913"/>
      <c r="I133" s="912"/>
      <c r="J133" s="914"/>
    </row>
    <row r="134" spans="1:10" ht="16.5" thickTop="1" thickBot="1" x14ac:dyDescent="0.3">
      <c r="A134" s="919" t="s">
        <v>434</v>
      </c>
      <c r="B134" s="915"/>
      <c r="C134" s="912"/>
      <c r="D134" s="912"/>
      <c r="E134" s="912"/>
      <c r="F134" s="912"/>
      <c r="G134" s="912"/>
      <c r="H134" s="913"/>
      <c r="I134" s="912"/>
      <c r="J134" s="914"/>
    </row>
    <row r="135" spans="1:10" ht="16.5" thickTop="1" thickBot="1" x14ac:dyDescent="0.3">
      <c r="A135" s="919" t="s">
        <v>434</v>
      </c>
      <c r="B135" s="915"/>
      <c r="C135" s="912"/>
      <c r="D135" s="912"/>
      <c r="E135" s="912"/>
      <c r="F135" s="912"/>
      <c r="G135" s="912"/>
      <c r="H135" s="913"/>
      <c r="I135" s="912"/>
      <c r="J135" s="914"/>
    </row>
    <row r="136" spans="1:10" ht="16.5" thickTop="1" thickBot="1" x14ac:dyDescent="0.3">
      <c r="A136" s="919" t="s">
        <v>434</v>
      </c>
      <c r="B136" s="915"/>
      <c r="C136" s="912"/>
      <c r="D136" s="912"/>
      <c r="E136" s="912"/>
      <c r="F136" s="912"/>
      <c r="G136" s="912"/>
      <c r="H136" s="913"/>
      <c r="I136" s="912"/>
      <c r="J136" s="914"/>
    </row>
    <row r="137" spans="1:10" ht="16.5" thickTop="1" thickBot="1" x14ac:dyDescent="0.3">
      <c r="A137" s="919" t="s">
        <v>434</v>
      </c>
      <c r="B137" s="915"/>
      <c r="C137" s="912"/>
      <c r="D137" s="912"/>
      <c r="E137" s="912"/>
      <c r="F137" s="912"/>
      <c r="G137" s="912"/>
      <c r="H137" s="912"/>
      <c r="I137" s="912"/>
      <c r="J137" s="914"/>
    </row>
    <row r="138" spans="1:10" s="731" customFormat="1" ht="16.5" thickTop="1" thickBot="1" x14ac:dyDescent="0.3">
      <c r="A138" s="919" t="s">
        <v>434</v>
      </c>
      <c r="B138" s="915"/>
      <c r="C138" s="912"/>
      <c r="D138" s="912"/>
      <c r="E138" s="912"/>
      <c r="F138" s="912"/>
      <c r="G138" s="912"/>
      <c r="H138" s="912"/>
      <c r="I138" s="912"/>
      <c r="J138" s="914"/>
    </row>
    <row r="139" spans="1:10" s="731" customFormat="1" ht="16.5" thickTop="1" thickBot="1" x14ac:dyDescent="0.3">
      <c r="A139" s="919" t="s">
        <v>434</v>
      </c>
      <c r="B139" s="915"/>
      <c r="C139" s="912"/>
      <c r="D139" s="912"/>
      <c r="E139" s="912"/>
      <c r="F139" s="912"/>
      <c r="G139" s="912"/>
      <c r="H139" s="912"/>
      <c r="I139" s="912"/>
      <c r="J139" s="914"/>
    </row>
    <row r="140" spans="1:10" s="731" customFormat="1" ht="16.5" thickTop="1" thickBot="1" x14ac:dyDescent="0.3">
      <c r="A140" s="919" t="s">
        <v>434</v>
      </c>
      <c r="B140" s="915"/>
      <c r="C140" s="912"/>
      <c r="D140" s="912"/>
      <c r="E140" s="912"/>
      <c r="F140" s="912"/>
      <c r="G140" s="912"/>
      <c r="H140" s="912"/>
      <c r="I140" s="912"/>
      <c r="J140" s="914"/>
    </row>
    <row r="141" spans="1:10" s="731" customFormat="1" ht="16.5" thickTop="1" thickBot="1" x14ac:dyDescent="0.3">
      <c r="A141" s="919" t="s">
        <v>434</v>
      </c>
      <c r="B141" s="915"/>
      <c r="C141" s="912"/>
      <c r="D141" s="912"/>
      <c r="E141" s="912"/>
      <c r="F141" s="912"/>
      <c r="G141" s="912"/>
      <c r="H141" s="912"/>
      <c r="I141" s="912"/>
      <c r="J141" s="914"/>
    </row>
    <row r="142" spans="1:10" s="731" customFormat="1" ht="16.5" thickTop="1" thickBot="1" x14ac:dyDescent="0.3">
      <c r="A142" s="919" t="s">
        <v>434</v>
      </c>
      <c r="B142" s="915"/>
      <c r="C142" s="912"/>
      <c r="D142" s="912"/>
      <c r="E142" s="912"/>
      <c r="F142" s="912"/>
      <c r="G142" s="912"/>
      <c r="H142" s="912"/>
      <c r="I142" s="912"/>
      <c r="J142" s="914"/>
    </row>
    <row r="143" spans="1:10" s="731" customFormat="1" ht="16.5" thickTop="1" thickBot="1" x14ac:dyDescent="0.3">
      <c r="A143" s="919" t="s">
        <v>434</v>
      </c>
      <c r="B143" s="915"/>
      <c r="C143" s="912"/>
      <c r="D143" s="912"/>
      <c r="E143" s="912"/>
      <c r="F143" s="912"/>
      <c r="G143" s="912"/>
      <c r="H143" s="912"/>
      <c r="I143" s="912"/>
      <c r="J143" s="914"/>
    </row>
    <row r="144" spans="1:10" s="731" customFormat="1" ht="16.5" thickTop="1" thickBot="1" x14ac:dyDescent="0.3">
      <c r="A144" s="919" t="s">
        <v>434</v>
      </c>
      <c r="B144" s="915"/>
      <c r="C144" s="912"/>
      <c r="D144" s="912"/>
      <c r="E144" s="912"/>
      <c r="F144" s="912"/>
      <c r="G144" s="912"/>
      <c r="H144" s="912"/>
      <c r="I144" s="912"/>
      <c r="J144" s="914"/>
    </row>
    <row r="145" spans="1:10" ht="16.5" thickTop="1" thickBot="1" x14ac:dyDescent="0.3">
      <c r="A145" s="919" t="s">
        <v>434</v>
      </c>
      <c r="B145" s="915"/>
      <c r="C145" s="912"/>
      <c r="D145" s="912"/>
      <c r="E145" s="912"/>
      <c r="F145" s="912"/>
      <c r="G145" s="912"/>
      <c r="H145" s="913"/>
      <c r="I145" s="912"/>
      <c r="J145" s="914"/>
    </row>
    <row r="146" spans="1:10" ht="16.5" thickTop="1" thickBot="1" x14ac:dyDescent="0.3">
      <c r="A146" s="919" t="s">
        <v>434</v>
      </c>
      <c r="B146" s="915"/>
      <c r="C146" s="912"/>
      <c r="D146" s="912"/>
      <c r="E146" s="912"/>
      <c r="F146" s="912"/>
      <c r="G146" s="912"/>
      <c r="H146" s="913"/>
      <c r="I146" s="912"/>
      <c r="J146" s="914"/>
    </row>
    <row r="147" spans="1:10" ht="16.5" thickTop="1" thickBot="1" x14ac:dyDescent="0.3">
      <c r="A147" s="919" t="s">
        <v>434</v>
      </c>
      <c r="B147" s="915"/>
      <c r="C147" s="912"/>
      <c r="D147" s="912"/>
      <c r="E147" s="912"/>
      <c r="F147" s="912"/>
      <c r="G147" s="912"/>
      <c r="H147" s="912"/>
      <c r="I147" s="912"/>
      <c r="J147" s="914"/>
    </row>
    <row r="148" spans="1:10" ht="16.5" thickTop="1" thickBot="1" x14ac:dyDescent="0.3">
      <c r="A148" s="919" t="s">
        <v>434</v>
      </c>
      <c r="B148" s="915"/>
      <c r="C148" s="912"/>
      <c r="D148" s="912"/>
      <c r="E148" s="912"/>
      <c r="F148" s="912"/>
      <c r="G148" s="912"/>
      <c r="H148" s="913"/>
      <c r="I148" s="912"/>
      <c r="J148" s="914"/>
    </row>
    <row r="149" spans="1:10" ht="16.5" thickTop="1" thickBot="1" x14ac:dyDescent="0.3">
      <c r="A149" s="919" t="s">
        <v>434</v>
      </c>
      <c r="B149" s="915"/>
      <c r="C149" s="912"/>
      <c r="D149" s="912"/>
      <c r="E149" s="912"/>
      <c r="F149" s="912"/>
      <c r="G149" s="912"/>
      <c r="H149" s="913"/>
      <c r="I149" s="912"/>
      <c r="J149" s="914"/>
    </row>
    <row r="150" spans="1:10" ht="16.5" thickTop="1" thickBot="1" x14ac:dyDescent="0.3">
      <c r="A150" s="919" t="s">
        <v>434</v>
      </c>
      <c r="B150" s="915"/>
      <c r="C150" s="912"/>
      <c r="D150" s="912"/>
      <c r="E150" s="912"/>
      <c r="F150" s="912"/>
      <c r="G150" s="912"/>
      <c r="H150" s="913"/>
      <c r="I150" s="912"/>
      <c r="J150" s="914"/>
    </row>
    <row r="151" spans="1:10" ht="16.5" thickTop="1" thickBot="1" x14ac:dyDescent="0.3">
      <c r="A151" s="919" t="s">
        <v>434</v>
      </c>
      <c r="B151" s="915"/>
      <c r="C151" s="912"/>
      <c r="D151" s="912"/>
      <c r="E151" s="912"/>
      <c r="F151" s="912"/>
      <c r="G151" s="912"/>
      <c r="H151" s="913"/>
      <c r="I151" s="912"/>
      <c r="J151" s="914"/>
    </row>
    <row r="152" spans="1:10" ht="16.5" thickTop="1" thickBot="1" x14ac:dyDescent="0.3">
      <c r="A152" s="919" t="s">
        <v>434</v>
      </c>
      <c r="B152" s="915"/>
      <c r="C152" s="912"/>
      <c r="D152" s="912"/>
      <c r="E152" s="912"/>
      <c r="F152" s="912"/>
      <c r="G152" s="912"/>
      <c r="H152" s="913"/>
      <c r="I152" s="912"/>
      <c r="J152" s="914"/>
    </row>
    <row r="153" spans="1:10" ht="16.5" thickTop="1" thickBot="1" x14ac:dyDescent="0.3">
      <c r="A153" s="919" t="s">
        <v>434</v>
      </c>
      <c r="B153" s="915"/>
      <c r="C153" s="912"/>
      <c r="D153" s="912"/>
      <c r="E153" s="912"/>
      <c r="F153" s="912"/>
      <c r="G153" s="912"/>
      <c r="H153" s="913"/>
      <c r="I153" s="912"/>
      <c r="J153" s="914"/>
    </row>
    <row r="154" spans="1:10" ht="16.5" thickTop="1" thickBot="1" x14ac:dyDescent="0.3">
      <c r="A154" s="919" t="s">
        <v>434</v>
      </c>
      <c r="B154" s="915"/>
      <c r="C154" s="912"/>
      <c r="D154" s="912"/>
      <c r="E154" s="912"/>
      <c r="F154" s="912"/>
      <c r="G154" s="912"/>
      <c r="H154" s="913"/>
      <c r="I154" s="912"/>
      <c r="J154" s="914"/>
    </row>
    <row r="155" spans="1:10" ht="16.5" thickTop="1" thickBot="1" x14ac:dyDescent="0.3">
      <c r="A155" s="919" t="s">
        <v>434</v>
      </c>
      <c r="B155" s="915"/>
      <c r="C155" s="912"/>
      <c r="D155" s="912"/>
      <c r="E155" s="912"/>
      <c r="F155" s="912"/>
      <c r="G155" s="912"/>
      <c r="H155" s="912"/>
      <c r="I155" s="912"/>
      <c r="J155" s="914"/>
    </row>
    <row r="156" spans="1:10" ht="16.5" thickTop="1" thickBot="1" x14ac:dyDescent="0.3">
      <c r="A156" s="919" t="s">
        <v>434</v>
      </c>
      <c r="B156" s="915"/>
      <c r="C156" s="912"/>
      <c r="D156" s="912"/>
      <c r="E156" s="912"/>
      <c r="F156" s="912"/>
      <c r="G156" s="912"/>
      <c r="H156" s="912"/>
      <c r="I156" s="912"/>
      <c r="J156" s="914"/>
    </row>
    <row r="157" spans="1:10" x14ac:dyDescent="0.25">
      <c r="A157" s="735"/>
      <c r="B157" s="644"/>
      <c r="C157" s="735"/>
      <c r="D157" s="735"/>
      <c r="E157" s="735"/>
      <c r="F157" s="735"/>
      <c r="G157" s="735"/>
      <c r="H157" s="735"/>
      <c r="I157" s="735"/>
      <c r="J157" s="735"/>
    </row>
    <row r="158" spans="1:10" x14ac:dyDescent="0.25">
      <c r="A158" s="735"/>
      <c r="B158" s="644"/>
      <c r="C158" s="735"/>
      <c r="D158" s="735"/>
      <c r="E158" s="735"/>
      <c r="F158" s="735"/>
      <c r="G158" s="735"/>
      <c r="H158" s="735"/>
      <c r="I158" s="735"/>
      <c r="J158" s="735"/>
    </row>
    <row r="159" spans="1:10" s="731" customFormat="1" x14ac:dyDescent="0.25">
      <c r="A159" s="735"/>
      <c r="B159" s="644"/>
      <c r="C159" s="735"/>
      <c r="D159" s="751"/>
      <c r="E159" s="751"/>
      <c r="F159" s="751"/>
      <c r="G159" s="751"/>
      <c r="H159" s="751"/>
      <c r="I159" s="751"/>
      <c r="J159" s="751"/>
    </row>
    <row r="160" spans="1:10" s="731" customFormat="1" x14ac:dyDescent="0.25">
      <c r="A160" s="735"/>
      <c r="B160" s="644"/>
      <c r="C160" s="735"/>
      <c r="D160" s="751"/>
      <c r="E160" s="751"/>
      <c r="F160" s="751"/>
      <c r="G160" s="751"/>
      <c r="H160" s="751"/>
      <c r="I160" s="751"/>
      <c r="J160" s="751"/>
    </row>
    <row r="161" spans="1:10" ht="15.75" thickBot="1" x14ac:dyDescent="0.3">
      <c r="A161" s="681"/>
      <c r="B161" s="644"/>
      <c r="C161" s="680"/>
      <c r="D161" s="756"/>
      <c r="E161" s="756"/>
      <c r="F161" s="756"/>
      <c r="G161" s="756"/>
      <c r="H161" s="751"/>
      <c r="I161" s="751"/>
      <c r="J161" s="756"/>
    </row>
    <row r="162" spans="1:10" ht="33" thickTop="1" x14ac:dyDescent="0.25">
      <c r="A162" s="683"/>
      <c r="B162" s="644"/>
      <c r="C162" s="686"/>
      <c r="D162" s="755"/>
      <c r="E162" s="756"/>
      <c r="F162" s="755"/>
      <c r="G162" s="756"/>
      <c r="H162" s="751"/>
      <c r="I162" s="753"/>
      <c r="J162" s="756"/>
    </row>
    <row r="163" spans="1:10" ht="18.75" thickBot="1" x14ac:dyDescent="0.3">
      <c r="A163" s="683"/>
      <c r="B163" s="644"/>
      <c r="C163" s="684"/>
      <c r="D163" s="755"/>
      <c r="E163" s="756"/>
      <c r="F163" s="755"/>
      <c r="G163" s="756"/>
      <c r="H163" s="751"/>
      <c r="I163" s="753"/>
      <c r="J163" s="756"/>
    </row>
    <row r="164" spans="1:10" ht="17.25" thickTop="1" thickBot="1" x14ac:dyDescent="0.3">
      <c r="A164" s="747"/>
      <c r="B164" s="768" t="s">
        <v>0</v>
      </c>
      <c r="C164" s="769" t="s">
        <v>1</v>
      </c>
      <c r="D164" s="769" t="s">
        <v>443</v>
      </c>
      <c r="E164" s="769" t="s">
        <v>5</v>
      </c>
      <c r="F164" s="770" t="s">
        <v>790</v>
      </c>
      <c r="G164" s="769" t="s">
        <v>4</v>
      </c>
      <c r="H164" s="770" t="s">
        <v>1429</v>
      </c>
      <c r="I164" s="769" t="s">
        <v>1430</v>
      </c>
      <c r="J164" s="771" t="s">
        <v>1333</v>
      </c>
    </row>
    <row r="165" spans="1:10" ht="16.5" thickTop="1" thickBot="1" x14ac:dyDescent="0.3">
      <c r="A165" s="736" t="s">
        <v>434</v>
      </c>
      <c r="B165" s="758" t="s">
        <v>1529</v>
      </c>
      <c r="C165" s="682" t="s">
        <v>1527</v>
      </c>
      <c r="D165" s="682" t="s">
        <v>1434</v>
      </c>
      <c r="E165" s="682" t="s">
        <v>423</v>
      </c>
      <c r="F165" s="682" t="s">
        <v>615</v>
      </c>
      <c r="G165" s="682" t="s">
        <v>615</v>
      </c>
      <c r="H165" s="738" t="s">
        <v>615</v>
      </c>
      <c r="I165" s="682" t="s">
        <v>1437</v>
      </c>
      <c r="J165" s="685"/>
    </row>
    <row r="166" spans="1:10" ht="16.5" thickTop="1" thickBot="1" x14ac:dyDescent="0.3">
      <c r="A166" s="736" t="s">
        <v>434</v>
      </c>
      <c r="B166" s="785"/>
      <c r="C166" s="682"/>
      <c r="D166" s="682" t="s">
        <v>1432</v>
      </c>
      <c r="E166" s="738" t="s">
        <v>423</v>
      </c>
      <c r="F166" s="738" t="s">
        <v>615</v>
      </c>
      <c r="G166" s="738" t="s">
        <v>615</v>
      </c>
      <c r="H166" s="738" t="s">
        <v>615</v>
      </c>
      <c r="I166" s="738" t="s">
        <v>1437</v>
      </c>
      <c r="J166" s="685"/>
    </row>
    <row r="167" spans="1:10" ht="16.5" thickTop="1" thickBot="1" x14ac:dyDescent="0.3">
      <c r="A167" s="736" t="s">
        <v>434</v>
      </c>
      <c r="B167" s="785"/>
      <c r="C167" s="682" t="s">
        <v>1528</v>
      </c>
      <c r="D167" s="682" t="s">
        <v>1432</v>
      </c>
      <c r="E167" s="738" t="s">
        <v>423</v>
      </c>
      <c r="F167" s="738" t="s">
        <v>615</v>
      </c>
      <c r="G167" s="738" t="s">
        <v>615</v>
      </c>
      <c r="H167" s="738" t="s">
        <v>615</v>
      </c>
      <c r="I167" s="738" t="s">
        <v>1437</v>
      </c>
      <c r="J167" s="685"/>
    </row>
    <row r="168" spans="1:10" ht="16.5" thickTop="1" thickBot="1" x14ac:dyDescent="0.3">
      <c r="A168" s="736" t="s">
        <v>434</v>
      </c>
      <c r="B168" s="785"/>
      <c r="C168" s="682"/>
      <c r="D168" s="682" t="s">
        <v>1338</v>
      </c>
      <c r="E168" s="738" t="s">
        <v>423</v>
      </c>
      <c r="F168" s="738" t="s">
        <v>615</v>
      </c>
      <c r="G168" s="738" t="s">
        <v>615</v>
      </c>
      <c r="H168" s="738" t="s">
        <v>615</v>
      </c>
      <c r="I168" s="738" t="s">
        <v>1437</v>
      </c>
      <c r="J168" s="685"/>
    </row>
    <row r="169" spans="1:10" ht="15.75" thickTop="1" x14ac:dyDescent="0.25">
      <c r="A169" s="735"/>
      <c r="B169" s="644"/>
      <c r="C169" s="735"/>
      <c r="D169" s="735"/>
      <c r="E169" s="735"/>
      <c r="F169" s="735"/>
      <c r="G169" s="735"/>
      <c r="H169" s="735"/>
      <c r="I169" s="735"/>
      <c r="J169" s="735"/>
    </row>
    <row r="170" spans="1:10" x14ac:dyDescent="0.25">
      <c r="A170" s="735"/>
      <c r="B170" s="644"/>
      <c r="C170" s="735"/>
      <c r="D170" s="735"/>
      <c r="E170" s="735"/>
      <c r="F170" s="735"/>
      <c r="G170" s="735"/>
      <c r="H170" s="735"/>
      <c r="I170" s="735"/>
      <c r="J170" s="735"/>
    </row>
    <row r="171" spans="1:10" s="731" customFormat="1" x14ac:dyDescent="0.25">
      <c r="A171" s="735"/>
      <c r="B171" s="644"/>
      <c r="C171" s="735"/>
      <c r="D171" s="951"/>
      <c r="E171" s="951"/>
      <c r="F171" s="951"/>
      <c r="G171" s="951"/>
      <c r="H171" s="951"/>
      <c r="I171" s="951"/>
      <c r="J171" s="951"/>
    </row>
    <row r="172" spans="1:10" x14ac:dyDescent="0.25">
      <c r="A172" s="687"/>
      <c r="B172" s="644"/>
      <c r="C172" s="735"/>
      <c r="D172" s="952"/>
      <c r="E172" s="952"/>
      <c r="F172" s="952"/>
      <c r="G172" s="952"/>
      <c r="H172" s="951"/>
      <c r="I172" s="951"/>
      <c r="J172" s="952"/>
    </row>
    <row r="173" spans="1:10" s="731" customFormat="1" x14ac:dyDescent="0.25">
      <c r="A173" s="735"/>
      <c r="B173" s="644"/>
      <c r="C173" s="735"/>
      <c r="D173" s="952"/>
      <c r="E173" s="952"/>
      <c r="F173" s="952"/>
      <c r="G173" s="952"/>
      <c r="H173" s="951"/>
      <c r="I173" s="951"/>
      <c r="J173" s="952"/>
    </row>
    <row r="174" spans="1:10" s="731" customFormat="1" ht="15.75" thickBot="1" x14ac:dyDescent="0.3">
      <c r="A174" s="735"/>
      <c r="B174" s="644"/>
      <c r="C174" s="735"/>
      <c r="D174" s="952"/>
      <c r="E174" s="952"/>
      <c r="F174" s="952"/>
      <c r="G174" s="952"/>
      <c r="H174" s="951"/>
      <c r="I174" s="951"/>
      <c r="J174" s="952"/>
    </row>
    <row r="175" spans="1:10" ht="33" thickTop="1" x14ac:dyDescent="0.25">
      <c r="A175" s="688"/>
      <c r="B175" s="644"/>
      <c r="C175" s="690"/>
      <c r="D175" s="953"/>
      <c r="E175" s="952"/>
      <c r="F175" s="953"/>
      <c r="G175" s="952"/>
      <c r="H175" s="951"/>
      <c r="I175" s="762"/>
      <c r="J175" s="952"/>
    </row>
    <row r="176" spans="1:10" ht="18.75" thickBot="1" x14ac:dyDescent="0.3">
      <c r="A176" s="688"/>
      <c r="B176" s="644"/>
      <c r="C176" s="689"/>
      <c r="D176" s="953"/>
      <c r="E176" s="952"/>
      <c r="F176" s="953"/>
      <c r="G176" s="952"/>
      <c r="H176" s="951"/>
      <c r="I176" s="762"/>
      <c r="J176" s="952"/>
    </row>
    <row r="177" spans="1:10" ht="17.25" thickTop="1" thickBot="1" x14ac:dyDescent="0.3">
      <c r="A177" s="747"/>
      <c r="B177" s="947" t="s">
        <v>0</v>
      </c>
      <c r="C177" s="854" t="s">
        <v>1</v>
      </c>
      <c r="D177" s="954" t="s">
        <v>443</v>
      </c>
      <c r="E177" s="954" t="s">
        <v>5</v>
      </c>
      <c r="F177" s="955" t="s">
        <v>790</v>
      </c>
      <c r="G177" s="954" t="s">
        <v>4</v>
      </c>
      <c r="H177" s="955" t="s">
        <v>1429</v>
      </c>
      <c r="I177" s="954" t="s">
        <v>1430</v>
      </c>
      <c r="J177" s="956" t="s">
        <v>1333</v>
      </c>
    </row>
    <row r="178" spans="1:10" ht="16.5" thickTop="1" thickBot="1" x14ac:dyDescent="0.3">
      <c r="A178" s="919" t="s">
        <v>434</v>
      </c>
      <c r="B178" s="915"/>
      <c r="C178" s="912"/>
      <c r="D178" s="912"/>
      <c r="E178" s="912"/>
      <c r="F178" s="912"/>
      <c r="G178" s="912"/>
      <c r="H178" s="913"/>
      <c r="I178" s="912"/>
      <c r="J178" s="914"/>
    </row>
    <row r="179" spans="1:10" ht="16.5" thickTop="1" thickBot="1" x14ac:dyDescent="0.3">
      <c r="A179" s="919" t="s">
        <v>434</v>
      </c>
      <c r="B179" s="915"/>
      <c r="C179" s="912"/>
      <c r="D179" s="912"/>
      <c r="E179" s="912"/>
      <c r="F179" s="912"/>
      <c r="G179" s="912"/>
      <c r="H179" s="913"/>
      <c r="I179" s="912"/>
      <c r="J179" s="914"/>
    </row>
    <row r="180" spans="1:10" ht="16.5" thickTop="1" thickBot="1" x14ac:dyDescent="0.3">
      <c r="A180" s="919" t="s">
        <v>434</v>
      </c>
      <c r="B180" s="915"/>
      <c r="C180" s="912"/>
      <c r="D180" s="912"/>
      <c r="E180" s="912"/>
      <c r="F180" s="912"/>
      <c r="G180" s="912"/>
      <c r="H180" s="913"/>
      <c r="I180" s="912"/>
      <c r="J180" s="914"/>
    </row>
    <row r="181" spans="1:10" ht="16.5" thickTop="1" thickBot="1" x14ac:dyDescent="0.3">
      <c r="A181" s="919" t="s">
        <v>434</v>
      </c>
      <c r="B181" s="915"/>
      <c r="C181" s="912"/>
      <c r="D181" s="912"/>
      <c r="E181" s="912"/>
      <c r="F181" s="912"/>
      <c r="G181" s="912"/>
      <c r="H181" s="913"/>
      <c r="I181" s="912"/>
      <c r="J181" s="914"/>
    </row>
    <row r="182" spans="1:10" ht="16.5" thickTop="1" thickBot="1" x14ac:dyDescent="0.3">
      <c r="A182" s="919" t="s">
        <v>434</v>
      </c>
      <c r="B182" s="915"/>
      <c r="C182" s="912"/>
      <c r="D182" s="912"/>
      <c r="E182" s="912"/>
      <c r="F182" s="912"/>
      <c r="G182" s="912"/>
      <c r="H182" s="912"/>
      <c r="I182" s="912"/>
      <c r="J182" s="914"/>
    </row>
    <row r="183" spans="1:10" ht="16.5" thickTop="1" thickBot="1" x14ac:dyDescent="0.3">
      <c r="A183" s="919" t="s">
        <v>434</v>
      </c>
      <c r="B183" s="915"/>
      <c r="C183" s="912"/>
      <c r="D183" s="912"/>
      <c r="E183" s="912"/>
      <c r="F183" s="912"/>
      <c r="G183" s="912"/>
      <c r="H183" s="913"/>
      <c r="I183" s="912"/>
      <c r="J183" s="914"/>
    </row>
    <row r="184" spans="1:10" ht="16.5" thickTop="1" thickBot="1" x14ac:dyDescent="0.3">
      <c r="A184" s="919" t="s">
        <v>434</v>
      </c>
      <c r="B184" s="915"/>
      <c r="C184" s="912"/>
      <c r="D184" s="912"/>
      <c r="E184" s="912"/>
      <c r="F184" s="912"/>
      <c r="G184" s="912"/>
      <c r="H184" s="913"/>
      <c r="I184" s="912"/>
      <c r="J184" s="914"/>
    </row>
    <row r="185" spans="1:10" ht="16.5" thickTop="1" thickBot="1" x14ac:dyDescent="0.3">
      <c r="A185" s="919" t="s">
        <v>434</v>
      </c>
      <c r="B185" s="915"/>
      <c r="C185" s="912"/>
      <c r="D185" s="912"/>
      <c r="E185" s="912"/>
      <c r="F185" s="912"/>
      <c r="G185" s="912"/>
      <c r="H185" s="912"/>
      <c r="I185" s="912"/>
      <c r="J185" s="914"/>
    </row>
    <row r="186" spans="1:10" ht="16.5" thickTop="1" thickBot="1" x14ac:dyDescent="0.3">
      <c r="A186" s="919" t="s">
        <v>434</v>
      </c>
      <c r="B186" s="915"/>
      <c r="C186" s="912"/>
      <c r="D186" s="912"/>
      <c r="E186" s="912"/>
      <c r="F186" s="912"/>
      <c r="G186" s="912"/>
      <c r="H186" s="913"/>
      <c r="I186" s="912"/>
      <c r="J186" s="914"/>
    </row>
    <row r="187" spans="1:10" s="731" customFormat="1" ht="16.5" thickTop="1" thickBot="1" x14ac:dyDescent="0.3">
      <c r="A187" s="919" t="s">
        <v>434</v>
      </c>
      <c r="B187" s="915"/>
      <c r="C187" s="912"/>
      <c r="D187" s="912"/>
      <c r="E187" s="912"/>
      <c r="F187" s="912"/>
      <c r="G187" s="912"/>
      <c r="H187" s="913"/>
      <c r="I187" s="912"/>
      <c r="J187" s="914"/>
    </row>
    <row r="188" spans="1:10" s="731" customFormat="1" ht="16.5" thickTop="1" thickBot="1" x14ac:dyDescent="0.3">
      <c r="A188" s="919" t="s">
        <v>434</v>
      </c>
      <c r="B188" s="915"/>
      <c r="C188" s="912"/>
      <c r="D188" s="912"/>
      <c r="E188" s="912"/>
      <c r="F188" s="912"/>
      <c r="G188" s="912"/>
      <c r="H188" s="913"/>
      <c r="I188" s="912"/>
      <c r="J188" s="914"/>
    </row>
    <row r="189" spans="1:10" s="731" customFormat="1" ht="16.5" thickTop="1" thickBot="1" x14ac:dyDescent="0.3">
      <c r="A189" s="919" t="s">
        <v>434</v>
      </c>
      <c r="B189" s="915"/>
      <c r="C189" s="912"/>
      <c r="D189" s="912"/>
      <c r="E189" s="912"/>
      <c r="F189" s="912"/>
      <c r="G189" s="912"/>
      <c r="H189" s="913"/>
      <c r="I189" s="912"/>
      <c r="J189" s="914"/>
    </row>
    <row r="190" spans="1:10" s="731" customFormat="1" ht="16.5" thickTop="1" thickBot="1" x14ac:dyDescent="0.3">
      <c r="A190" s="919" t="s">
        <v>434</v>
      </c>
      <c r="B190" s="915"/>
      <c r="C190" s="912"/>
      <c r="D190" s="912"/>
      <c r="E190" s="912"/>
      <c r="F190" s="912"/>
      <c r="G190" s="912"/>
      <c r="H190" s="913"/>
      <c r="I190" s="912"/>
      <c r="J190" s="914"/>
    </row>
    <row r="191" spans="1:10" s="731" customFormat="1" ht="16.5" thickTop="1" thickBot="1" x14ac:dyDescent="0.3">
      <c r="A191" s="919" t="s">
        <v>434</v>
      </c>
      <c r="B191" s="915"/>
      <c r="C191" s="912"/>
      <c r="D191" s="912"/>
      <c r="E191" s="912"/>
      <c r="F191" s="912"/>
      <c r="G191" s="912"/>
      <c r="H191" s="913"/>
      <c r="I191" s="912"/>
      <c r="J191" s="914"/>
    </row>
    <row r="192" spans="1:10" ht="16.5" thickTop="1" thickBot="1" x14ac:dyDescent="0.3">
      <c r="A192" s="919" t="s">
        <v>434</v>
      </c>
      <c r="B192" s="915"/>
      <c r="C192" s="912"/>
      <c r="D192" s="912"/>
      <c r="E192" s="912"/>
      <c r="F192" s="912"/>
      <c r="G192" s="912"/>
      <c r="H192" s="913"/>
      <c r="I192" s="912"/>
      <c r="J192" s="914"/>
    </row>
    <row r="193" spans="1:10" ht="16.5" thickTop="1" thickBot="1" x14ac:dyDescent="0.3">
      <c r="A193" s="919" t="s">
        <v>434</v>
      </c>
      <c r="B193" s="915"/>
      <c r="C193" s="912"/>
      <c r="D193" s="912"/>
      <c r="E193" s="912"/>
      <c r="F193" s="912"/>
      <c r="G193" s="912"/>
      <c r="H193" s="913"/>
      <c r="I193" s="912"/>
      <c r="J193" s="914"/>
    </row>
    <row r="194" spans="1:10" ht="16.5" thickTop="1" thickBot="1" x14ac:dyDescent="0.3">
      <c r="A194" s="919" t="s">
        <v>434</v>
      </c>
      <c r="B194" s="915"/>
      <c r="C194" s="912"/>
      <c r="D194" s="912"/>
      <c r="E194" s="912"/>
      <c r="F194" s="912"/>
      <c r="G194" s="912"/>
      <c r="H194" s="913"/>
      <c r="I194" s="912"/>
      <c r="J194" s="914"/>
    </row>
    <row r="195" spans="1:10" ht="16.5" thickTop="1" thickBot="1" x14ac:dyDescent="0.3">
      <c r="A195" s="919" t="s">
        <v>434</v>
      </c>
      <c r="B195" s="915"/>
      <c r="C195" s="912"/>
      <c r="D195" s="912"/>
      <c r="E195" s="912"/>
      <c r="F195" s="912"/>
      <c r="G195" s="912"/>
      <c r="H195" s="913"/>
      <c r="I195" s="912"/>
      <c r="J195" s="914"/>
    </row>
    <row r="196" spans="1:10" ht="16.5" thickTop="1" thickBot="1" x14ac:dyDescent="0.3">
      <c r="A196" s="919" t="s">
        <v>434</v>
      </c>
      <c r="B196" s="915"/>
      <c r="C196" s="912"/>
      <c r="D196" s="912"/>
      <c r="E196" s="912"/>
      <c r="F196" s="912"/>
      <c r="G196" s="912"/>
      <c r="H196" s="913"/>
      <c r="I196" s="912"/>
      <c r="J196" s="914"/>
    </row>
    <row r="197" spans="1:10" ht="16.5" thickTop="1" thickBot="1" x14ac:dyDescent="0.3">
      <c r="A197" s="919" t="s">
        <v>434</v>
      </c>
      <c r="B197" s="915"/>
      <c r="C197" s="912"/>
      <c r="D197" s="912"/>
      <c r="E197" s="912"/>
      <c r="F197" s="912"/>
      <c r="G197" s="912"/>
      <c r="H197" s="913"/>
      <c r="I197" s="912"/>
      <c r="J197" s="914"/>
    </row>
    <row r="198" spans="1:10" ht="16.5" thickTop="1" thickBot="1" x14ac:dyDescent="0.3">
      <c r="A198" s="919" t="s">
        <v>434</v>
      </c>
      <c r="B198" s="915"/>
      <c r="C198" s="912"/>
      <c r="D198" s="912"/>
      <c r="E198" s="912"/>
      <c r="F198" s="912"/>
      <c r="G198" s="912"/>
      <c r="H198" s="912"/>
      <c r="I198" s="912"/>
      <c r="J198" s="914"/>
    </row>
    <row r="199" spans="1:10" ht="16.5" thickTop="1" thickBot="1" x14ac:dyDescent="0.3">
      <c r="A199" s="919" t="s">
        <v>434</v>
      </c>
      <c r="B199" s="915"/>
      <c r="C199" s="912"/>
      <c r="D199" s="912"/>
      <c r="E199" s="912"/>
      <c r="F199" s="912"/>
      <c r="G199" s="912"/>
      <c r="H199" s="912"/>
      <c r="I199" s="912"/>
      <c r="J199" s="914"/>
    </row>
    <row r="200" spans="1:10" x14ac:dyDescent="0.25">
      <c r="A200" s="735"/>
      <c r="B200" s="644"/>
      <c r="C200" s="735"/>
      <c r="D200" s="735"/>
      <c r="E200" s="735"/>
      <c r="F200" s="735"/>
      <c r="G200" s="735"/>
      <c r="H200" s="735"/>
      <c r="I200" s="735"/>
      <c r="J200" s="735"/>
    </row>
    <row r="201" spans="1:10" x14ac:dyDescent="0.25">
      <c r="A201" s="735"/>
      <c r="B201" s="644"/>
      <c r="C201" s="735"/>
      <c r="D201" s="735"/>
      <c r="E201" s="735"/>
      <c r="F201" s="735"/>
      <c r="G201" s="735"/>
      <c r="H201" s="735"/>
      <c r="I201" s="735"/>
      <c r="J201" s="735"/>
    </row>
    <row r="202" spans="1:10" s="731" customFormat="1" x14ac:dyDescent="0.25">
      <c r="A202" s="735"/>
      <c r="B202" s="644"/>
      <c r="C202" s="735"/>
      <c r="D202" s="735"/>
      <c r="E202" s="735"/>
      <c r="F202" s="735"/>
      <c r="G202" s="735"/>
      <c r="H202" s="735"/>
      <c r="I202" s="735"/>
      <c r="J202" s="735"/>
    </row>
    <row r="203" spans="1:10" ht="15" customHeight="1" thickBot="1" x14ac:dyDescent="0.3">
      <c r="A203" s="692"/>
      <c r="B203" s="644"/>
      <c r="C203" s="691"/>
      <c r="D203" s="644"/>
      <c r="E203" s="644"/>
      <c r="F203" s="644"/>
      <c r="G203" s="644"/>
      <c r="H203" s="735"/>
      <c r="I203" s="735"/>
      <c r="J203" s="644"/>
    </row>
    <row r="204" spans="1:10" ht="33" thickTop="1" x14ac:dyDescent="0.25">
      <c r="A204" s="693"/>
      <c r="B204" s="644"/>
      <c r="C204" s="695"/>
      <c r="D204" s="941"/>
      <c r="E204" s="644"/>
      <c r="F204" s="941"/>
      <c r="G204" s="644"/>
      <c r="H204" s="735"/>
      <c r="I204" s="417"/>
      <c r="J204" s="644"/>
    </row>
    <row r="205" spans="1:10" ht="18.75" thickBot="1" x14ac:dyDescent="0.3">
      <c r="A205" s="693"/>
      <c r="B205" s="644"/>
      <c r="C205" s="694"/>
      <c r="D205" s="941"/>
      <c r="E205" s="644"/>
      <c r="F205" s="941"/>
      <c r="G205" s="644"/>
      <c r="H205" s="735"/>
      <c r="I205" s="417"/>
      <c r="J205" s="644"/>
    </row>
    <row r="206" spans="1:10" ht="17.25" thickTop="1" thickBot="1" x14ac:dyDescent="0.3">
      <c r="A206" s="747"/>
      <c r="B206" s="947" t="s">
        <v>0</v>
      </c>
      <c r="C206" s="854" t="s">
        <v>1</v>
      </c>
      <c r="D206" s="854" t="s">
        <v>443</v>
      </c>
      <c r="E206" s="854" t="s">
        <v>5</v>
      </c>
      <c r="F206" s="948" t="s">
        <v>790</v>
      </c>
      <c r="G206" s="854" t="s">
        <v>4</v>
      </c>
      <c r="H206" s="948" t="s">
        <v>1429</v>
      </c>
      <c r="I206" s="854" t="s">
        <v>1430</v>
      </c>
      <c r="J206" s="949" t="s">
        <v>1333</v>
      </c>
    </row>
    <row r="207" spans="1:10" ht="16.5" thickTop="1" thickBot="1" x14ac:dyDescent="0.3">
      <c r="A207" s="919" t="s">
        <v>434</v>
      </c>
      <c r="B207" s="915"/>
      <c r="C207" s="912"/>
      <c r="D207" s="912"/>
      <c r="E207" s="912"/>
      <c r="F207" s="912"/>
      <c r="G207" s="912"/>
      <c r="H207" s="913"/>
      <c r="I207" s="912"/>
      <c r="J207" s="914"/>
    </row>
    <row r="208" spans="1:10" ht="16.5" thickTop="1" thickBot="1" x14ac:dyDescent="0.3">
      <c r="A208" s="919" t="s">
        <v>434</v>
      </c>
      <c r="B208" s="915"/>
      <c r="C208" s="912"/>
      <c r="D208" s="912"/>
      <c r="E208" s="912"/>
      <c r="F208" s="912"/>
      <c r="G208" s="912"/>
      <c r="H208" s="913"/>
      <c r="I208" s="912"/>
      <c r="J208" s="914"/>
    </row>
    <row r="209" spans="1:10" ht="16.5" thickTop="1" thickBot="1" x14ac:dyDescent="0.3">
      <c r="A209" s="919" t="s">
        <v>434</v>
      </c>
      <c r="B209" s="915"/>
      <c r="C209" s="912"/>
      <c r="D209" s="912"/>
      <c r="E209" s="912"/>
      <c r="F209" s="912"/>
      <c r="G209" s="912"/>
      <c r="H209" s="913"/>
      <c r="I209" s="912"/>
      <c r="J209" s="914"/>
    </row>
    <row r="210" spans="1:10" ht="16.5" thickTop="1" thickBot="1" x14ac:dyDescent="0.3">
      <c r="A210" s="919" t="s">
        <v>434</v>
      </c>
      <c r="B210" s="915"/>
      <c r="C210" s="912"/>
      <c r="D210" s="912"/>
      <c r="E210" s="912"/>
      <c r="F210" s="912"/>
      <c r="G210" s="912"/>
      <c r="H210" s="913"/>
      <c r="I210" s="912"/>
      <c r="J210" s="914"/>
    </row>
    <row r="211" spans="1:10" ht="16.5" thickTop="1" thickBot="1" x14ac:dyDescent="0.3">
      <c r="A211" s="919" t="s">
        <v>434</v>
      </c>
      <c r="B211" s="915"/>
      <c r="C211" s="912"/>
      <c r="D211" s="912"/>
      <c r="E211" s="912"/>
      <c r="F211" s="912"/>
      <c r="G211" s="912"/>
      <c r="H211" s="912"/>
      <c r="I211" s="912"/>
      <c r="J211" s="914"/>
    </row>
    <row r="212" spans="1:10" ht="16.5" thickTop="1" thickBot="1" x14ac:dyDescent="0.3">
      <c r="A212" s="919" t="s">
        <v>434</v>
      </c>
      <c r="B212" s="915"/>
      <c r="C212" s="912"/>
      <c r="D212" s="912"/>
      <c r="E212" s="912"/>
      <c r="F212" s="912"/>
      <c r="G212" s="912"/>
      <c r="H212" s="913"/>
      <c r="I212" s="912"/>
      <c r="J212" s="914"/>
    </row>
    <row r="213" spans="1:10" ht="16.5" thickTop="1" thickBot="1" x14ac:dyDescent="0.3">
      <c r="A213" s="919" t="s">
        <v>434</v>
      </c>
      <c r="B213" s="915"/>
      <c r="C213" s="912"/>
      <c r="D213" s="912"/>
      <c r="E213" s="912"/>
      <c r="F213" s="912"/>
      <c r="G213" s="912"/>
      <c r="H213" s="913"/>
      <c r="I213" s="912"/>
      <c r="J213" s="914"/>
    </row>
    <row r="214" spans="1:10" ht="16.5" thickTop="1" thickBot="1" x14ac:dyDescent="0.3">
      <c r="A214" s="919" t="s">
        <v>434</v>
      </c>
      <c r="B214" s="915"/>
      <c r="C214" s="912"/>
      <c r="D214" s="912"/>
      <c r="E214" s="912"/>
      <c r="F214" s="912"/>
      <c r="G214" s="912"/>
      <c r="H214" s="912"/>
      <c r="I214" s="912"/>
      <c r="J214" s="914"/>
    </row>
    <row r="215" spans="1:10" ht="16.5" thickTop="1" thickBot="1" x14ac:dyDescent="0.3">
      <c r="A215" s="919" t="s">
        <v>434</v>
      </c>
      <c r="B215" s="915"/>
      <c r="C215" s="912"/>
      <c r="D215" s="912"/>
      <c r="E215" s="912"/>
      <c r="F215" s="912"/>
      <c r="G215" s="912"/>
      <c r="H215" s="913"/>
      <c r="I215" s="912"/>
      <c r="J215" s="914"/>
    </row>
    <row r="216" spans="1:10" ht="16.5" thickTop="1" thickBot="1" x14ac:dyDescent="0.3">
      <c r="A216" s="919" t="s">
        <v>434</v>
      </c>
      <c r="B216" s="915"/>
      <c r="C216" s="912"/>
      <c r="D216" s="912"/>
      <c r="E216" s="912"/>
      <c r="F216" s="912"/>
      <c r="G216" s="912"/>
      <c r="H216" s="913"/>
      <c r="I216" s="912"/>
      <c r="J216" s="914"/>
    </row>
    <row r="217" spans="1:10" ht="16.5" thickTop="1" thickBot="1" x14ac:dyDescent="0.3">
      <c r="A217" s="919" t="s">
        <v>434</v>
      </c>
      <c r="B217" s="915"/>
      <c r="C217" s="912"/>
      <c r="D217" s="912"/>
      <c r="E217" s="912"/>
      <c r="F217" s="912"/>
      <c r="G217" s="912"/>
      <c r="H217" s="913"/>
      <c r="I217" s="912"/>
      <c r="J217" s="914"/>
    </row>
    <row r="218" spans="1:10" ht="16.5" thickTop="1" thickBot="1" x14ac:dyDescent="0.3">
      <c r="A218" s="919" t="s">
        <v>434</v>
      </c>
      <c r="B218" s="915"/>
      <c r="C218" s="912"/>
      <c r="D218" s="912"/>
      <c r="E218" s="912"/>
      <c r="F218" s="912"/>
      <c r="G218" s="912"/>
      <c r="H218" s="913"/>
      <c r="I218" s="912"/>
      <c r="J218" s="914"/>
    </row>
    <row r="219" spans="1:10" ht="16.5" thickTop="1" thickBot="1" x14ac:dyDescent="0.3">
      <c r="A219" s="919" t="s">
        <v>434</v>
      </c>
      <c r="B219" s="915"/>
      <c r="C219" s="912"/>
      <c r="D219" s="912"/>
      <c r="E219" s="912"/>
      <c r="F219" s="912"/>
      <c r="G219" s="912"/>
      <c r="H219" s="913"/>
      <c r="I219" s="912"/>
      <c r="J219" s="914"/>
    </row>
    <row r="220" spans="1:10" ht="16.5" thickTop="1" thickBot="1" x14ac:dyDescent="0.3">
      <c r="A220" s="919" t="s">
        <v>434</v>
      </c>
      <c r="B220" s="915"/>
      <c r="C220" s="912"/>
      <c r="D220" s="912"/>
      <c r="E220" s="912"/>
      <c r="F220" s="912"/>
      <c r="G220" s="912"/>
      <c r="H220" s="913"/>
      <c r="I220" s="912"/>
      <c r="J220" s="914"/>
    </row>
    <row r="221" spans="1:10" ht="16.5" thickTop="1" thickBot="1" x14ac:dyDescent="0.3">
      <c r="A221" s="919" t="s">
        <v>434</v>
      </c>
      <c r="B221" s="915"/>
      <c r="C221" s="912"/>
      <c r="D221" s="912"/>
      <c r="E221" s="912"/>
      <c r="F221" s="912"/>
      <c r="G221" s="912"/>
      <c r="H221" s="913"/>
      <c r="I221" s="912"/>
      <c r="J221" s="914"/>
    </row>
    <row r="222" spans="1:10" ht="16.5" thickTop="1" thickBot="1" x14ac:dyDescent="0.3">
      <c r="A222" s="919" t="s">
        <v>434</v>
      </c>
      <c r="B222" s="915"/>
      <c r="C222" s="912"/>
      <c r="D222" s="912"/>
      <c r="E222" s="912"/>
      <c r="F222" s="912"/>
      <c r="G222" s="912"/>
      <c r="H222" s="912"/>
      <c r="I222" s="912"/>
      <c r="J222" s="914"/>
    </row>
    <row r="223" spans="1:10" ht="16.5" thickTop="1" thickBot="1" x14ac:dyDescent="0.3">
      <c r="A223" s="919" t="s">
        <v>434</v>
      </c>
      <c r="B223" s="915"/>
      <c r="C223" s="912"/>
      <c r="D223" s="912"/>
      <c r="E223" s="912"/>
      <c r="F223" s="912"/>
      <c r="G223" s="912"/>
      <c r="H223" s="912"/>
      <c r="I223" s="912"/>
      <c r="J223" s="914"/>
    </row>
    <row r="224" spans="1:10" x14ac:dyDescent="0.25">
      <c r="A224" s="735"/>
      <c r="B224" s="644"/>
      <c r="C224" s="735"/>
      <c r="D224" s="735"/>
      <c r="E224" s="735"/>
      <c r="F224" s="735"/>
      <c r="G224" s="735"/>
      <c r="H224" s="735"/>
      <c r="I224" s="735"/>
      <c r="J224" s="735"/>
    </row>
    <row r="225" spans="1:10" x14ac:dyDescent="0.25">
      <c r="A225" s="735"/>
      <c r="B225" s="644"/>
      <c r="C225" s="735"/>
      <c r="D225" s="735"/>
      <c r="E225" s="735"/>
      <c r="F225" s="735"/>
      <c r="G225" s="735"/>
      <c r="H225" s="735"/>
      <c r="I225" s="735"/>
      <c r="J225" s="735"/>
    </row>
    <row r="226" spans="1:10" x14ac:dyDescent="0.25">
      <c r="A226" s="735"/>
      <c r="B226" s="644"/>
      <c r="C226" s="735"/>
      <c r="D226" s="735"/>
      <c r="E226" s="735"/>
      <c r="F226" s="735"/>
      <c r="G226" s="735"/>
      <c r="H226" s="735"/>
      <c r="I226" s="735"/>
      <c r="J226" s="735"/>
    </row>
    <row r="227" spans="1:10" ht="15.75" thickBot="1" x14ac:dyDescent="0.3">
      <c r="A227" s="697"/>
      <c r="B227" s="644"/>
      <c r="C227" s="696"/>
      <c r="D227" s="957"/>
      <c r="E227" s="957"/>
      <c r="F227" s="957"/>
      <c r="G227" s="957"/>
      <c r="H227" s="958"/>
      <c r="I227" s="958"/>
      <c r="J227" s="957"/>
    </row>
    <row r="228" spans="1:10" ht="33" thickTop="1" x14ac:dyDescent="0.25">
      <c r="A228" s="698"/>
      <c r="B228" s="644"/>
      <c r="C228" s="700"/>
      <c r="D228" s="957"/>
      <c r="E228" s="957"/>
      <c r="F228" s="957"/>
      <c r="G228" s="957"/>
      <c r="H228" s="958"/>
      <c r="I228" s="958"/>
      <c r="J228" s="957"/>
    </row>
    <row r="229" spans="1:10" ht="18.75" thickBot="1" x14ac:dyDescent="0.3">
      <c r="A229" s="698"/>
      <c r="B229" s="644"/>
      <c r="C229" s="699"/>
      <c r="D229" s="957"/>
      <c r="E229" s="957"/>
      <c r="F229" s="957"/>
      <c r="G229" s="957"/>
      <c r="H229" s="958"/>
      <c r="I229" s="958"/>
      <c r="J229" s="957"/>
    </row>
    <row r="230" spans="1:10" ht="17.25" thickTop="1" thickBot="1" x14ac:dyDescent="0.3">
      <c r="A230" s="747"/>
      <c r="B230" s="959" t="s">
        <v>0</v>
      </c>
      <c r="C230" s="960" t="s">
        <v>1</v>
      </c>
      <c r="D230" s="960" t="s">
        <v>443</v>
      </c>
      <c r="E230" s="960" t="s">
        <v>5</v>
      </c>
      <c r="F230" s="961" t="s">
        <v>790</v>
      </c>
      <c r="G230" s="960" t="s">
        <v>4</v>
      </c>
      <c r="H230" s="961" t="s">
        <v>1429</v>
      </c>
      <c r="I230" s="960" t="s">
        <v>1430</v>
      </c>
      <c r="J230" s="962" t="s">
        <v>1333</v>
      </c>
    </row>
    <row r="231" spans="1:10" ht="16.5" thickTop="1" thickBot="1" x14ac:dyDescent="0.3">
      <c r="A231" s="919" t="s">
        <v>434</v>
      </c>
      <c r="B231" s="915"/>
      <c r="C231" s="912"/>
      <c r="D231" s="912"/>
      <c r="E231" s="912"/>
      <c r="F231" s="912"/>
      <c r="G231" s="912"/>
      <c r="H231" s="913"/>
      <c r="I231" s="912"/>
      <c r="J231" s="914"/>
    </row>
    <row r="232" spans="1:10" ht="16.5" thickTop="1" thickBot="1" x14ac:dyDescent="0.3">
      <c r="A232" s="919" t="s">
        <v>434</v>
      </c>
      <c r="B232" s="915"/>
      <c r="C232" s="912"/>
      <c r="D232" s="912"/>
      <c r="E232" s="912"/>
      <c r="F232" s="912"/>
      <c r="G232" s="912"/>
      <c r="H232" s="913"/>
      <c r="I232" s="912"/>
      <c r="J232" s="914"/>
    </row>
    <row r="233" spans="1:10" ht="16.5" thickTop="1" thickBot="1" x14ac:dyDescent="0.3">
      <c r="A233" s="919" t="s">
        <v>434</v>
      </c>
      <c r="B233" s="915"/>
      <c r="C233" s="912"/>
      <c r="D233" s="912"/>
      <c r="E233" s="912"/>
      <c r="F233" s="912"/>
      <c r="G233" s="912"/>
      <c r="H233" s="913"/>
      <c r="I233" s="912"/>
      <c r="J233" s="914"/>
    </row>
    <row r="234" spans="1:10" ht="16.5" thickTop="1" thickBot="1" x14ac:dyDescent="0.3">
      <c r="A234" s="919" t="s">
        <v>434</v>
      </c>
      <c r="B234" s="915"/>
      <c r="C234" s="912"/>
      <c r="D234" s="912"/>
      <c r="E234" s="912"/>
      <c r="F234" s="912"/>
      <c r="G234" s="912"/>
      <c r="H234" s="913"/>
      <c r="I234" s="912"/>
      <c r="J234" s="914"/>
    </row>
    <row r="235" spans="1:10" ht="16.5" thickTop="1" thickBot="1" x14ac:dyDescent="0.3">
      <c r="A235" s="919" t="s">
        <v>434</v>
      </c>
      <c r="B235" s="915"/>
      <c r="C235" s="912"/>
      <c r="D235" s="912"/>
      <c r="E235" s="912"/>
      <c r="F235" s="912"/>
      <c r="G235" s="912"/>
      <c r="H235" s="912"/>
      <c r="I235" s="912"/>
      <c r="J235" s="914"/>
    </row>
    <row r="236" spans="1:10" ht="16.5" thickTop="1" thickBot="1" x14ac:dyDescent="0.3">
      <c r="A236" s="919" t="s">
        <v>434</v>
      </c>
      <c r="B236" s="915"/>
      <c r="C236" s="912"/>
      <c r="D236" s="912"/>
      <c r="E236" s="912"/>
      <c r="F236" s="912"/>
      <c r="G236" s="912"/>
      <c r="H236" s="913"/>
      <c r="I236" s="912"/>
      <c r="J236" s="914"/>
    </row>
    <row r="237" spans="1:10" ht="16.5" thickTop="1" thickBot="1" x14ac:dyDescent="0.3">
      <c r="A237" s="919" t="s">
        <v>434</v>
      </c>
      <c r="B237" s="915"/>
      <c r="C237" s="912"/>
      <c r="D237" s="912"/>
      <c r="E237" s="912"/>
      <c r="F237" s="912"/>
      <c r="G237" s="912"/>
      <c r="H237" s="913"/>
      <c r="I237" s="912"/>
      <c r="J237" s="914"/>
    </row>
    <row r="238" spans="1:10" ht="16.5" thickTop="1" thickBot="1" x14ac:dyDescent="0.3">
      <c r="A238" s="919" t="s">
        <v>434</v>
      </c>
      <c r="B238" s="915"/>
      <c r="C238" s="912"/>
      <c r="D238" s="912"/>
      <c r="E238" s="912"/>
      <c r="F238" s="912"/>
      <c r="G238" s="912"/>
      <c r="H238" s="912"/>
      <c r="I238" s="912"/>
      <c r="J238" s="914"/>
    </row>
    <row r="239" spans="1:10" ht="16.5" thickTop="1" thickBot="1" x14ac:dyDescent="0.3">
      <c r="A239" s="919" t="s">
        <v>434</v>
      </c>
      <c r="B239" s="915"/>
      <c r="C239" s="912"/>
      <c r="D239" s="912"/>
      <c r="E239" s="912"/>
      <c r="F239" s="912"/>
      <c r="G239" s="912"/>
      <c r="H239" s="913"/>
      <c r="I239" s="912"/>
      <c r="J239" s="914"/>
    </row>
    <row r="240" spans="1:10" ht="16.5" thickTop="1" thickBot="1" x14ac:dyDescent="0.3">
      <c r="A240" s="919" t="s">
        <v>434</v>
      </c>
      <c r="B240" s="915"/>
      <c r="C240" s="912"/>
      <c r="D240" s="912"/>
      <c r="E240" s="912"/>
      <c r="F240" s="912"/>
      <c r="G240" s="912"/>
      <c r="H240" s="913"/>
      <c r="I240" s="912"/>
      <c r="J240" s="914"/>
    </row>
    <row r="241" spans="1:10" ht="16.5" thickTop="1" thickBot="1" x14ac:dyDescent="0.3">
      <c r="A241" s="919" t="s">
        <v>434</v>
      </c>
      <c r="B241" s="915"/>
      <c r="C241" s="912"/>
      <c r="D241" s="912"/>
      <c r="E241" s="912"/>
      <c r="F241" s="912"/>
      <c r="G241" s="912"/>
      <c r="H241" s="913"/>
      <c r="I241" s="912"/>
      <c r="J241" s="914"/>
    </row>
    <row r="242" spans="1:10" ht="16.5" thickTop="1" thickBot="1" x14ac:dyDescent="0.3">
      <c r="A242" s="919" t="s">
        <v>434</v>
      </c>
      <c r="B242" s="915"/>
      <c r="C242" s="912"/>
      <c r="D242" s="912"/>
      <c r="E242" s="912"/>
      <c r="F242" s="912"/>
      <c r="G242" s="912"/>
      <c r="H242" s="913"/>
      <c r="I242" s="912"/>
      <c r="J242" s="914"/>
    </row>
    <row r="243" spans="1:10" ht="16.5" thickTop="1" thickBot="1" x14ac:dyDescent="0.3">
      <c r="A243" s="919" t="s">
        <v>434</v>
      </c>
      <c r="B243" s="915"/>
      <c r="C243" s="912"/>
      <c r="D243" s="912"/>
      <c r="E243" s="912"/>
      <c r="F243" s="912"/>
      <c r="G243" s="912"/>
      <c r="H243" s="913"/>
      <c r="I243" s="912"/>
      <c r="J243" s="914"/>
    </row>
    <row r="244" spans="1:10" ht="16.5" thickTop="1" thickBot="1" x14ac:dyDescent="0.3">
      <c r="A244" s="919" t="s">
        <v>434</v>
      </c>
      <c r="B244" s="915"/>
      <c r="C244" s="912"/>
      <c r="D244" s="912"/>
      <c r="E244" s="912"/>
      <c r="F244" s="912"/>
      <c r="G244" s="912"/>
      <c r="H244" s="913"/>
      <c r="I244" s="912"/>
      <c r="J244" s="914"/>
    </row>
    <row r="245" spans="1:10" ht="16.5" thickTop="1" thickBot="1" x14ac:dyDescent="0.3">
      <c r="A245" s="919" t="s">
        <v>434</v>
      </c>
      <c r="B245" s="915"/>
      <c r="C245" s="912"/>
      <c r="D245" s="912"/>
      <c r="E245" s="912"/>
      <c r="F245" s="912"/>
      <c r="G245" s="912"/>
      <c r="H245" s="913"/>
      <c r="I245" s="912"/>
      <c r="J245" s="914"/>
    </row>
    <row r="246" spans="1:10" ht="16.5" thickTop="1" thickBot="1" x14ac:dyDescent="0.3">
      <c r="A246" s="919" t="s">
        <v>434</v>
      </c>
      <c r="B246" s="915"/>
      <c r="C246" s="912"/>
      <c r="D246" s="912"/>
      <c r="E246" s="912"/>
      <c r="F246" s="912"/>
      <c r="G246" s="912"/>
      <c r="H246" s="912"/>
      <c r="I246" s="912"/>
      <c r="J246" s="914"/>
    </row>
    <row r="247" spans="1:10" ht="16.5" thickTop="1" thickBot="1" x14ac:dyDescent="0.3">
      <c r="A247" s="919" t="s">
        <v>434</v>
      </c>
      <c r="B247" s="915"/>
      <c r="C247" s="912"/>
      <c r="D247" s="912"/>
      <c r="E247" s="912"/>
      <c r="F247" s="912"/>
      <c r="G247" s="912"/>
      <c r="H247" s="912"/>
      <c r="I247" s="912"/>
      <c r="J247" s="914"/>
    </row>
    <row r="248" spans="1:10" ht="15.75" thickTop="1" x14ac:dyDescent="0.25">
      <c r="A248" s="735"/>
      <c r="B248" s="644"/>
      <c r="C248" s="735"/>
      <c r="D248" s="735"/>
      <c r="E248" s="735"/>
      <c r="F248" s="735"/>
      <c r="G248" s="735"/>
      <c r="H248" s="735"/>
      <c r="I248" s="735"/>
      <c r="J248" s="735"/>
    </row>
    <row r="249" spans="1:10" s="731" customFormat="1" x14ac:dyDescent="0.25">
      <c r="A249" s="735"/>
      <c r="B249" s="644"/>
      <c r="C249" s="735"/>
      <c r="D249" s="735"/>
      <c r="E249" s="735"/>
      <c r="F249" s="735"/>
      <c r="G249" s="735"/>
      <c r="H249" s="735"/>
      <c r="I249" s="735"/>
      <c r="J249" s="735"/>
    </row>
    <row r="250" spans="1:10" x14ac:dyDescent="0.25">
      <c r="A250" s="735"/>
      <c r="B250" s="644"/>
      <c r="C250" s="735"/>
      <c r="D250" s="735"/>
      <c r="E250" s="735"/>
      <c r="F250" s="735"/>
      <c r="G250" s="735"/>
      <c r="H250" s="735"/>
      <c r="I250" s="735"/>
      <c r="J250" s="735"/>
    </row>
    <row r="251" spans="1:10" ht="15.75" thickBot="1" x14ac:dyDescent="0.3">
      <c r="A251" s="702"/>
      <c r="B251" s="644"/>
      <c r="C251" s="701"/>
      <c r="D251" s="644"/>
      <c r="E251" s="644"/>
      <c r="F251" s="644"/>
      <c r="G251" s="644"/>
      <c r="H251" s="735"/>
      <c r="I251" s="735"/>
      <c r="J251" s="644"/>
    </row>
    <row r="252" spans="1:10" ht="33" thickTop="1" x14ac:dyDescent="0.25">
      <c r="A252" s="703"/>
      <c r="B252" s="644"/>
      <c r="C252" s="705"/>
      <c r="D252" s="941"/>
      <c r="E252" s="644"/>
      <c r="F252" s="941"/>
      <c r="G252" s="644"/>
      <c r="H252" s="735"/>
      <c r="I252" s="417"/>
      <c r="J252" s="644"/>
    </row>
    <row r="253" spans="1:10" ht="18.75" thickBot="1" x14ac:dyDescent="0.3">
      <c r="A253" s="703"/>
      <c r="B253" s="644"/>
      <c r="C253" s="704"/>
      <c r="D253" s="941"/>
      <c r="E253" s="644"/>
      <c r="F253" s="941"/>
      <c r="G253" s="644"/>
      <c r="H253" s="735"/>
      <c r="I253" s="417"/>
      <c r="J253" s="644"/>
    </row>
    <row r="254" spans="1:10" ht="17.25" thickTop="1" thickBot="1" x14ac:dyDescent="0.3">
      <c r="A254" s="747"/>
      <c r="B254" s="947" t="s">
        <v>0</v>
      </c>
      <c r="C254" s="854" t="s">
        <v>1</v>
      </c>
      <c r="D254" s="854" t="s">
        <v>443</v>
      </c>
      <c r="E254" s="854" t="s">
        <v>5</v>
      </c>
      <c r="F254" s="948" t="s">
        <v>790</v>
      </c>
      <c r="G254" s="854" t="s">
        <v>4</v>
      </c>
      <c r="H254" s="948" t="s">
        <v>1429</v>
      </c>
      <c r="I254" s="854" t="s">
        <v>1430</v>
      </c>
      <c r="J254" s="949" t="s">
        <v>1333</v>
      </c>
    </row>
    <row r="255" spans="1:10" ht="16.5" thickTop="1" thickBot="1" x14ac:dyDescent="0.3">
      <c r="A255" s="919" t="s">
        <v>434</v>
      </c>
      <c r="B255" s="915"/>
      <c r="C255" s="912"/>
      <c r="D255" s="912"/>
      <c r="E255" s="912"/>
      <c r="F255" s="912"/>
      <c r="G255" s="912"/>
      <c r="H255" s="913"/>
      <c r="I255" s="912"/>
      <c r="J255" s="914"/>
    </row>
    <row r="256" spans="1:10" ht="16.5" thickTop="1" thickBot="1" x14ac:dyDescent="0.3">
      <c r="A256" s="919" t="s">
        <v>434</v>
      </c>
      <c r="B256" s="915"/>
      <c r="C256" s="912"/>
      <c r="D256" s="912"/>
      <c r="E256" s="912"/>
      <c r="F256" s="912"/>
      <c r="G256" s="912"/>
      <c r="H256" s="913"/>
      <c r="I256" s="912"/>
      <c r="J256" s="914"/>
    </row>
    <row r="257" spans="1:10" ht="16.5" thickTop="1" thickBot="1" x14ac:dyDescent="0.3">
      <c r="A257" s="919" t="s">
        <v>434</v>
      </c>
      <c r="B257" s="915"/>
      <c r="C257" s="912"/>
      <c r="D257" s="912"/>
      <c r="E257" s="912"/>
      <c r="F257" s="912"/>
      <c r="G257" s="912"/>
      <c r="H257" s="913"/>
      <c r="I257" s="912"/>
      <c r="J257" s="914"/>
    </row>
    <row r="258" spans="1:10" ht="16.5" thickTop="1" thickBot="1" x14ac:dyDescent="0.3">
      <c r="A258" s="919" t="s">
        <v>434</v>
      </c>
      <c r="B258" s="915"/>
      <c r="C258" s="912"/>
      <c r="D258" s="912"/>
      <c r="E258" s="912"/>
      <c r="F258" s="912"/>
      <c r="G258" s="912"/>
      <c r="H258" s="913"/>
      <c r="I258" s="912"/>
      <c r="J258" s="914"/>
    </row>
    <row r="259" spans="1:10" ht="16.5" thickTop="1" thickBot="1" x14ac:dyDescent="0.3">
      <c r="A259" s="919" t="s">
        <v>434</v>
      </c>
      <c r="B259" s="915"/>
      <c r="C259" s="912"/>
      <c r="D259" s="912"/>
      <c r="E259" s="912"/>
      <c r="F259" s="912"/>
      <c r="G259" s="912"/>
      <c r="H259" s="912"/>
      <c r="I259" s="912"/>
      <c r="J259" s="914"/>
    </row>
    <row r="260" spans="1:10" ht="16.5" thickTop="1" thickBot="1" x14ac:dyDescent="0.3">
      <c r="A260" s="919" t="s">
        <v>434</v>
      </c>
      <c r="B260" s="915"/>
      <c r="C260" s="912"/>
      <c r="D260" s="912"/>
      <c r="E260" s="912"/>
      <c r="F260" s="912"/>
      <c r="G260" s="912"/>
      <c r="H260" s="913"/>
      <c r="I260" s="912"/>
      <c r="J260" s="914"/>
    </row>
    <row r="261" spans="1:10" ht="16.5" thickTop="1" thickBot="1" x14ac:dyDescent="0.3">
      <c r="A261" s="919" t="s">
        <v>434</v>
      </c>
      <c r="B261" s="915"/>
      <c r="C261" s="912"/>
      <c r="D261" s="912"/>
      <c r="E261" s="912"/>
      <c r="F261" s="912"/>
      <c r="G261" s="912"/>
      <c r="H261" s="913"/>
      <c r="I261" s="912"/>
      <c r="J261" s="914"/>
    </row>
    <row r="262" spans="1:10" ht="16.5" thickTop="1" thickBot="1" x14ac:dyDescent="0.3">
      <c r="A262" s="919" t="s">
        <v>434</v>
      </c>
      <c r="B262" s="915"/>
      <c r="C262" s="912"/>
      <c r="D262" s="912"/>
      <c r="E262" s="912"/>
      <c r="F262" s="912"/>
      <c r="G262" s="912"/>
      <c r="H262" s="912"/>
      <c r="I262" s="912"/>
      <c r="J262" s="914"/>
    </row>
    <row r="263" spans="1:10" ht="16.5" thickTop="1" thickBot="1" x14ac:dyDescent="0.3">
      <c r="A263" s="919" t="s">
        <v>434</v>
      </c>
      <c r="B263" s="915"/>
      <c r="C263" s="912"/>
      <c r="D263" s="912"/>
      <c r="E263" s="912"/>
      <c r="F263" s="912"/>
      <c r="G263" s="912"/>
      <c r="H263" s="913"/>
      <c r="I263" s="912"/>
      <c r="J263" s="914"/>
    </row>
    <row r="264" spans="1:10" ht="16.5" thickTop="1" thickBot="1" x14ac:dyDescent="0.3">
      <c r="A264" s="919" t="s">
        <v>434</v>
      </c>
      <c r="B264" s="915"/>
      <c r="C264" s="912"/>
      <c r="D264" s="912"/>
      <c r="E264" s="912"/>
      <c r="F264" s="912"/>
      <c r="G264" s="912"/>
      <c r="H264" s="913"/>
      <c r="I264" s="912"/>
      <c r="J264" s="914"/>
    </row>
    <row r="265" spans="1:10" ht="16.5" thickTop="1" thickBot="1" x14ac:dyDescent="0.3">
      <c r="A265" s="919" t="s">
        <v>434</v>
      </c>
      <c r="B265" s="915"/>
      <c r="C265" s="912"/>
      <c r="D265" s="912"/>
      <c r="E265" s="912"/>
      <c r="F265" s="912"/>
      <c r="G265" s="912"/>
      <c r="H265" s="913"/>
      <c r="I265" s="912"/>
      <c r="J265" s="914"/>
    </row>
    <row r="266" spans="1:10" ht="16.5" thickTop="1" thickBot="1" x14ac:dyDescent="0.3">
      <c r="A266" s="919" t="s">
        <v>434</v>
      </c>
      <c r="B266" s="915"/>
      <c r="C266" s="912"/>
      <c r="D266" s="912"/>
      <c r="E266" s="912"/>
      <c r="F266" s="912"/>
      <c r="G266" s="912"/>
      <c r="H266" s="913"/>
      <c r="I266" s="912"/>
      <c r="J266" s="914"/>
    </row>
    <row r="267" spans="1:10" ht="16.5" thickTop="1" thickBot="1" x14ac:dyDescent="0.3">
      <c r="A267" s="919" t="s">
        <v>434</v>
      </c>
      <c r="B267" s="915"/>
      <c r="C267" s="912"/>
      <c r="D267" s="912"/>
      <c r="E267" s="912"/>
      <c r="F267" s="912"/>
      <c r="G267" s="912"/>
      <c r="H267" s="913"/>
      <c r="I267" s="912"/>
      <c r="J267" s="914"/>
    </row>
    <row r="268" spans="1:10" ht="16.5" thickTop="1" thickBot="1" x14ac:dyDescent="0.3">
      <c r="A268" s="919" t="s">
        <v>434</v>
      </c>
      <c r="B268" s="915"/>
      <c r="C268" s="912"/>
      <c r="D268" s="912"/>
      <c r="E268" s="912"/>
      <c r="F268" s="912"/>
      <c r="G268" s="912"/>
      <c r="H268" s="913"/>
      <c r="I268" s="912"/>
      <c r="J268" s="914"/>
    </row>
    <row r="269" spans="1:10" ht="16.5" thickTop="1" thickBot="1" x14ac:dyDescent="0.3">
      <c r="A269" s="919" t="s">
        <v>434</v>
      </c>
      <c r="B269" s="915"/>
      <c r="C269" s="912"/>
      <c r="D269" s="912"/>
      <c r="E269" s="912"/>
      <c r="F269" s="912"/>
      <c r="G269" s="912"/>
      <c r="H269" s="913"/>
      <c r="I269" s="912"/>
      <c r="J269" s="914"/>
    </row>
    <row r="270" spans="1:10" ht="16.5" thickTop="1" thickBot="1" x14ac:dyDescent="0.3">
      <c r="A270" s="919" t="s">
        <v>434</v>
      </c>
      <c r="B270" s="915"/>
      <c r="C270" s="912"/>
      <c r="D270" s="912"/>
      <c r="E270" s="912"/>
      <c r="F270" s="912"/>
      <c r="G270" s="912"/>
      <c r="H270" s="912"/>
      <c r="I270" s="912"/>
      <c r="J270" s="914"/>
    </row>
    <row r="271" spans="1:10" ht="16.5" thickTop="1" thickBot="1" x14ac:dyDescent="0.3">
      <c r="A271" s="919" t="s">
        <v>434</v>
      </c>
      <c r="B271" s="915"/>
      <c r="C271" s="912"/>
      <c r="D271" s="912"/>
      <c r="E271" s="912"/>
      <c r="F271" s="912"/>
      <c r="G271" s="912"/>
      <c r="H271" s="912"/>
      <c r="I271" s="912"/>
      <c r="J271" s="914"/>
    </row>
    <row r="272" spans="1:10" x14ac:dyDescent="0.25">
      <c r="A272" s="735"/>
      <c r="B272" s="644"/>
      <c r="C272" s="735"/>
      <c r="D272" s="735"/>
      <c r="E272" s="735"/>
      <c r="F272" s="735"/>
      <c r="G272" s="735"/>
      <c r="H272" s="735"/>
      <c r="I272" s="735"/>
      <c r="J272" s="735"/>
    </row>
    <row r="273" spans="1:10" x14ac:dyDescent="0.25">
      <c r="A273" s="735"/>
      <c r="B273" s="644"/>
      <c r="C273" s="735"/>
      <c r="D273" s="735"/>
      <c r="E273" s="735"/>
      <c r="F273" s="735"/>
      <c r="G273" s="735"/>
      <c r="H273" s="735"/>
      <c r="I273" s="735"/>
      <c r="J273" s="735"/>
    </row>
    <row r="274" spans="1:10" x14ac:dyDescent="0.25">
      <c r="A274" s="707"/>
      <c r="B274" s="644"/>
      <c r="C274" s="706"/>
      <c r="D274" s="952"/>
      <c r="E274" s="952"/>
      <c r="F274" s="952"/>
      <c r="G274" s="952"/>
      <c r="H274" s="951"/>
      <c r="I274" s="951"/>
      <c r="J274" s="952"/>
    </row>
    <row r="275" spans="1:10" s="731" customFormat="1" x14ac:dyDescent="0.25">
      <c r="A275" s="735"/>
      <c r="B275" s="644"/>
      <c r="C275" s="735"/>
      <c r="D275" s="952"/>
      <c r="E275" s="952"/>
      <c r="F275" s="952"/>
      <c r="G275" s="952"/>
      <c r="H275" s="951"/>
      <c r="I275" s="951"/>
      <c r="J275" s="952"/>
    </row>
    <row r="276" spans="1:10" s="731" customFormat="1" ht="15.75" thickBot="1" x14ac:dyDescent="0.3">
      <c r="A276" s="735"/>
      <c r="B276" s="644"/>
      <c r="D276" s="952"/>
      <c r="E276" s="952"/>
      <c r="F276" s="952"/>
      <c r="G276" s="952"/>
      <c r="H276" s="951"/>
      <c r="I276" s="951"/>
      <c r="J276" s="952"/>
    </row>
    <row r="277" spans="1:10" ht="33" thickTop="1" x14ac:dyDescent="0.25">
      <c r="A277" s="708"/>
      <c r="B277" s="644"/>
      <c r="C277" s="710"/>
      <c r="D277" s="953"/>
      <c r="E277" s="952"/>
      <c r="F277" s="953"/>
      <c r="G277" s="952"/>
      <c r="H277" s="951"/>
      <c r="I277" s="762"/>
      <c r="J277" s="952"/>
    </row>
    <row r="278" spans="1:10" ht="18.75" thickBot="1" x14ac:dyDescent="0.3">
      <c r="A278" s="708"/>
      <c r="B278" s="644"/>
      <c r="C278" s="709"/>
      <c r="D278" s="953"/>
      <c r="E278" s="952"/>
      <c r="F278" s="953"/>
      <c r="G278" s="952"/>
      <c r="H278" s="951"/>
      <c r="I278" s="762"/>
      <c r="J278" s="952"/>
    </row>
    <row r="279" spans="1:10" ht="17.25" thickTop="1" thickBot="1" x14ac:dyDescent="0.3">
      <c r="A279" s="747"/>
      <c r="B279" s="928" t="s">
        <v>0</v>
      </c>
      <c r="C279" s="929" t="s">
        <v>1</v>
      </c>
      <c r="D279" s="963" t="s">
        <v>443</v>
      </c>
      <c r="E279" s="963" t="s">
        <v>5</v>
      </c>
      <c r="F279" s="964" t="s">
        <v>790</v>
      </c>
      <c r="G279" s="963" t="s">
        <v>4</v>
      </c>
      <c r="H279" s="964" t="s">
        <v>1429</v>
      </c>
      <c r="I279" s="963" t="s">
        <v>1430</v>
      </c>
      <c r="J279" s="965" t="s">
        <v>1333</v>
      </c>
    </row>
    <row r="280" spans="1:10" ht="16.5" thickTop="1" thickBot="1" x14ac:dyDescent="0.3">
      <c r="A280" s="919" t="s">
        <v>434</v>
      </c>
      <c r="B280" s="915"/>
      <c r="C280" s="912"/>
      <c r="D280" s="912"/>
      <c r="E280" s="912"/>
      <c r="F280" s="912"/>
      <c r="G280" s="912"/>
      <c r="H280" s="913"/>
      <c r="I280" s="912"/>
      <c r="J280" s="914"/>
    </row>
    <row r="281" spans="1:10" ht="16.5" thickTop="1" thickBot="1" x14ac:dyDescent="0.3">
      <c r="A281" s="919" t="s">
        <v>434</v>
      </c>
      <c r="B281" s="915"/>
      <c r="C281" s="912"/>
      <c r="D281" s="912"/>
      <c r="E281" s="912"/>
      <c r="F281" s="912"/>
      <c r="G281" s="912"/>
      <c r="H281" s="913"/>
      <c r="I281" s="912"/>
      <c r="J281" s="914"/>
    </row>
    <row r="282" spans="1:10" ht="16.5" thickTop="1" thickBot="1" x14ac:dyDescent="0.3">
      <c r="A282" s="919" t="s">
        <v>434</v>
      </c>
      <c r="B282" s="915"/>
      <c r="C282" s="912"/>
      <c r="D282" s="912"/>
      <c r="E282" s="912"/>
      <c r="F282" s="912"/>
      <c r="G282" s="912"/>
      <c r="H282" s="913"/>
      <c r="I282" s="912"/>
      <c r="J282" s="914"/>
    </row>
    <row r="283" spans="1:10" ht="16.5" thickTop="1" thickBot="1" x14ac:dyDescent="0.3">
      <c r="A283" s="919" t="s">
        <v>434</v>
      </c>
      <c r="B283" s="915"/>
      <c r="C283" s="912"/>
      <c r="D283" s="912"/>
      <c r="E283" s="912"/>
      <c r="F283" s="912"/>
      <c r="G283" s="912"/>
      <c r="H283" s="913"/>
      <c r="I283" s="912"/>
      <c r="J283" s="914"/>
    </row>
    <row r="284" spans="1:10" ht="16.5" thickTop="1" thickBot="1" x14ac:dyDescent="0.3">
      <c r="A284" s="919" t="s">
        <v>434</v>
      </c>
      <c r="B284" s="915"/>
      <c r="C284" s="912"/>
      <c r="D284" s="912"/>
      <c r="E284" s="912"/>
      <c r="F284" s="912"/>
      <c r="G284" s="912"/>
      <c r="H284" s="912"/>
      <c r="I284" s="912"/>
      <c r="J284" s="914"/>
    </row>
    <row r="285" spans="1:10" ht="16.5" thickTop="1" thickBot="1" x14ac:dyDescent="0.3">
      <c r="A285" s="919" t="s">
        <v>434</v>
      </c>
      <c r="B285" s="915"/>
      <c r="C285" s="912"/>
      <c r="D285" s="912"/>
      <c r="E285" s="912"/>
      <c r="F285" s="912"/>
      <c r="G285" s="912"/>
      <c r="H285" s="913"/>
      <c r="I285" s="912"/>
      <c r="J285" s="914"/>
    </row>
    <row r="286" spans="1:10" ht="16.5" thickTop="1" thickBot="1" x14ac:dyDescent="0.3">
      <c r="A286" s="919" t="s">
        <v>434</v>
      </c>
      <c r="B286" s="915"/>
      <c r="C286" s="912"/>
      <c r="D286" s="912"/>
      <c r="E286" s="912"/>
      <c r="F286" s="912"/>
      <c r="G286" s="912"/>
      <c r="H286" s="913"/>
      <c r="I286" s="912"/>
      <c r="J286" s="914"/>
    </row>
    <row r="287" spans="1:10" ht="16.5" thickTop="1" thickBot="1" x14ac:dyDescent="0.3">
      <c r="A287" s="919" t="s">
        <v>434</v>
      </c>
      <c r="B287" s="915"/>
      <c r="C287" s="912"/>
      <c r="D287" s="912"/>
      <c r="E287" s="912"/>
      <c r="F287" s="912"/>
      <c r="G287" s="912"/>
      <c r="H287" s="912"/>
      <c r="I287" s="912"/>
      <c r="J287" s="914"/>
    </row>
    <row r="288" spans="1:10" ht="16.5" thickTop="1" thickBot="1" x14ac:dyDescent="0.3">
      <c r="A288" s="919" t="s">
        <v>434</v>
      </c>
      <c r="B288" s="915"/>
      <c r="C288" s="912"/>
      <c r="D288" s="912"/>
      <c r="E288" s="912"/>
      <c r="F288" s="912"/>
      <c r="G288" s="912"/>
      <c r="H288" s="913"/>
      <c r="I288" s="912"/>
      <c r="J288" s="914"/>
    </row>
    <row r="289" spans="1:10" ht="16.5" thickTop="1" thickBot="1" x14ac:dyDescent="0.3">
      <c r="A289" s="919" t="s">
        <v>434</v>
      </c>
      <c r="B289" s="915"/>
      <c r="C289" s="912"/>
      <c r="D289" s="912"/>
      <c r="E289" s="912"/>
      <c r="F289" s="912"/>
      <c r="G289" s="912"/>
      <c r="H289" s="913"/>
      <c r="I289" s="912"/>
      <c r="J289" s="914"/>
    </row>
    <row r="290" spans="1:10" ht="16.5" thickTop="1" thickBot="1" x14ac:dyDescent="0.3">
      <c r="A290" s="919" t="s">
        <v>434</v>
      </c>
      <c r="B290" s="915"/>
      <c r="C290" s="912"/>
      <c r="D290" s="912"/>
      <c r="E290" s="912"/>
      <c r="F290" s="912"/>
      <c r="G290" s="912"/>
      <c r="H290" s="913"/>
      <c r="I290" s="912"/>
      <c r="J290" s="914"/>
    </row>
    <row r="291" spans="1:10" ht="16.5" thickTop="1" thickBot="1" x14ac:dyDescent="0.3">
      <c r="A291" s="919" t="s">
        <v>434</v>
      </c>
      <c r="B291" s="915"/>
      <c r="C291" s="912"/>
      <c r="D291" s="912"/>
      <c r="E291" s="912"/>
      <c r="F291" s="912"/>
      <c r="G291" s="912"/>
      <c r="H291" s="913"/>
      <c r="I291" s="912"/>
      <c r="J291" s="914"/>
    </row>
    <row r="292" spans="1:10" ht="16.5" thickTop="1" thickBot="1" x14ac:dyDescent="0.3">
      <c r="A292" s="919" t="s">
        <v>434</v>
      </c>
      <c r="B292" s="915"/>
      <c r="C292" s="912"/>
      <c r="D292" s="912"/>
      <c r="E292" s="912"/>
      <c r="F292" s="912"/>
      <c r="G292" s="912"/>
      <c r="H292" s="913"/>
      <c r="I292" s="912"/>
      <c r="J292" s="914"/>
    </row>
    <row r="293" spans="1:10" ht="16.5" thickTop="1" thickBot="1" x14ac:dyDescent="0.3">
      <c r="A293" s="919" t="s">
        <v>434</v>
      </c>
      <c r="B293" s="915"/>
      <c r="C293" s="912"/>
      <c r="D293" s="912"/>
      <c r="E293" s="912"/>
      <c r="F293" s="912"/>
      <c r="G293" s="912"/>
      <c r="H293" s="913"/>
      <c r="I293" s="912"/>
      <c r="J293" s="914"/>
    </row>
    <row r="294" spans="1:10" ht="16.5" thickTop="1" thickBot="1" x14ac:dyDescent="0.3">
      <c r="A294" s="919" t="s">
        <v>434</v>
      </c>
      <c r="B294" s="915"/>
      <c r="C294" s="912"/>
      <c r="D294" s="912"/>
      <c r="E294" s="912"/>
      <c r="F294" s="912"/>
      <c r="G294" s="912"/>
      <c r="H294" s="913"/>
      <c r="I294" s="912"/>
      <c r="J294" s="914"/>
    </row>
    <row r="295" spans="1:10" ht="16.5" thickTop="1" thickBot="1" x14ac:dyDescent="0.3">
      <c r="A295" s="919" t="s">
        <v>434</v>
      </c>
      <c r="B295" s="915"/>
      <c r="C295" s="912"/>
      <c r="D295" s="912"/>
      <c r="E295" s="912"/>
      <c r="F295" s="912"/>
      <c r="G295" s="912"/>
      <c r="H295" s="912"/>
      <c r="I295" s="912"/>
      <c r="J295" s="914"/>
    </row>
    <row r="296" spans="1:10" ht="16.5" thickTop="1" thickBot="1" x14ac:dyDescent="0.3">
      <c r="A296" s="919" t="s">
        <v>434</v>
      </c>
      <c r="B296" s="915"/>
      <c r="C296" s="912"/>
      <c r="D296" s="912"/>
      <c r="E296" s="912"/>
      <c r="F296" s="912"/>
      <c r="G296" s="912"/>
      <c r="H296" s="912"/>
      <c r="I296" s="912"/>
      <c r="J296" s="914"/>
    </row>
    <row r="297" spans="1:10" x14ac:dyDescent="0.25">
      <c r="A297" s="735"/>
      <c r="B297" s="644"/>
      <c r="C297" s="735"/>
      <c r="D297" s="735"/>
      <c r="E297" s="735"/>
      <c r="F297" s="735"/>
      <c r="G297" s="735"/>
      <c r="H297" s="735"/>
      <c r="I297" s="735"/>
      <c r="J297" s="735"/>
    </row>
    <row r="298" spans="1:10" x14ac:dyDescent="0.25">
      <c r="A298" s="735"/>
      <c r="B298" s="644"/>
      <c r="C298" s="735"/>
      <c r="D298" s="735"/>
      <c r="E298" s="735"/>
      <c r="F298" s="735"/>
      <c r="G298" s="735"/>
      <c r="H298" s="735"/>
      <c r="I298" s="735"/>
      <c r="J298" s="735"/>
    </row>
    <row r="299" spans="1:10" s="731" customFormat="1" x14ac:dyDescent="0.25">
      <c r="A299" s="735"/>
      <c r="B299" s="644"/>
      <c r="C299" s="735"/>
      <c r="D299" s="735"/>
      <c r="E299" s="735"/>
      <c r="F299" s="735"/>
      <c r="G299" s="735"/>
      <c r="H299" s="735"/>
      <c r="I299" s="735"/>
      <c r="J299" s="735"/>
    </row>
    <row r="300" spans="1:10" ht="15.75" thickBot="1" x14ac:dyDescent="0.3">
      <c r="A300" s="712"/>
      <c r="B300" s="644"/>
      <c r="C300" s="711"/>
      <c r="D300" s="644"/>
      <c r="E300" s="644"/>
      <c r="F300" s="644"/>
      <c r="G300" s="644"/>
      <c r="H300" s="735"/>
      <c r="I300" s="735"/>
      <c r="J300" s="644"/>
    </row>
    <row r="301" spans="1:10" ht="33" thickTop="1" x14ac:dyDescent="0.25">
      <c r="A301" s="713"/>
      <c r="B301" s="644"/>
      <c r="C301" s="715"/>
      <c r="D301" s="941"/>
      <c r="E301" s="644"/>
      <c r="F301" s="941"/>
      <c r="G301" s="644"/>
      <c r="H301" s="735"/>
      <c r="I301" s="417"/>
      <c r="J301" s="644"/>
    </row>
    <row r="302" spans="1:10" ht="18.75" thickBot="1" x14ac:dyDescent="0.3">
      <c r="A302" s="713"/>
      <c r="B302" s="644"/>
      <c r="C302" s="714"/>
      <c r="D302" s="941"/>
      <c r="E302" s="644"/>
      <c r="F302" s="941"/>
      <c r="G302" s="644"/>
      <c r="H302" s="735"/>
      <c r="I302" s="417"/>
      <c r="J302" s="644"/>
    </row>
    <row r="303" spans="1:10" ht="17.25" thickTop="1" thickBot="1" x14ac:dyDescent="0.3">
      <c r="A303" s="747"/>
      <c r="B303" s="966" t="s">
        <v>0</v>
      </c>
      <c r="C303" s="967" t="s">
        <v>1</v>
      </c>
      <c r="D303" s="967" t="s">
        <v>443</v>
      </c>
      <c r="E303" s="967" t="s">
        <v>5</v>
      </c>
      <c r="F303" s="968" t="s">
        <v>790</v>
      </c>
      <c r="G303" s="967" t="s">
        <v>4</v>
      </c>
      <c r="H303" s="968" t="s">
        <v>1429</v>
      </c>
      <c r="I303" s="967" t="s">
        <v>1430</v>
      </c>
      <c r="J303" s="969" t="s">
        <v>1333</v>
      </c>
    </row>
    <row r="304" spans="1:10" ht="16.5" thickTop="1" thickBot="1" x14ac:dyDescent="0.3">
      <c r="A304" s="919" t="s">
        <v>434</v>
      </c>
      <c r="B304" s="915"/>
      <c r="C304" s="912"/>
      <c r="D304" s="912"/>
      <c r="E304" s="912"/>
      <c r="F304" s="912"/>
      <c r="G304" s="912"/>
      <c r="H304" s="913"/>
      <c r="I304" s="912"/>
      <c r="J304" s="914"/>
    </row>
    <row r="305" spans="1:10" ht="16.5" thickTop="1" thickBot="1" x14ac:dyDescent="0.3">
      <c r="A305" s="919" t="s">
        <v>434</v>
      </c>
      <c r="B305" s="915"/>
      <c r="C305" s="912"/>
      <c r="D305" s="912"/>
      <c r="E305" s="912"/>
      <c r="F305" s="912"/>
      <c r="G305" s="912"/>
      <c r="H305" s="913"/>
      <c r="I305" s="912"/>
      <c r="J305" s="914"/>
    </row>
    <row r="306" spans="1:10" ht="16.5" thickTop="1" thickBot="1" x14ac:dyDescent="0.3">
      <c r="A306" s="919" t="s">
        <v>434</v>
      </c>
      <c r="B306" s="915"/>
      <c r="C306" s="912"/>
      <c r="D306" s="912"/>
      <c r="E306" s="912"/>
      <c r="F306" s="912"/>
      <c r="G306" s="912"/>
      <c r="H306" s="913"/>
      <c r="I306" s="912"/>
      <c r="J306" s="914"/>
    </row>
    <row r="307" spans="1:10" ht="16.5" thickTop="1" thickBot="1" x14ac:dyDescent="0.3">
      <c r="A307" s="919" t="s">
        <v>434</v>
      </c>
      <c r="B307" s="915"/>
      <c r="C307" s="912"/>
      <c r="D307" s="912"/>
      <c r="E307" s="912"/>
      <c r="F307" s="912"/>
      <c r="G307" s="912"/>
      <c r="H307" s="913"/>
      <c r="I307" s="912"/>
      <c r="J307" s="914"/>
    </row>
    <row r="308" spans="1:10" ht="16.5" thickTop="1" thickBot="1" x14ac:dyDescent="0.3">
      <c r="A308" s="919" t="s">
        <v>434</v>
      </c>
      <c r="B308" s="915"/>
      <c r="C308" s="912"/>
      <c r="D308" s="912"/>
      <c r="E308" s="912"/>
      <c r="F308" s="912"/>
      <c r="G308" s="912"/>
      <c r="H308" s="912"/>
      <c r="I308" s="912"/>
      <c r="J308" s="914"/>
    </row>
    <row r="309" spans="1:10" ht="16.5" thickTop="1" thickBot="1" x14ac:dyDescent="0.3">
      <c r="A309" s="919" t="s">
        <v>434</v>
      </c>
      <c r="B309" s="915"/>
      <c r="C309" s="912"/>
      <c r="D309" s="912"/>
      <c r="E309" s="912"/>
      <c r="F309" s="912"/>
      <c r="G309" s="912"/>
      <c r="H309" s="913"/>
      <c r="I309" s="912"/>
      <c r="J309" s="914"/>
    </row>
    <row r="310" spans="1:10" ht="16.5" thickTop="1" thickBot="1" x14ac:dyDescent="0.3">
      <c r="A310" s="919" t="s">
        <v>434</v>
      </c>
      <c r="B310" s="915"/>
      <c r="C310" s="912"/>
      <c r="D310" s="912"/>
      <c r="E310" s="912"/>
      <c r="F310" s="912"/>
      <c r="G310" s="912"/>
      <c r="H310" s="913"/>
      <c r="I310" s="912"/>
      <c r="J310" s="914"/>
    </row>
    <row r="311" spans="1:10" ht="16.5" thickTop="1" thickBot="1" x14ac:dyDescent="0.3">
      <c r="A311" s="919" t="s">
        <v>434</v>
      </c>
      <c r="B311" s="915"/>
      <c r="C311" s="912"/>
      <c r="D311" s="912"/>
      <c r="E311" s="912"/>
      <c r="F311" s="912"/>
      <c r="G311" s="912"/>
      <c r="H311" s="912"/>
      <c r="I311" s="912"/>
      <c r="J311" s="914"/>
    </row>
    <row r="312" spans="1:10" ht="16.5" thickTop="1" thickBot="1" x14ac:dyDescent="0.3">
      <c r="A312" s="919" t="s">
        <v>434</v>
      </c>
      <c r="B312" s="915"/>
      <c r="C312" s="912"/>
      <c r="D312" s="912"/>
      <c r="E312" s="912"/>
      <c r="F312" s="912"/>
      <c r="G312" s="912"/>
      <c r="H312" s="913"/>
      <c r="I312" s="912"/>
      <c r="J312" s="914"/>
    </row>
    <row r="313" spans="1:10" ht="16.5" thickTop="1" thickBot="1" x14ac:dyDescent="0.3">
      <c r="A313" s="919" t="s">
        <v>434</v>
      </c>
      <c r="B313" s="915"/>
      <c r="C313" s="912"/>
      <c r="D313" s="912"/>
      <c r="E313" s="912"/>
      <c r="F313" s="912"/>
      <c r="G313" s="912"/>
      <c r="H313" s="913"/>
      <c r="I313" s="912"/>
      <c r="J313" s="914"/>
    </row>
    <row r="314" spans="1:10" ht="16.5" thickTop="1" thickBot="1" x14ac:dyDescent="0.3">
      <c r="A314" s="919" t="s">
        <v>434</v>
      </c>
      <c r="B314" s="915"/>
      <c r="C314" s="912"/>
      <c r="D314" s="912"/>
      <c r="E314" s="912"/>
      <c r="F314" s="912"/>
      <c r="G314" s="912"/>
      <c r="H314" s="913"/>
      <c r="I314" s="912"/>
      <c r="J314" s="914"/>
    </row>
    <row r="315" spans="1:10" ht="16.5" thickTop="1" thickBot="1" x14ac:dyDescent="0.3">
      <c r="A315" s="919" t="s">
        <v>434</v>
      </c>
      <c r="B315" s="915"/>
      <c r="C315" s="912"/>
      <c r="D315" s="912"/>
      <c r="E315" s="912"/>
      <c r="F315" s="912"/>
      <c r="G315" s="912"/>
      <c r="H315" s="913"/>
      <c r="I315" s="912"/>
      <c r="J315" s="914"/>
    </row>
    <row r="316" spans="1:10" ht="16.5" thickTop="1" thickBot="1" x14ac:dyDescent="0.3">
      <c r="A316" s="919" t="s">
        <v>434</v>
      </c>
      <c r="B316" s="915"/>
      <c r="C316" s="912"/>
      <c r="D316" s="912"/>
      <c r="E316" s="912"/>
      <c r="F316" s="912"/>
      <c r="G316" s="912"/>
      <c r="H316" s="913"/>
      <c r="I316" s="912"/>
      <c r="J316" s="914"/>
    </row>
    <row r="317" spans="1:10" ht="16.5" thickTop="1" thickBot="1" x14ac:dyDescent="0.3">
      <c r="A317" s="919" t="s">
        <v>434</v>
      </c>
      <c r="B317" s="915"/>
      <c r="C317" s="912"/>
      <c r="D317" s="912"/>
      <c r="E317" s="912"/>
      <c r="F317" s="912"/>
      <c r="G317" s="912"/>
      <c r="H317" s="913"/>
      <c r="I317" s="912"/>
      <c r="J317" s="914"/>
    </row>
    <row r="318" spans="1:10" ht="16.5" thickTop="1" thickBot="1" x14ac:dyDescent="0.3">
      <c r="A318" s="919" t="s">
        <v>434</v>
      </c>
      <c r="B318" s="915"/>
      <c r="C318" s="912"/>
      <c r="D318" s="912"/>
      <c r="E318" s="912"/>
      <c r="F318" s="912"/>
      <c r="G318" s="912"/>
      <c r="H318" s="913"/>
      <c r="I318" s="912"/>
      <c r="J318" s="914"/>
    </row>
    <row r="319" spans="1:10" ht="16.5" thickTop="1" thickBot="1" x14ac:dyDescent="0.3">
      <c r="A319" s="919" t="s">
        <v>434</v>
      </c>
      <c r="B319" s="915"/>
      <c r="C319" s="912"/>
      <c r="D319" s="912"/>
      <c r="E319" s="912"/>
      <c r="F319" s="912"/>
      <c r="G319" s="912"/>
      <c r="H319" s="912"/>
      <c r="I319" s="912"/>
      <c r="J319" s="914"/>
    </row>
    <row r="320" spans="1:10" ht="16.5" thickTop="1" thickBot="1" x14ac:dyDescent="0.3">
      <c r="A320" s="919" t="s">
        <v>434</v>
      </c>
      <c r="B320" s="915"/>
      <c r="C320" s="912"/>
      <c r="D320" s="912"/>
      <c r="E320" s="912"/>
      <c r="F320" s="912"/>
      <c r="G320" s="912"/>
      <c r="H320" s="912"/>
      <c r="I320" s="912"/>
      <c r="J320" s="914"/>
    </row>
    <row r="321" spans="1:10" x14ac:dyDescent="0.25">
      <c r="A321" s="735"/>
      <c r="B321" s="644"/>
      <c r="C321" s="735"/>
      <c r="D321" s="735"/>
      <c r="E321" s="735"/>
      <c r="F321" s="735"/>
      <c r="G321" s="735"/>
      <c r="H321" s="735"/>
      <c r="I321" s="735"/>
      <c r="J321" s="735"/>
    </row>
    <row r="322" spans="1:10" x14ac:dyDescent="0.25">
      <c r="A322" s="735"/>
      <c r="B322" s="644"/>
      <c r="C322" s="735"/>
      <c r="D322" s="735"/>
      <c r="E322" s="735"/>
      <c r="F322" s="735"/>
      <c r="G322" s="735"/>
      <c r="H322" s="735"/>
      <c r="I322" s="735"/>
      <c r="J322" s="735"/>
    </row>
    <row r="323" spans="1:10" ht="15.75" thickBot="1" x14ac:dyDescent="0.3">
      <c r="A323" s="717"/>
      <c r="B323" s="644"/>
      <c r="C323" s="716"/>
      <c r="D323" s="644"/>
      <c r="E323" s="644"/>
      <c r="F323" s="644"/>
      <c r="G323" s="644"/>
      <c r="H323" s="735"/>
      <c r="I323" s="735"/>
      <c r="J323" s="644"/>
    </row>
    <row r="324" spans="1:10" ht="33" thickTop="1" x14ac:dyDescent="0.25">
      <c r="A324" s="718"/>
      <c r="B324" s="644"/>
      <c r="C324" s="720"/>
      <c r="D324" s="941"/>
      <c r="E324" s="644"/>
      <c r="F324" s="941"/>
      <c r="G324" s="644"/>
      <c r="H324" s="735"/>
      <c r="I324" s="417"/>
      <c r="J324" s="644"/>
    </row>
    <row r="325" spans="1:10" ht="18.75" thickBot="1" x14ac:dyDescent="0.3">
      <c r="A325" s="718"/>
      <c r="B325" s="644"/>
      <c r="C325" s="719"/>
      <c r="D325" s="941"/>
      <c r="E325" s="644"/>
      <c r="F325" s="941"/>
      <c r="G325" s="644"/>
      <c r="H325" s="735"/>
      <c r="I325" s="417"/>
      <c r="J325" s="644"/>
    </row>
    <row r="326" spans="1:10" ht="17.25" thickTop="1" thickBot="1" x14ac:dyDescent="0.3">
      <c r="A326" s="747"/>
      <c r="B326" s="907" t="s">
        <v>0</v>
      </c>
      <c r="C326" s="908" t="s">
        <v>1</v>
      </c>
      <c r="D326" s="908" t="s">
        <v>443</v>
      </c>
      <c r="E326" s="908" t="s">
        <v>5</v>
      </c>
      <c r="F326" s="909" t="s">
        <v>790</v>
      </c>
      <c r="G326" s="908" t="s">
        <v>4</v>
      </c>
      <c r="H326" s="909" t="s">
        <v>1429</v>
      </c>
      <c r="I326" s="908" t="s">
        <v>1430</v>
      </c>
      <c r="J326" s="946" t="s">
        <v>1333</v>
      </c>
    </row>
    <row r="327" spans="1:10" ht="16.5" thickTop="1" thickBot="1" x14ac:dyDescent="0.3">
      <c r="A327" s="919" t="s">
        <v>434</v>
      </c>
      <c r="B327" s="915"/>
      <c r="C327" s="912"/>
      <c r="D327" s="912"/>
      <c r="E327" s="912"/>
      <c r="F327" s="912"/>
      <c r="G327" s="912"/>
      <c r="H327" s="913"/>
      <c r="I327" s="912"/>
      <c r="J327" s="914"/>
    </row>
    <row r="328" spans="1:10" ht="16.5" thickTop="1" thickBot="1" x14ac:dyDescent="0.3">
      <c r="A328" s="919" t="s">
        <v>434</v>
      </c>
      <c r="B328" s="915"/>
      <c r="C328" s="912"/>
      <c r="D328" s="912"/>
      <c r="E328" s="912"/>
      <c r="F328" s="912"/>
      <c r="G328" s="912"/>
      <c r="H328" s="913"/>
      <c r="I328" s="912"/>
      <c r="J328" s="914"/>
    </row>
    <row r="329" spans="1:10" ht="16.5" thickTop="1" thickBot="1" x14ac:dyDescent="0.3">
      <c r="A329" s="919" t="s">
        <v>434</v>
      </c>
      <c r="B329" s="915"/>
      <c r="C329" s="912"/>
      <c r="D329" s="912"/>
      <c r="E329" s="912"/>
      <c r="F329" s="912"/>
      <c r="G329" s="912"/>
      <c r="H329" s="913"/>
      <c r="I329" s="912"/>
      <c r="J329" s="914"/>
    </row>
    <row r="330" spans="1:10" ht="16.5" thickTop="1" thickBot="1" x14ac:dyDescent="0.3">
      <c r="A330" s="919" t="s">
        <v>434</v>
      </c>
      <c r="B330" s="915"/>
      <c r="C330" s="912"/>
      <c r="D330" s="912"/>
      <c r="E330" s="912"/>
      <c r="F330" s="912"/>
      <c r="G330" s="912"/>
      <c r="H330" s="913"/>
      <c r="I330" s="912"/>
      <c r="J330" s="914"/>
    </row>
    <row r="331" spans="1:10" ht="16.5" thickTop="1" thickBot="1" x14ac:dyDescent="0.3">
      <c r="A331" s="919" t="s">
        <v>434</v>
      </c>
      <c r="B331" s="915"/>
      <c r="C331" s="912"/>
      <c r="D331" s="912"/>
      <c r="E331" s="912"/>
      <c r="F331" s="912"/>
      <c r="G331" s="912"/>
      <c r="H331" s="912"/>
      <c r="I331" s="912"/>
      <c r="J331" s="914"/>
    </row>
    <row r="332" spans="1:10" ht="16.5" thickTop="1" thickBot="1" x14ac:dyDescent="0.3">
      <c r="A332" s="919" t="s">
        <v>434</v>
      </c>
      <c r="B332" s="915"/>
      <c r="C332" s="912"/>
      <c r="D332" s="912"/>
      <c r="E332" s="912"/>
      <c r="F332" s="912"/>
      <c r="G332" s="912"/>
      <c r="H332" s="913"/>
      <c r="I332" s="912"/>
      <c r="J332" s="914"/>
    </row>
    <row r="333" spans="1:10" ht="16.5" thickTop="1" thickBot="1" x14ac:dyDescent="0.3">
      <c r="A333" s="919" t="s">
        <v>434</v>
      </c>
      <c r="B333" s="915"/>
      <c r="C333" s="912"/>
      <c r="D333" s="912"/>
      <c r="E333" s="912"/>
      <c r="F333" s="912"/>
      <c r="G333" s="912"/>
      <c r="H333" s="913"/>
      <c r="I333" s="912"/>
      <c r="J333" s="914"/>
    </row>
    <row r="334" spans="1:10" ht="16.5" thickTop="1" thickBot="1" x14ac:dyDescent="0.3">
      <c r="A334" s="919" t="s">
        <v>434</v>
      </c>
      <c r="B334" s="915"/>
      <c r="C334" s="912"/>
      <c r="D334" s="912"/>
      <c r="E334" s="912"/>
      <c r="F334" s="912"/>
      <c r="G334" s="912"/>
      <c r="H334" s="912"/>
      <c r="I334" s="912"/>
      <c r="J334" s="914"/>
    </row>
    <row r="335" spans="1:10" ht="16.5" thickTop="1" thickBot="1" x14ac:dyDescent="0.3">
      <c r="A335" s="919" t="s">
        <v>434</v>
      </c>
      <c r="B335" s="915"/>
      <c r="C335" s="912"/>
      <c r="D335" s="912"/>
      <c r="E335" s="912"/>
      <c r="F335" s="912"/>
      <c r="G335" s="912"/>
      <c r="H335" s="913"/>
      <c r="I335" s="912"/>
      <c r="J335" s="914"/>
    </row>
    <row r="336" spans="1:10" ht="16.5" thickTop="1" thickBot="1" x14ac:dyDescent="0.3">
      <c r="A336" s="919" t="s">
        <v>434</v>
      </c>
      <c r="B336" s="915"/>
      <c r="C336" s="912"/>
      <c r="D336" s="912"/>
      <c r="E336" s="912"/>
      <c r="F336" s="912"/>
      <c r="G336" s="912"/>
      <c r="H336" s="913"/>
      <c r="I336" s="912"/>
      <c r="J336" s="914"/>
    </row>
    <row r="337" spans="1:10" ht="16.5" thickTop="1" thickBot="1" x14ac:dyDescent="0.3">
      <c r="A337" s="919" t="s">
        <v>434</v>
      </c>
      <c r="B337" s="915"/>
      <c r="C337" s="912"/>
      <c r="D337" s="912"/>
      <c r="E337" s="912"/>
      <c r="F337" s="912"/>
      <c r="G337" s="912"/>
      <c r="H337" s="913"/>
      <c r="I337" s="912"/>
      <c r="J337" s="914"/>
    </row>
    <row r="338" spans="1:10" ht="16.5" thickTop="1" thickBot="1" x14ac:dyDescent="0.3">
      <c r="A338" s="919" t="s">
        <v>434</v>
      </c>
      <c r="B338" s="915"/>
      <c r="C338" s="912"/>
      <c r="D338" s="912"/>
      <c r="E338" s="912"/>
      <c r="F338" s="912"/>
      <c r="G338" s="912"/>
      <c r="H338" s="913"/>
      <c r="I338" s="912"/>
      <c r="J338" s="914"/>
    </row>
    <row r="339" spans="1:10" ht="16.5" thickTop="1" thickBot="1" x14ac:dyDescent="0.3">
      <c r="A339" s="919" t="s">
        <v>434</v>
      </c>
      <c r="B339" s="915"/>
      <c r="C339" s="912"/>
      <c r="D339" s="912"/>
      <c r="E339" s="912"/>
      <c r="F339" s="912"/>
      <c r="G339" s="912"/>
      <c r="H339" s="913"/>
      <c r="I339" s="912"/>
      <c r="J339" s="914"/>
    </row>
    <row r="340" spans="1:10" ht="16.5" thickTop="1" thickBot="1" x14ac:dyDescent="0.3">
      <c r="A340" s="919" t="s">
        <v>434</v>
      </c>
      <c r="B340" s="915"/>
      <c r="C340" s="912"/>
      <c r="D340" s="912"/>
      <c r="E340" s="912"/>
      <c r="F340" s="912"/>
      <c r="G340" s="912"/>
      <c r="H340" s="913"/>
      <c r="I340" s="912"/>
      <c r="J340" s="914"/>
    </row>
    <row r="341" spans="1:10" ht="16.5" thickTop="1" thickBot="1" x14ac:dyDescent="0.3">
      <c r="A341" s="919" t="s">
        <v>434</v>
      </c>
      <c r="B341" s="915"/>
      <c r="C341" s="912"/>
      <c r="D341" s="912"/>
      <c r="E341" s="912"/>
      <c r="F341" s="912"/>
      <c r="G341" s="912"/>
      <c r="H341" s="913"/>
      <c r="I341" s="912"/>
      <c r="J341" s="914"/>
    </row>
    <row r="342" spans="1:10" ht="16.5" thickTop="1" thickBot="1" x14ac:dyDescent="0.3">
      <c r="A342" s="919" t="s">
        <v>434</v>
      </c>
      <c r="B342" s="915"/>
      <c r="C342" s="912"/>
      <c r="D342" s="912"/>
      <c r="E342" s="912"/>
      <c r="F342" s="912"/>
      <c r="G342" s="912"/>
      <c r="H342" s="912"/>
      <c r="I342" s="912"/>
      <c r="J342" s="914"/>
    </row>
    <row r="343" spans="1:10" ht="16.5" thickTop="1" thickBot="1" x14ac:dyDescent="0.3">
      <c r="A343" s="919" t="s">
        <v>434</v>
      </c>
      <c r="B343" s="915"/>
      <c r="C343" s="912"/>
      <c r="D343" s="912"/>
      <c r="E343" s="912"/>
      <c r="F343" s="912"/>
      <c r="G343" s="912"/>
      <c r="H343" s="912"/>
      <c r="I343" s="912"/>
      <c r="J343" s="914"/>
    </row>
    <row r="344" spans="1:10" x14ac:dyDescent="0.25">
      <c r="A344" s="735"/>
      <c r="B344" s="644"/>
      <c r="C344" s="735"/>
      <c r="D344" s="735"/>
      <c r="E344" s="735"/>
      <c r="F344" s="735"/>
      <c r="G344" s="735"/>
      <c r="H344" s="735"/>
      <c r="I344" s="735"/>
      <c r="J344" s="735"/>
    </row>
    <row r="345" spans="1:10" x14ac:dyDescent="0.25">
      <c r="A345" s="735"/>
      <c r="B345" s="644"/>
      <c r="C345" s="735"/>
      <c r="D345" s="735"/>
      <c r="E345" s="735"/>
      <c r="F345" s="735"/>
      <c r="G345" s="735"/>
      <c r="H345" s="735"/>
      <c r="I345" s="735"/>
      <c r="J345" s="735"/>
    </row>
    <row r="346" spans="1:10" ht="15.75" thickBot="1" x14ac:dyDescent="0.3">
      <c r="A346" s="722"/>
      <c r="B346" s="644"/>
      <c r="C346" s="721"/>
      <c r="D346" s="644"/>
      <c r="E346" s="644"/>
      <c r="F346" s="644"/>
      <c r="G346" s="644"/>
      <c r="H346" s="735"/>
      <c r="I346" s="735"/>
      <c r="J346" s="644"/>
    </row>
    <row r="347" spans="1:10" ht="33" thickTop="1" x14ac:dyDescent="0.25">
      <c r="A347" s="723"/>
      <c r="B347" s="644"/>
      <c r="C347" s="725"/>
      <c r="D347" s="941"/>
      <c r="E347" s="644"/>
      <c r="F347" s="941"/>
      <c r="G347" s="644"/>
      <c r="H347" s="735"/>
      <c r="I347" s="417"/>
      <c r="J347" s="644"/>
    </row>
    <row r="348" spans="1:10" ht="18.75" thickBot="1" x14ac:dyDescent="0.3">
      <c r="A348" s="723"/>
      <c r="B348" s="644"/>
      <c r="C348" s="724"/>
      <c r="D348" s="941"/>
      <c r="E348" s="644"/>
      <c r="F348" s="941"/>
      <c r="G348" s="644"/>
      <c r="H348" s="735"/>
      <c r="I348" s="417"/>
      <c r="J348" s="644"/>
    </row>
    <row r="349" spans="1:10" ht="17.25" thickTop="1" thickBot="1" x14ac:dyDescent="0.3">
      <c r="A349" s="747"/>
      <c r="B349" s="907" t="s">
        <v>0</v>
      </c>
      <c r="C349" s="908" t="s">
        <v>1</v>
      </c>
      <c r="D349" s="908" t="s">
        <v>443</v>
      </c>
      <c r="E349" s="908" t="s">
        <v>5</v>
      </c>
      <c r="F349" s="909" t="s">
        <v>790</v>
      </c>
      <c r="G349" s="908" t="s">
        <v>4</v>
      </c>
      <c r="H349" s="909" t="s">
        <v>1429</v>
      </c>
      <c r="I349" s="908" t="s">
        <v>1430</v>
      </c>
      <c r="J349" s="946" t="s">
        <v>1333</v>
      </c>
    </row>
    <row r="350" spans="1:10" ht="16.5" thickTop="1" thickBot="1" x14ac:dyDescent="0.3">
      <c r="A350" s="919" t="s">
        <v>434</v>
      </c>
      <c r="B350" s="915"/>
      <c r="C350" s="912"/>
      <c r="D350" s="912"/>
      <c r="E350" s="912"/>
      <c r="F350" s="912"/>
      <c r="G350" s="912"/>
      <c r="H350" s="913"/>
      <c r="I350" s="912"/>
      <c r="J350" s="914"/>
    </row>
    <row r="351" spans="1:10" ht="16.5" thickTop="1" thickBot="1" x14ac:dyDescent="0.3">
      <c r="A351" s="919" t="s">
        <v>434</v>
      </c>
      <c r="B351" s="915"/>
      <c r="C351" s="912"/>
      <c r="D351" s="912"/>
      <c r="E351" s="912"/>
      <c r="F351" s="912"/>
      <c r="G351" s="912"/>
      <c r="H351" s="913"/>
      <c r="I351" s="912"/>
      <c r="J351" s="914"/>
    </row>
    <row r="352" spans="1:10" ht="16.5" thickTop="1" thickBot="1" x14ac:dyDescent="0.3">
      <c r="A352" s="919" t="s">
        <v>434</v>
      </c>
      <c r="B352" s="915"/>
      <c r="C352" s="912"/>
      <c r="D352" s="912"/>
      <c r="E352" s="912"/>
      <c r="F352" s="912"/>
      <c r="G352" s="912"/>
      <c r="H352" s="913"/>
      <c r="I352" s="912"/>
      <c r="J352" s="914"/>
    </row>
    <row r="353" spans="1:10" ht="16.5" thickTop="1" thickBot="1" x14ac:dyDescent="0.3">
      <c r="A353" s="919" t="s">
        <v>434</v>
      </c>
      <c r="B353" s="915"/>
      <c r="C353" s="912"/>
      <c r="D353" s="912"/>
      <c r="E353" s="912"/>
      <c r="F353" s="912"/>
      <c r="G353" s="912"/>
      <c r="H353" s="913"/>
      <c r="I353" s="912"/>
      <c r="J353" s="914"/>
    </row>
    <row r="354" spans="1:10" ht="16.5" thickTop="1" thickBot="1" x14ac:dyDescent="0.3">
      <c r="A354" s="919" t="s">
        <v>434</v>
      </c>
      <c r="B354" s="915"/>
      <c r="C354" s="912"/>
      <c r="D354" s="912"/>
      <c r="E354" s="912"/>
      <c r="F354" s="912"/>
      <c r="G354" s="912"/>
      <c r="H354" s="912"/>
      <c r="I354" s="912"/>
      <c r="J354" s="914"/>
    </row>
    <row r="355" spans="1:10" ht="16.5" thickTop="1" thickBot="1" x14ac:dyDescent="0.3">
      <c r="A355" s="919" t="s">
        <v>434</v>
      </c>
      <c r="B355" s="915"/>
      <c r="C355" s="912"/>
      <c r="D355" s="912"/>
      <c r="E355" s="912"/>
      <c r="F355" s="912"/>
      <c r="G355" s="912"/>
      <c r="H355" s="913"/>
      <c r="I355" s="912"/>
      <c r="J355" s="914"/>
    </row>
    <row r="356" spans="1:10" ht="16.5" thickTop="1" thickBot="1" x14ac:dyDescent="0.3">
      <c r="A356" s="919" t="s">
        <v>434</v>
      </c>
      <c r="B356" s="915"/>
      <c r="C356" s="912"/>
      <c r="D356" s="912"/>
      <c r="E356" s="912"/>
      <c r="F356" s="912"/>
      <c r="G356" s="912"/>
      <c r="H356" s="913"/>
      <c r="I356" s="912"/>
      <c r="J356" s="914"/>
    </row>
    <row r="357" spans="1:10" ht="16.5" thickTop="1" thickBot="1" x14ac:dyDescent="0.3">
      <c r="A357" s="919" t="s">
        <v>434</v>
      </c>
      <c r="B357" s="915"/>
      <c r="C357" s="912"/>
      <c r="D357" s="912"/>
      <c r="E357" s="912"/>
      <c r="F357" s="912"/>
      <c r="G357" s="912"/>
      <c r="H357" s="912"/>
      <c r="I357" s="912"/>
      <c r="J357" s="914"/>
    </row>
    <row r="358" spans="1:10" ht="16.5" thickTop="1" thickBot="1" x14ac:dyDescent="0.3">
      <c r="A358" s="919" t="s">
        <v>434</v>
      </c>
      <c r="B358" s="915"/>
      <c r="C358" s="912"/>
      <c r="D358" s="912"/>
      <c r="E358" s="912"/>
      <c r="F358" s="912"/>
      <c r="G358" s="912"/>
      <c r="H358" s="913"/>
      <c r="I358" s="912"/>
      <c r="J358" s="914"/>
    </row>
    <row r="359" spans="1:10" ht="16.5" thickTop="1" thickBot="1" x14ac:dyDescent="0.3">
      <c r="A359" s="919" t="s">
        <v>434</v>
      </c>
      <c r="B359" s="915"/>
      <c r="C359" s="912"/>
      <c r="D359" s="912"/>
      <c r="E359" s="912"/>
      <c r="F359" s="912"/>
      <c r="G359" s="912"/>
      <c r="H359" s="913"/>
      <c r="I359" s="912"/>
      <c r="J359" s="914"/>
    </row>
    <row r="360" spans="1:10" ht="16.5" thickTop="1" thickBot="1" x14ac:dyDescent="0.3">
      <c r="A360" s="919" t="s">
        <v>434</v>
      </c>
      <c r="B360" s="915"/>
      <c r="C360" s="912"/>
      <c r="D360" s="912"/>
      <c r="E360" s="912"/>
      <c r="F360" s="912"/>
      <c r="G360" s="912"/>
      <c r="H360" s="913"/>
      <c r="I360" s="912"/>
      <c r="J360" s="914"/>
    </row>
    <row r="361" spans="1:10" ht="16.5" thickTop="1" thickBot="1" x14ac:dyDescent="0.3">
      <c r="A361" s="919" t="s">
        <v>434</v>
      </c>
      <c r="B361" s="915"/>
      <c r="C361" s="912"/>
      <c r="D361" s="912"/>
      <c r="E361" s="912"/>
      <c r="F361" s="912"/>
      <c r="G361" s="912"/>
      <c r="H361" s="913"/>
      <c r="I361" s="912"/>
      <c r="J361" s="914"/>
    </row>
    <row r="362" spans="1:10" ht="16.5" thickTop="1" thickBot="1" x14ac:dyDescent="0.3">
      <c r="A362" s="919" t="s">
        <v>434</v>
      </c>
      <c r="B362" s="915"/>
      <c r="C362" s="912"/>
      <c r="D362" s="912"/>
      <c r="E362" s="912"/>
      <c r="F362" s="912"/>
      <c r="G362" s="912"/>
      <c r="H362" s="913"/>
      <c r="I362" s="912"/>
      <c r="J362" s="914"/>
    </row>
    <row r="363" spans="1:10" ht="16.5" thickTop="1" thickBot="1" x14ac:dyDescent="0.3">
      <c r="A363" s="919" t="s">
        <v>434</v>
      </c>
      <c r="B363" s="915"/>
      <c r="C363" s="912"/>
      <c r="D363" s="912"/>
      <c r="E363" s="912"/>
      <c r="F363" s="912"/>
      <c r="G363" s="912"/>
      <c r="H363" s="913"/>
      <c r="I363" s="912"/>
      <c r="J363" s="914"/>
    </row>
    <row r="364" spans="1:10" ht="16.5" thickTop="1" thickBot="1" x14ac:dyDescent="0.3">
      <c r="A364" s="919" t="s">
        <v>434</v>
      </c>
      <c r="B364" s="915"/>
      <c r="C364" s="912"/>
      <c r="D364" s="912"/>
      <c r="E364" s="912"/>
      <c r="F364" s="912"/>
      <c r="G364" s="912"/>
      <c r="H364" s="913"/>
      <c r="I364" s="912"/>
      <c r="J364" s="914"/>
    </row>
    <row r="365" spans="1:10" ht="16.5" thickTop="1" thickBot="1" x14ac:dyDescent="0.3">
      <c r="A365" s="919" t="s">
        <v>434</v>
      </c>
      <c r="B365" s="915"/>
      <c r="C365" s="912"/>
      <c r="D365" s="912"/>
      <c r="E365" s="912"/>
      <c r="F365" s="912"/>
      <c r="G365" s="912"/>
      <c r="H365" s="912"/>
      <c r="I365" s="912"/>
      <c r="J365" s="914"/>
    </row>
    <row r="366" spans="1:10" ht="16.5" thickTop="1" thickBot="1" x14ac:dyDescent="0.3">
      <c r="A366" s="919" t="s">
        <v>434</v>
      </c>
      <c r="B366" s="915"/>
      <c r="C366" s="912"/>
      <c r="D366" s="912"/>
      <c r="E366" s="912"/>
      <c r="F366" s="912"/>
      <c r="G366" s="912"/>
      <c r="H366" s="912"/>
      <c r="I366" s="912"/>
      <c r="J366" s="914"/>
    </row>
    <row r="367" spans="1:10" x14ac:dyDescent="0.25">
      <c r="A367" s="735"/>
      <c r="B367" s="644"/>
      <c r="C367" s="735"/>
      <c r="D367" s="735"/>
      <c r="E367" s="735"/>
      <c r="F367" s="735"/>
      <c r="G367" s="735"/>
      <c r="H367" s="735"/>
      <c r="I367" s="735"/>
      <c r="J367" s="735"/>
    </row>
    <row r="368" spans="1:10" x14ac:dyDescent="0.25">
      <c r="A368" s="735"/>
      <c r="B368" s="644"/>
      <c r="C368" s="735"/>
      <c r="D368" s="735"/>
      <c r="E368" s="735"/>
      <c r="F368" s="735"/>
      <c r="G368" s="735"/>
      <c r="H368" s="735"/>
      <c r="I368" s="735"/>
      <c r="J368" s="735"/>
    </row>
    <row r="369" spans="1:10" ht="15.75" thickBot="1" x14ac:dyDescent="0.3">
      <c r="A369" s="727"/>
      <c r="B369" s="644"/>
      <c r="C369" s="726"/>
      <c r="D369" s="644"/>
      <c r="E369" s="644"/>
      <c r="F369" s="644"/>
      <c r="G369" s="644"/>
      <c r="H369" s="735"/>
      <c r="I369" s="735"/>
      <c r="J369" s="644"/>
    </row>
    <row r="370" spans="1:10" ht="33" thickTop="1" x14ac:dyDescent="0.25">
      <c r="A370" s="728"/>
      <c r="B370" s="644"/>
      <c r="C370" s="730"/>
      <c r="D370" s="941"/>
      <c r="E370" s="644"/>
      <c r="F370" s="941"/>
      <c r="G370" s="644"/>
      <c r="H370" s="735"/>
      <c r="I370" s="417"/>
      <c r="J370" s="644"/>
    </row>
    <row r="371" spans="1:10" ht="18.75" thickBot="1" x14ac:dyDescent="0.3">
      <c r="A371" s="728"/>
      <c r="B371" s="644"/>
      <c r="C371" s="729"/>
      <c r="D371" s="941"/>
      <c r="E371" s="644"/>
      <c r="F371" s="941"/>
      <c r="G371" s="644"/>
      <c r="H371" s="735"/>
      <c r="I371" s="417"/>
      <c r="J371" s="644"/>
    </row>
    <row r="372" spans="1:10" ht="17.25" thickTop="1" thickBot="1" x14ac:dyDescent="0.3">
      <c r="A372" s="747"/>
      <c r="B372" s="920" t="s">
        <v>0</v>
      </c>
      <c r="C372" s="851" t="s">
        <v>1</v>
      </c>
      <c r="D372" s="851" t="s">
        <v>443</v>
      </c>
      <c r="E372" s="851" t="s">
        <v>5</v>
      </c>
      <c r="F372" s="917" t="s">
        <v>790</v>
      </c>
      <c r="G372" s="851" t="s">
        <v>4</v>
      </c>
      <c r="H372" s="917" t="s">
        <v>1429</v>
      </c>
      <c r="I372" s="851" t="s">
        <v>1430</v>
      </c>
      <c r="J372" s="918" t="s">
        <v>1333</v>
      </c>
    </row>
    <row r="373" spans="1:10" ht="16.5" thickTop="1" thickBot="1" x14ac:dyDescent="0.3">
      <c r="A373" s="919" t="s">
        <v>434</v>
      </c>
      <c r="B373" s="915"/>
      <c r="C373" s="912"/>
      <c r="D373" s="912"/>
      <c r="E373" s="912"/>
      <c r="F373" s="912"/>
      <c r="G373" s="912"/>
      <c r="H373" s="913"/>
      <c r="I373" s="912"/>
      <c r="J373" s="914"/>
    </row>
    <row r="374" spans="1:10" ht="16.5" thickTop="1" thickBot="1" x14ac:dyDescent="0.3">
      <c r="A374" s="919" t="s">
        <v>434</v>
      </c>
      <c r="B374" s="915"/>
      <c r="C374" s="912"/>
      <c r="D374" s="912"/>
      <c r="E374" s="912"/>
      <c r="F374" s="912"/>
      <c r="G374" s="912"/>
      <c r="H374" s="913"/>
      <c r="I374" s="912"/>
      <c r="J374" s="914"/>
    </row>
    <row r="375" spans="1:10" ht="16.5" thickTop="1" thickBot="1" x14ac:dyDescent="0.3">
      <c r="A375" s="919" t="s">
        <v>434</v>
      </c>
      <c r="B375" s="915"/>
      <c r="C375" s="912"/>
      <c r="D375" s="912"/>
      <c r="E375" s="912"/>
      <c r="F375" s="912"/>
      <c r="G375" s="912"/>
      <c r="H375" s="913"/>
      <c r="I375" s="912"/>
      <c r="J375" s="914"/>
    </row>
    <row r="376" spans="1:10" ht="16.5" thickTop="1" thickBot="1" x14ac:dyDescent="0.3">
      <c r="A376" s="919" t="s">
        <v>434</v>
      </c>
      <c r="B376" s="915"/>
      <c r="C376" s="912"/>
      <c r="D376" s="912"/>
      <c r="E376" s="912"/>
      <c r="F376" s="912"/>
      <c r="G376" s="912"/>
      <c r="H376" s="913"/>
      <c r="I376" s="912"/>
      <c r="J376" s="914"/>
    </row>
    <row r="377" spans="1:10" ht="16.5" thickTop="1" thickBot="1" x14ac:dyDescent="0.3">
      <c r="A377" s="919" t="s">
        <v>434</v>
      </c>
      <c r="B377" s="915"/>
      <c r="C377" s="912"/>
      <c r="D377" s="912"/>
      <c r="E377" s="912"/>
      <c r="F377" s="912"/>
      <c r="G377" s="912"/>
      <c r="H377" s="912"/>
      <c r="I377" s="912"/>
      <c r="J377" s="914"/>
    </row>
    <row r="378" spans="1:10" ht="16.5" thickTop="1" thickBot="1" x14ac:dyDescent="0.3">
      <c r="A378" s="919" t="s">
        <v>434</v>
      </c>
      <c r="B378" s="915"/>
      <c r="C378" s="912"/>
      <c r="D378" s="912"/>
      <c r="E378" s="912"/>
      <c r="F378" s="912"/>
      <c r="G378" s="912"/>
      <c r="H378" s="913"/>
      <c r="I378" s="912"/>
      <c r="J378" s="914"/>
    </row>
    <row r="379" spans="1:10" ht="16.5" thickTop="1" thickBot="1" x14ac:dyDescent="0.3">
      <c r="A379" s="919" t="s">
        <v>434</v>
      </c>
      <c r="B379" s="915"/>
      <c r="C379" s="912"/>
      <c r="D379" s="912"/>
      <c r="E379" s="912"/>
      <c r="F379" s="912"/>
      <c r="G379" s="912"/>
      <c r="H379" s="913"/>
      <c r="I379" s="912"/>
      <c r="J379" s="914"/>
    </row>
    <row r="380" spans="1:10" ht="16.5" thickTop="1" thickBot="1" x14ac:dyDescent="0.3">
      <c r="A380" s="919" t="s">
        <v>434</v>
      </c>
      <c r="B380" s="915"/>
      <c r="C380" s="912"/>
      <c r="D380" s="912"/>
      <c r="E380" s="912"/>
      <c r="F380" s="912"/>
      <c r="G380" s="912"/>
      <c r="H380" s="912"/>
      <c r="I380" s="912"/>
      <c r="J380" s="914"/>
    </row>
    <row r="381" spans="1:10" ht="16.5" thickTop="1" thickBot="1" x14ac:dyDescent="0.3">
      <c r="A381" s="919" t="s">
        <v>434</v>
      </c>
      <c r="B381" s="915"/>
      <c r="C381" s="912"/>
      <c r="D381" s="912"/>
      <c r="E381" s="912"/>
      <c r="F381" s="912"/>
      <c r="G381" s="912"/>
      <c r="H381" s="913"/>
      <c r="I381" s="912"/>
      <c r="J381" s="914"/>
    </row>
    <row r="382" spans="1:10" ht="16.5" thickTop="1" thickBot="1" x14ac:dyDescent="0.3">
      <c r="A382" s="919" t="s">
        <v>434</v>
      </c>
      <c r="B382" s="915"/>
      <c r="C382" s="912"/>
      <c r="D382" s="912"/>
      <c r="E382" s="912"/>
      <c r="F382" s="912"/>
      <c r="G382" s="912"/>
      <c r="H382" s="913"/>
      <c r="I382" s="912"/>
      <c r="J382" s="914"/>
    </row>
    <row r="383" spans="1:10" ht="16.5" thickTop="1" thickBot="1" x14ac:dyDescent="0.3">
      <c r="A383" s="919" t="s">
        <v>434</v>
      </c>
      <c r="B383" s="915"/>
      <c r="C383" s="912"/>
      <c r="D383" s="912"/>
      <c r="E383" s="912"/>
      <c r="F383" s="912"/>
      <c r="G383" s="912"/>
      <c r="H383" s="913"/>
      <c r="I383" s="912"/>
      <c r="J383" s="914"/>
    </row>
    <row r="384" spans="1:10" ht="16.5" thickTop="1" thickBot="1" x14ac:dyDescent="0.3">
      <c r="A384" s="919" t="s">
        <v>434</v>
      </c>
      <c r="B384" s="915"/>
      <c r="C384" s="912"/>
      <c r="D384" s="912"/>
      <c r="E384" s="912"/>
      <c r="F384" s="912"/>
      <c r="G384" s="912"/>
      <c r="H384" s="913"/>
      <c r="I384" s="912"/>
      <c r="J384" s="914"/>
    </row>
    <row r="385" spans="1:10" ht="16.5" thickTop="1" thickBot="1" x14ac:dyDescent="0.3">
      <c r="A385" s="919" t="s">
        <v>434</v>
      </c>
      <c r="B385" s="915"/>
      <c r="C385" s="912"/>
      <c r="D385" s="912"/>
      <c r="E385" s="912"/>
      <c r="F385" s="912"/>
      <c r="G385" s="912"/>
      <c r="H385" s="913"/>
      <c r="I385" s="912"/>
      <c r="J385" s="914"/>
    </row>
    <row r="386" spans="1:10" ht="16.5" thickTop="1" thickBot="1" x14ac:dyDescent="0.3">
      <c r="A386" s="919" t="s">
        <v>434</v>
      </c>
      <c r="B386" s="915"/>
      <c r="C386" s="912"/>
      <c r="D386" s="912"/>
      <c r="E386" s="912"/>
      <c r="F386" s="912"/>
      <c r="G386" s="912"/>
      <c r="H386" s="913"/>
      <c r="I386" s="912"/>
      <c r="J386" s="914"/>
    </row>
    <row r="387" spans="1:10" ht="16.5" thickTop="1" thickBot="1" x14ac:dyDescent="0.3">
      <c r="A387" s="919" t="s">
        <v>434</v>
      </c>
      <c r="B387" s="915"/>
      <c r="C387" s="912"/>
      <c r="D387" s="912"/>
      <c r="E387" s="912"/>
      <c r="F387" s="912"/>
      <c r="G387" s="912"/>
      <c r="H387" s="913"/>
      <c r="I387" s="912"/>
      <c r="J387" s="914"/>
    </row>
    <row r="388" spans="1:10" ht="16.5" thickTop="1" thickBot="1" x14ac:dyDescent="0.3">
      <c r="A388" s="919" t="s">
        <v>434</v>
      </c>
      <c r="B388" s="915"/>
      <c r="C388" s="912"/>
      <c r="D388" s="912"/>
      <c r="E388" s="912"/>
      <c r="F388" s="912"/>
      <c r="G388" s="912"/>
      <c r="H388" s="912"/>
      <c r="I388" s="912"/>
      <c r="J388" s="914"/>
    </row>
    <row r="389" spans="1:10" ht="16.5" thickTop="1" thickBot="1" x14ac:dyDescent="0.3">
      <c r="A389" s="919" t="s">
        <v>434</v>
      </c>
      <c r="B389" s="915"/>
      <c r="C389" s="912"/>
      <c r="D389" s="912"/>
      <c r="E389" s="912"/>
      <c r="F389" s="912"/>
      <c r="G389" s="912"/>
      <c r="H389" s="912"/>
      <c r="I389" s="912"/>
      <c r="J389" s="914"/>
    </row>
    <row r="390" spans="1:10" ht="15.75" thickTop="1" x14ac:dyDescent="0.25">
      <c r="A390" s="735"/>
      <c r="B390" s="644"/>
      <c r="C390" s="735"/>
      <c r="D390" s="735"/>
      <c r="E390" s="735"/>
      <c r="F390" s="735"/>
      <c r="G390" s="735"/>
      <c r="H390" s="735"/>
      <c r="I390" s="735"/>
      <c r="J390" s="735"/>
    </row>
    <row r="391" spans="1:10" s="731" customFormat="1" x14ac:dyDescent="0.25">
      <c r="A391" s="735"/>
      <c r="B391" s="644"/>
      <c r="C391" s="735"/>
      <c r="D391" s="735"/>
      <c r="E391" s="735"/>
      <c r="F391" s="735"/>
      <c r="G391" s="735"/>
      <c r="H391" s="735"/>
      <c r="I391" s="735"/>
      <c r="J391" s="735"/>
    </row>
    <row r="392" spans="1:10" s="731" customFormat="1" x14ac:dyDescent="0.25">
      <c r="A392" s="735"/>
      <c r="B392" s="644"/>
      <c r="C392" s="735"/>
      <c r="D392" s="735"/>
      <c r="E392" s="735"/>
      <c r="F392" s="735"/>
      <c r="G392" s="735"/>
      <c r="H392" s="735"/>
      <c r="I392" s="735"/>
      <c r="J392" s="735"/>
    </row>
    <row r="393" spans="1:10" x14ac:dyDescent="0.25">
      <c r="A393" s="735"/>
      <c r="B393" s="644"/>
      <c r="C393" s="735"/>
      <c r="D393" s="735"/>
      <c r="E393" s="735"/>
      <c r="F393" s="735"/>
      <c r="G393" s="735"/>
      <c r="H393" s="735"/>
      <c r="I393" s="735"/>
      <c r="J393" s="735"/>
    </row>
    <row r="394" spans="1:10" ht="15.75" thickBot="1" x14ac:dyDescent="0.3">
      <c r="A394" s="735"/>
      <c r="B394" s="644"/>
      <c r="C394" s="731"/>
      <c r="D394" s="644"/>
      <c r="E394" s="644"/>
      <c r="F394" s="644"/>
      <c r="G394" s="644"/>
      <c r="H394" s="735"/>
      <c r="I394" s="735"/>
      <c r="J394" s="644"/>
    </row>
    <row r="395" spans="1:10" ht="33" thickTop="1" x14ac:dyDescent="0.25">
      <c r="A395" s="748"/>
      <c r="B395" s="644"/>
      <c r="C395" s="752"/>
      <c r="D395" s="941"/>
      <c r="E395" s="644"/>
      <c r="F395" s="941"/>
      <c r="G395" s="644"/>
      <c r="H395" s="735"/>
      <c r="I395" s="417"/>
      <c r="J395" s="644"/>
    </row>
    <row r="396" spans="1:10" ht="18.75" thickBot="1" x14ac:dyDescent="0.3">
      <c r="A396" s="748"/>
      <c r="B396" s="644"/>
      <c r="C396" s="749"/>
      <c r="D396" s="941"/>
      <c r="E396" s="644"/>
      <c r="F396" s="941"/>
      <c r="G396" s="644"/>
      <c r="H396" s="735"/>
      <c r="I396" s="417"/>
      <c r="J396" s="644"/>
    </row>
    <row r="397" spans="1:10" ht="17.25" thickTop="1" thickBot="1" x14ac:dyDescent="0.3">
      <c r="A397" s="747"/>
      <c r="B397" s="907" t="s">
        <v>0</v>
      </c>
      <c r="C397" s="908" t="s">
        <v>1</v>
      </c>
      <c r="D397" s="908" t="s">
        <v>443</v>
      </c>
      <c r="E397" s="908" t="s">
        <v>5</v>
      </c>
      <c r="F397" s="909" t="s">
        <v>790</v>
      </c>
      <c r="G397" s="908" t="s">
        <v>4</v>
      </c>
      <c r="H397" s="909" t="s">
        <v>1429</v>
      </c>
      <c r="I397" s="908" t="s">
        <v>1430</v>
      </c>
      <c r="J397" s="946" t="s">
        <v>1333</v>
      </c>
    </row>
    <row r="398" spans="1:10" ht="16.5" thickTop="1" thickBot="1" x14ac:dyDescent="0.3">
      <c r="A398" s="919" t="s">
        <v>434</v>
      </c>
      <c r="B398" s="915"/>
      <c r="C398" s="912"/>
      <c r="D398" s="912"/>
      <c r="E398" s="912"/>
      <c r="F398" s="912"/>
      <c r="G398" s="912"/>
      <c r="H398" s="913"/>
      <c r="I398" s="912"/>
      <c r="J398" s="914"/>
    </row>
    <row r="399" spans="1:10" ht="16.5" thickTop="1" thickBot="1" x14ac:dyDescent="0.3">
      <c r="A399" s="919" t="s">
        <v>434</v>
      </c>
      <c r="B399" s="915"/>
      <c r="C399" s="912"/>
      <c r="D399" s="912"/>
      <c r="E399" s="912"/>
      <c r="F399" s="912"/>
      <c r="G399" s="912"/>
      <c r="H399" s="913"/>
      <c r="I399" s="912"/>
      <c r="J399" s="914"/>
    </row>
    <row r="400" spans="1:10" ht="16.5" thickTop="1" thickBot="1" x14ac:dyDescent="0.3">
      <c r="A400" s="919" t="s">
        <v>434</v>
      </c>
      <c r="B400" s="915"/>
      <c r="C400" s="912"/>
      <c r="D400" s="912"/>
      <c r="E400" s="912"/>
      <c r="F400" s="912"/>
      <c r="G400" s="912"/>
      <c r="H400" s="913"/>
      <c r="I400" s="912"/>
      <c r="J400" s="914"/>
    </row>
    <row r="401" spans="1:10" ht="16.5" thickTop="1" thickBot="1" x14ac:dyDescent="0.3">
      <c r="A401" s="919" t="s">
        <v>434</v>
      </c>
      <c r="B401" s="915"/>
      <c r="C401" s="912"/>
      <c r="D401" s="912"/>
      <c r="E401" s="912"/>
      <c r="F401" s="912"/>
      <c r="G401" s="912"/>
      <c r="H401" s="913"/>
      <c r="I401" s="912"/>
      <c r="J401" s="914"/>
    </row>
    <row r="402" spans="1:10" ht="16.5" thickTop="1" thickBot="1" x14ac:dyDescent="0.3">
      <c r="A402" s="919" t="s">
        <v>434</v>
      </c>
      <c r="B402" s="915"/>
      <c r="C402" s="912"/>
      <c r="D402" s="912"/>
      <c r="E402" s="912"/>
      <c r="F402" s="912"/>
      <c r="G402" s="912"/>
      <c r="H402" s="912"/>
      <c r="I402" s="912"/>
      <c r="J402" s="914"/>
    </row>
    <row r="403" spans="1:10" ht="16.5" thickTop="1" thickBot="1" x14ac:dyDescent="0.3">
      <c r="A403" s="919" t="s">
        <v>434</v>
      </c>
      <c r="B403" s="915"/>
      <c r="C403" s="912"/>
      <c r="D403" s="912"/>
      <c r="E403" s="912"/>
      <c r="F403" s="912"/>
      <c r="G403" s="912"/>
      <c r="H403" s="913"/>
      <c r="I403" s="912"/>
      <c r="J403" s="914"/>
    </row>
    <row r="404" spans="1:10" ht="16.5" thickTop="1" thickBot="1" x14ac:dyDescent="0.3">
      <c r="A404" s="919" t="s">
        <v>434</v>
      </c>
      <c r="B404" s="915"/>
      <c r="C404" s="912"/>
      <c r="D404" s="912"/>
      <c r="E404" s="912"/>
      <c r="F404" s="912"/>
      <c r="G404" s="912"/>
      <c r="H404" s="913"/>
      <c r="I404" s="912"/>
      <c r="J404" s="914"/>
    </row>
    <row r="405" spans="1:10" ht="16.5" thickTop="1" thickBot="1" x14ac:dyDescent="0.3">
      <c r="A405" s="919" t="s">
        <v>434</v>
      </c>
      <c r="B405" s="915"/>
      <c r="C405" s="912"/>
      <c r="D405" s="912"/>
      <c r="E405" s="912"/>
      <c r="F405" s="912"/>
      <c r="G405" s="912"/>
      <c r="H405" s="912"/>
      <c r="I405" s="912"/>
      <c r="J405" s="914"/>
    </row>
    <row r="406" spans="1:10" ht="16.5" thickTop="1" thickBot="1" x14ac:dyDescent="0.3">
      <c r="A406" s="919" t="s">
        <v>434</v>
      </c>
      <c r="B406" s="915"/>
      <c r="C406" s="912"/>
      <c r="D406" s="912"/>
      <c r="E406" s="912"/>
      <c r="F406" s="912"/>
      <c r="G406" s="912"/>
      <c r="H406" s="913"/>
      <c r="I406" s="912"/>
      <c r="J406" s="914"/>
    </row>
    <row r="407" spans="1:10" ht="16.5" thickTop="1" thickBot="1" x14ac:dyDescent="0.3">
      <c r="A407" s="919" t="s">
        <v>434</v>
      </c>
      <c r="B407" s="915"/>
      <c r="C407" s="912"/>
      <c r="D407" s="912"/>
      <c r="E407" s="912"/>
      <c r="F407" s="912"/>
      <c r="G407" s="912"/>
      <c r="H407" s="913"/>
      <c r="I407" s="912"/>
      <c r="J407" s="914"/>
    </row>
    <row r="408" spans="1:10" ht="16.5" thickTop="1" thickBot="1" x14ac:dyDescent="0.3">
      <c r="A408" s="919" t="s">
        <v>434</v>
      </c>
      <c r="B408" s="915"/>
      <c r="C408" s="912"/>
      <c r="D408" s="912"/>
      <c r="E408" s="912"/>
      <c r="F408" s="912"/>
      <c r="G408" s="912"/>
      <c r="H408" s="913"/>
      <c r="I408" s="912"/>
      <c r="J408" s="914"/>
    </row>
    <row r="409" spans="1:10" ht="16.5" thickTop="1" thickBot="1" x14ac:dyDescent="0.3">
      <c r="A409" s="919" t="s">
        <v>434</v>
      </c>
      <c r="B409" s="915"/>
      <c r="C409" s="912"/>
      <c r="D409" s="912"/>
      <c r="E409" s="912"/>
      <c r="F409" s="912"/>
      <c r="G409" s="912"/>
      <c r="H409" s="913"/>
      <c r="I409" s="912"/>
      <c r="J409" s="914"/>
    </row>
    <row r="410" spans="1:10" ht="16.5" thickTop="1" thickBot="1" x14ac:dyDescent="0.3">
      <c r="A410" s="919" t="s">
        <v>434</v>
      </c>
      <c r="B410" s="915"/>
      <c r="C410" s="912"/>
      <c r="D410" s="912"/>
      <c r="E410" s="912"/>
      <c r="F410" s="912"/>
      <c r="G410" s="912"/>
      <c r="H410" s="913"/>
      <c r="I410" s="912"/>
      <c r="J410" s="914"/>
    </row>
    <row r="411" spans="1:10" ht="16.5" thickTop="1" thickBot="1" x14ac:dyDescent="0.3">
      <c r="A411" s="919" t="s">
        <v>434</v>
      </c>
      <c r="B411" s="915"/>
      <c r="C411" s="912"/>
      <c r="D411" s="912"/>
      <c r="E411" s="912"/>
      <c r="F411" s="912"/>
      <c r="G411" s="912"/>
      <c r="H411" s="913"/>
      <c r="I411" s="912"/>
      <c r="J411" s="914"/>
    </row>
    <row r="412" spans="1:10" ht="16.5" thickTop="1" thickBot="1" x14ac:dyDescent="0.3">
      <c r="A412" s="919" t="s">
        <v>434</v>
      </c>
      <c r="B412" s="915"/>
      <c r="C412" s="912"/>
      <c r="D412" s="912"/>
      <c r="E412" s="912"/>
      <c r="F412" s="912"/>
      <c r="G412" s="912"/>
      <c r="H412" s="913"/>
      <c r="I412" s="912"/>
      <c r="J412" s="914"/>
    </row>
    <row r="413" spans="1:10" ht="16.5" thickTop="1" thickBot="1" x14ac:dyDescent="0.3">
      <c r="A413" s="919" t="s">
        <v>434</v>
      </c>
      <c r="B413" s="915"/>
      <c r="C413" s="912"/>
      <c r="D413" s="912"/>
      <c r="E413" s="912"/>
      <c r="F413" s="912"/>
      <c r="G413" s="912"/>
      <c r="H413" s="912"/>
      <c r="I413" s="912"/>
      <c r="J413" s="914"/>
    </row>
    <row r="414" spans="1:10" ht="16.5" thickTop="1" thickBot="1" x14ac:dyDescent="0.3">
      <c r="A414" s="919" t="s">
        <v>434</v>
      </c>
      <c r="B414" s="915"/>
      <c r="C414" s="912"/>
      <c r="D414" s="912"/>
      <c r="E414" s="912"/>
      <c r="F414" s="912"/>
      <c r="G414" s="912"/>
      <c r="H414" s="912"/>
      <c r="I414" s="912"/>
      <c r="J414" s="914"/>
    </row>
    <row r="415" spans="1:10" x14ac:dyDescent="0.25">
      <c r="A415" s="735"/>
      <c r="B415" s="644"/>
      <c r="C415" s="735"/>
      <c r="D415" s="735"/>
      <c r="E415" s="735"/>
      <c r="F415" s="735"/>
      <c r="G415" s="735"/>
      <c r="H415" s="735"/>
      <c r="I415" s="735"/>
      <c r="J415" s="735"/>
    </row>
    <row r="416" spans="1:10" x14ac:dyDescent="0.25">
      <c r="A416" s="735"/>
      <c r="B416" s="644"/>
      <c r="C416" s="735"/>
      <c r="D416" s="735"/>
      <c r="E416" s="735"/>
      <c r="F416" s="735"/>
      <c r="G416" s="735"/>
      <c r="H416" s="735"/>
      <c r="I416" s="735"/>
      <c r="J416" s="735"/>
    </row>
    <row r="417" spans="1:10" ht="15.75" thickBot="1" x14ac:dyDescent="0.3">
      <c r="A417" s="735"/>
      <c r="B417" s="644"/>
      <c r="C417" s="731"/>
      <c r="D417" s="644"/>
      <c r="E417" s="644"/>
      <c r="F417" s="644"/>
      <c r="G417" s="644"/>
      <c r="H417" s="735"/>
      <c r="I417" s="735"/>
      <c r="J417" s="644"/>
    </row>
    <row r="418" spans="1:10" ht="33" thickTop="1" x14ac:dyDescent="0.25">
      <c r="A418" s="748"/>
      <c r="B418" s="644"/>
      <c r="C418" s="752"/>
      <c r="D418" s="941"/>
      <c r="E418" s="644"/>
      <c r="F418" s="941"/>
      <c r="G418" s="644"/>
      <c r="H418" s="735"/>
      <c r="I418" s="417"/>
      <c r="J418" s="644"/>
    </row>
    <row r="419" spans="1:10" ht="18.75" thickBot="1" x14ac:dyDescent="0.3">
      <c r="A419" s="748"/>
      <c r="B419" s="644"/>
      <c r="C419" s="749"/>
      <c r="D419" s="941"/>
      <c r="E419" s="644"/>
      <c r="F419" s="941"/>
      <c r="G419" s="644"/>
      <c r="H419" s="735"/>
      <c r="I419" s="417"/>
      <c r="J419" s="644"/>
    </row>
    <row r="420" spans="1:10" ht="17.25" thickTop="1" thickBot="1" x14ac:dyDescent="0.3">
      <c r="A420" s="747"/>
      <c r="B420" s="928" t="s">
        <v>0</v>
      </c>
      <c r="C420" s="929" t="s">
        <v>1</v>
      </c>
      <c r="D420" s="929" t="s">
        <v>443</v>
      </c>
      <c r="E420" s="929" t="s">
        <v>5</v>
      </c>
      <c r="F420" s="930" t="s">
        <v>790</v>
      </c>
      <c r="G420" s="929" t="s">
        <v>4</v>
      </c>
      <c r="H420" s="930" t="s">
        <v>1429</v>
      </c>
      <c r="I420" s="929" t="s">
        <v>1430</v>
      </c>
      <c r="J420" s="931" t="s">
        <v>1333</v>
      </c>
    </row>
    <row r="421" spans="1:10" ht="16.5" thickTop="1" thickBot="1" x14ac:dyDescent="0.3">
      <c r="A421" s="919" t="s">
        <v>434</v>
      </c>
      <c r="B421" s="915"/>
      <c r="C421" s="912"/>
      <c r="D421" s="912"/>
      <c r="E421" s="912"/>
      <c r="F421" s="912"/>
      <c r="G421" s="912"/>
      <c r="H421" s="913"/>
      <c r="I421" s="912"/>
      <c r="J421" s="914"/>
    </row>
    <row r="422" spans="1:10" ht="16.5" thickTop="1" thickBot="1" x14ac:dyDescent="0.3">
      <c r="A422" s="919" t="s">
        <v>434</v>
      </c>
      <c r="B422" s="915"/>
      <c r="C422" s="912"/>
      <c r="D422" s="912"/>
      <c r="E422" s="912"/>
      <c r="F422" s="912"/>
      <c r="G422" s="912"/>
      <c r="H422" s="913"/>
      <c r="I422" s="912"/>
      <c r="J422" s="914"/>
    </row>
    <row r="423" spans="1:10" ht="16.5" thickTop="1" thickBot="1" x14ac:dyDescent="0.3">
      <c r="A423" s="919" t="s">
        <v>434</v>
      </c>
      <c r="B423" s="915"/>
      <c r="C423" s="912"/>
      <c r="D423" s="912"/>
      <c r="E423" s="912"/>
      <c r="F423" s="912"/>
      <c r="G423" s="912"/>
      <c r="H423" s="913"/>
      <c r="I423" s="912"/>
      <c r="J423" s="914"/>
    </row>
    <row r="424" spans="1:10" ht="16.5" thickTop="1" thickBot="1" x14ac:dyDescent="0.3">
      <c r="A424" s="919" t="s">
        <v>434</v>
      </c>
      <c r="B424" s="915"/>
      <c r="C424" s="912"/>
      <c r="D424" s="912"/>
      <c r="E424" s="912"/>
      <c r="F424" s="912"/>
      <c r="G424" s="912"/>
      <c r="H424" s="913"/>
      <c r="I424" s="912"/>
      <c r="J424" s="914"/>
    </row>
    <row r="425" spans="1:10" ht="16.5" thickTop="1" thickBot="1" x14ac:dyDescent="0.3">
      <c r="A425" s="919" t="s">
        <v>434</v>
      </c>
      <c r="B425" s="915"/>
      <c r="C425" s="912"/>
      <c r="D425" s="912"/>
      <c r="E425" s="912"/>
      <c r="F425" s="912"/>
      <c r="G425" s="912"/>
      <c r="H425" s="912"/>
      <c r="I425" s="912"/>
      <c r="J425" s="914"/>
    </row>
    <row r="426" spans="1:10" ht="16.5" thickTop="1" thickBot="1" x14ac:dyDescent="0.3">
      <c r="A426" s="919" t="s">
        <v>434</v>
      </c>
      <c r="B426" s="915"/>
      <c r="C426" s="912"/>
      <c r="D426" s="912"/>
      <c r="E426" s="912"/>
      <c r="F426" s="912"/>
      <c r="G426" s="912"/>
      <c r="H426" s="913"/>
      <c r="I426" s="912"/>
      <c r="J426" s="914"/>
    </row>
    <row r="427" spans="1:10" ht="16.5" thickTop="1" thickBot="1" x14ac:dyDescent="0.3">
      <c r="A427" s="919" t="s">
        <v>434</v>
      </c>
      <c r="B427" s="915"/>
      <c r="C427" s="912"/>
      <c r="D427" s="912"/>
      <c r="E427" s="912"/>
      <c r="F427" s="912"/>
      <c r="G427" s="912"/>
      <c r="H427" s="913"/>
      <c r="I427" s="912"/>
      <c r="J427" s="914"/>
    </row>
    <row r="428" spans="1:10" ht="16.5" thickTop="1" thickBot="1" x14ac:dyDescent="0.3">
      <c r="A428" s="919" t="s">
        <v>434</v>
      </c>
      <c r="B428" s="915"/>
      <c r="C428" s="912"/>
      <c r="D428" s="912"/>
      <c r="E428" s="912"/>
      <c r="F428" s="912"/>
      <c r="G428" s="912"/>
      <c r="H428" s="912"/>
      <c r="I428" s="912"/>
      <c r="J428" s="914"/>
    </row>
    <row r="429" spans="1:10" ht="16.5" thickTop="1" thickBot="1" x14ac:dyDescent="0.3">
      <c r="A429" s="919" t="s">
        <v>434</v>
      </c>
      <c r="B429" s="915"/>
      <c r="C429" s="912"/>
      <c r="D429" s="912"/>
      <c r="E429" s="912"/>
      <c r="F429" s="912"/>
      <c r="G429" s="912"/>
      <c r="H429" s="913"/>
      <c r="I429" s="912"/>
      <c r="J429" s="914"/>
    </row>
    <row r="430" spans="1:10" ht="16.5" thickTop="1" thickBot="1" x14ac:dyDescent="0.3">
      <c r="A430" s="919" t="s">
        <v>434</v>
      </c>
      <c r="B430" s="915"/>
      <c r="C430" s="912"/>
      <c r="D430" s="912"/>
      <c r="E430" s="912"/>
      <c r="F430" s="912"/>
      <c r="G430" s="912"/>
      <c r="H430" s="913"/>
      <c r="I430" s="912"/>
      <c r="J430" s="914"/>
    </row>
    <row r="431" spans="1:10" ht="16.5" thickTop="1" thickBot="1" x14ac:dyDescent="0.3">
      <c r="A431" s="919" t="s">
        <v>434</v>
      </c>
      <c r="B431" s="915"/>
      <c r="C431" s="912"/>
      <c r="D431" s="912"/>
      <c r="E431" s="912"/>
      <c r="F431" s="912"/>
      <c r="G431" s="912"/>
      <c r="H431" s="913"/>
      <c r="I431" s="912"/>
      <c r="J431" s="914"/>
    </row>
    <row r="432" spans="1:10" ht="16.5" thickTop="1" thickBot="1" x14ac:dyDescent="0.3">
      <c r="A432" s="919" t="s">
        <v>434</v>
      </c>
      <c r="B432" s="915"/>
      <c r="C432" s="912"/>
      <c r="D432" s="912"/>
      <c r="E432" s="912"/>
      <c r="F432" s="912"/>
      <c r="G432" s="912"/>
      <c r="H432" s="913"/>
      <c r="I432" s="912"/>
      <c r="J432" s="914"/>
    </row>
    <row r="433" spans="1:10" ht="16.5" thickTop="1" thickBot="1" x14ac:dyDescent="0.3">
      <c r="A433" s="919" t="s">
        <v>434</v>
      </c>
      <c r="B433" s="915"/>
      <c r="C433" s="912"/>
      <c r="D433" s="912"/>
      <c r="E433" s="912"/>
      <c r="F433" s="912"/>
      <c r="G433" s="912"/>
      <c r="H433" s="913"/>
      <c r="I433" s="912"/>
      <c r="J433" s="914"/>
    </row>
    <row r="434" spans="1:10" ht="16.5" thickTop="1" thickBot="1" x14ac:dyDescent="0.3">
      <c r="A434" s="919" t="s">
        <v>434</v>
      </c>
      <c r="B434" s="915"/>
      <c r="C434" s="912"/>
      <c r="D434" s="912"/>
      <c r="E434" s="912"/>
      <c r="F434" s="912"/>
      <c r="G434" s="912"/>
      <c r="H434" s="913"/>
      <c r="I434" s="912"/>
      <c r="J434" s="914"/>
    </row>
    <row r="435" spans="1:10" ht="16.5" thickTop="1" thickBot="1" x14ac:dyDescent="0.3">
      <c r="A435" s="919" t="s">
        <v>434</v>
      </c>
      <c r="B435" s="915"/>
      <c r="C435" s="912"/>
      <c r="D435" s="912"/>
      <c r="E435" s="912"/>
      <c r="F435" s="912"/>
      <c r="G435" s="912"/>
      <c r="H435" s="913"/>
      <c r="I435" s="912"/>
      <c r="J435" s="914"/>
    </row>
    <row r="436" spans="1:10" ht="16.5" thickTop="1" thickBot="1" x14ac:dyDescent="0.3">
      <c r="A436" s="919" t="s">
        <v>434</v>
      </c>
      <c r="B436" s="915"/>
      <c r="C436" s="912"/>
      <c r="D436" s="912"/>
      <c r="E436" s="912"/>
      <c r="F436" s="912"/>
      <c r="G436" s="912"/>
      <c r="H436" s="912"/>
      <c r="I436" s="912"/>
      <c r="J436" s="914"/>
    </row>
    <row r="437" spans="1:10" ht="16.5" thickTop="1" thickBot="1" x14ac:dyDescent="0.3">
      <c r="A437" s="919" t="s">
        <v>434</v>
      </c>
      <c r="B437" s="915"/>
      <c r="C437" s="912"/>
      <c r="D437" s="912"/>
      <c r="E437" s="912"/>
      <c r="F437" s="912"/>
      <c r="G437" s="912"/>
      <c r="H437" s="912"/>
      <c r="I437" s="912"/>
      <c r="J437" s="914"/>
    </row>
    <row r="438" spans="1:10" ht="15.75" thickTop="1" x14ac:dyDescent="0.25"/>
  </sheetData>
  <dataValidations count="1">
    <dataValidation type="list" allowBlank="1" showInputMessage="1" showErrorMessage="1" sqref="A5:A21 A28:A44 A421:A437 A82:A99 A108:A124 A51:A74 A165:A168 A133:A156 A207:A223 A231:A247 A255:A271 A280:A296 A304:A320 A327:A343 A350:A366 A373:A389 A398:A414 A178:A199">
      <formula1>"JC,JP,I,JCom"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U276"/>
  <sheetViews>
    <sheetView topLeftCell="E1" zoomScale="85" zoomScaleNormal="85" workbookViewId="0">
      <pane xSplit="3" ySplit="3" topLeftCell="H256" activePane="bottomRight" state="frozen"/>
      <selection activeCell="E1" sqref="E1"/>
      <selection pane="topRight" activeCell="H1" sqref="H1"/>
      <selection pane="bottomLeft" activeCell="E3" sqref="E3"/>
      <selection pane="bottomRight" activeCell="K288" sqref="K288"/>
    </sheetView>
  </sheetViews>
  <sheetFormatPr baseColWidth="10" defaultRowHeight="15" x14ac:dyDescent="0.25"/>
  <cols>
    <col min="1" max="1" width="1.7109375" hidden="1" customWidth="1"/>
    <col min="2" max="2" width="1.5703125" hidden="1" customWidth="1"/>
    <col min="3" max="3" width="1.42578125" hidden="1" customWidth="1"/>
    <col min="4" max="4" width="1.140625" hidden="1" customWidth="1"/>
    <col min="5" max="5" width="5.7109375" style="25" bestFit="1" customWidth="1"/>
    <col min="6" max="6" width="7.85546875" style="25" bestFit="1" customWidth="1"/>
    <col min="7" max="7" width="45.7109375" style="25" bestFit="1" customWidth="1"/>
    <col min="8" max="8" width="12.85546875" bestFit="1" customWidth="1"/>
    <col min="9" max="9" width="24.42578125" style="25" bestFit="1" customWidth="1"/>
    <col min="10" max="10" width="27.42578125" style="25" bestFit="1" customWidth="1"/>
    <col min="11" max="11" width="17.7109375" style="25" bestFit="1" customWidth="1"/>
    <col min="12" max="12" width="28.140625" style="25" bestFit="1" customWidth="1"/>
    <col min="13" max="13" width="8.140625" bestFit="1" customWidth="1"/>
    <col min="14" max="14" width="7.42578125" bestFit="1" customWidth="1"/>
    <col min="15" max="15" width="13.7109375" bestFit="1" customWidth="1"/>
    <col min="16" max="16" width="25" style="25" bestFit="1" customWidth="1"/>
    <col min="17" max="17" width="3.140625" style="25" bestFit="1" customWidth="1"/>
    <col min="18" max="18" width="10.140625" bestFit="1" customWidth="1"/>
    <col min="19" max="19" width="10.85546875" bestFit="1" customWidth="1"/>
    <col min="20" max="20" width="13" bestFit="1" customWidth="1"/>
  </cols>
  <sheetData>
    <row r="1" spans="1:21" ht="37.5" customHeight="1" thickTop="1" x14ac:dyDescent="0.25">
      <c r="E1" s="149"/>
      <c r="F1" s="149"/>
      <c r="G1" s="166" t="s">
        <v>1338</v>
      </c>
      <c r="H1" s="150"/>
      <c r="I1" s="149"/>
      <c r="J1" s="151"/>
      <c r="K1" s="149"/>
      <c r="L1" s="149"/>
      <c r="M1" s="150"/>
      <c r="N1" s="150"/>
      <c r="O1" s="150"/>
      <c r="P1" s="149"/>
      <c r="Q1" s="149"/>
      <c r="R1" s="150"/>
      <c r="S1" s="150"/>
      <c r="T1" s="150"/>
    </row>
    <row r="2" spans="1:21" ht="18" customHeight="1" thickBot="1" x14ac:dyDescent="0.3">
      <c r="E2" s="149"/>
      <c r="F2" s="149"/>
      <c r="G2" s="311"/>
      <c r="H2" s="150"/>
      <c r="I2" s="149"/>
      <c r="J2" s="151"/>
      <c r="K2" s="149"/>
      <c r="L2" s="312"/>
      <c r="M2" s="156"/>
      <c r="N2" s="156"/>
      <c r="O2" s="156"/>
      <c r="P2" s="312"/>
      <c r="Q2" s="312"/>
      <c r="R2" s="156"/>
      <c r="S2" s="156"/>
      <c r="T2" s="156"/>
    </row>
    <row r="3" spans="1:21" ht="17.25" thickTop="1" thickBot="1" x14ac:dyDescent="0.3">
      <c r="E3" s="320"/>
      <c r="F3" s="321" t="s">
        <v>0</v>
      </c>
      <c r="G3" s="28" t="s">
        <v>1</v>
      </c>
      <c r="H3" s="28" t="s">
        <v>590</v>
      </c>
      <c r="I3" s="314" t="s">
        <v>2</v>
      </c>
      <c r="J3" s="314" t="s">
        <v>3</v>
      </c>
      <c r="K3" s="314" t="s">
        <v>253</v>
      </c>
      <c r="L3" s="314" t="s">
        <v>207</v>
      </c>
      <c r="M3" s="315" t="s">
        <v>291</v>
      </c>
      <c r="N3" s="315" t="s">
        <v>4</v>
      </c>
      <c r="O3" s="316" t="s">
        <v>428</v>
      </c>
      <c r="P3" s="315" t="s">
        <v>5</v>
      </c>
      <c r="Q3" s="317" t="s">
        <v>429</v>
      </c>
      <c r="R3" s="314" t="s">
        <v>480</v>
      </c>
      <c r="S3" s="318" t="s">
        <v>1337</v>
      </c>
      <c r="T3" s="322" t="s">
        <v>1339</v>
      </c>
      <c r="U3" s="84"/>
    </row>
    <row r="4" spans="1:21" ht="20.25" thickTop="1" thickBot="1" x14ac:dyDescent="0.35">
      <c r="A4" s="17">
        <f t="shared" ref="A4:A38" si="0">IF($E4="JC",1,0)</f>
        <v>0</v>
      </c>
      <c r="B4" s="17">
        <f t="shared" ref="B4:B38" si="1">IF($E4="JP",1,0)</f>
        <v>1</v>
      </c>
      <c r="C4" s="17">
        <f t="shared" ref="C4:C38" si="2">IF($E4="I",1,0)</f>
        <v>0</v>
      </c>
      <c r="D4" s="17">
        <f t="shared" ref="D4:D38" si="3">IF($E4="JCom",1,0)</f>
        <v>0</v>
      </c>
      <c r="E4" s="323" t="s">
        <v>434</v>
      </c>
      <c r="F4" s="327">
        <v>2008</v>
      </c>
      <c r="G4" s="32" t="s">
        <v>45</v>
      </c>
      <c r="H4" s="32" t="s">
        <v>487</v>
      </c>
      <c r="I4" s="32" t="s">
        <v>98</v>
      </c>
      <c r="J4" s="32" t="s">
        <v>183</v>
      </c>
      <c r="K4" s="328" t="s">
        <v>263</v>
      </c>
      <c r="L4" s="328" t="s">
        <v>216</v>
      </c>
      <c r="M4" s="32" t="s">
        <v>8</v>
      </c>
      <c r="N4" s="32" t="s">
        <v>8</v>
      </c>
      <c r="O4" s="32" t="s">
        <v>359</v>
      </c>
      <c r="P4" s="32" t="s">
        <v>9</v>
      </c>
      <c r="Q4" s="32">
        <v>1</v>
      </c>
      <c r="R4" s="32" t="s">
        <v>8</v>
      </c>
      <c r="S4" s="32" t="s">
        <v>448</v>
      </c>
      <c r="T4" s="329">
        <v>4</v>
      </c>
    </row>
    <row r="5" spans="1:21" ht="18.75" customHeight="1" thickTop="1" thickBot="1" x14ac:dyDescent="0.35">
      <c r="A5" s="17">
        <f t="shared" si="0"/>
        <v>1</v>
      </c>
      <c r="B5" s="17">
        <f t="shared" si="1"/>
        <v>0</v>
      </c>
      <c r="C5" s="17">
        <f t="shared" si="2"/>
        <v>0</v>
      </c>
      <c r="D5" s="17">
        <f t="shared" si="3"/>
        <v>0</v>
      </c>
      <c r="E5" s="324" t="s">
        <v>433</v>
      </c>
      <c r="F5" s="330"/>
      <c r="G5" s="195" t="s">
        <v>1072</v>
      </c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329"/>
    </row>
    <row r="6" spans="1:21" ht="20.25" thickTop="1" thickBot="1" x14ac:dyDescent="0.35">
      <c r="A6" s="17">
        <f t="shared" si="0"/>
        <v>0</v>
      </c>
      <c r="B6" s="17">
        <f t="shared" si="1"/>
        <v>1</v>
      </c>
      <c r="C6" s="17">
        <f t="shared" si="2"/>
        <v>0</v>
      </c>
      <c r="D6" s="17">
        <f t="shared" si="3"/>
        <v>0</v>
      </c>
      <c r="E6" s="323" t="s">
        <v>434</v>
      </c>
      <c r="F6" s="327">
        <v>2001</v>
      </c>
      <c r="G6" s="32" t="s">
        <v>653</v>
      </c>
      <c r="H6" s="32" t="s">
        <v>696</v>
      </c>
      <c r="I6" s="32" t="s">
        <v>294</v>
      </c>
      <c r="J6" s="32" t="s">
        <v>294</v>
      </c>
      <c r="K6" s="328" t="s">
        <v>261</v>
      </c>
      <c r="L6" s="328" t="s">
        <v>268</v>
      </c>
      <c r="M6" s="32" t="s">
        <v>8</v>
      </c>
      <c r="N6" s="32" t="s">
        <v>8</v>
      </c>
      <c r="O6" s="32" t="s">
        <v>359</v>
      </c>
      <c r="P6" s="32" t="s">
        <v>9</v>
      </c>
      <c r="Q6" s="32">
        <v>1</v>
      </c>
      <c r="R6" s="32" t="s">
        <v>8</v>
      </c>
      <c r="S6" s="32" t="s">
        <v>8</v>
      </c>
      <c r="T6" s="329">
        <v>3</v>
      </c>
    </row>
    <row r="7" spans="1:21" ht="20.25" thickTop="1" thickBot="1" x14ac:dyDescent="0.35">
      <c r="A7" s="17">
        <f t="shared" si="0"/>
        <v>0</v>
      </c>
      <c r="B7" s="17">
        <f t="shared" si="1"/>
        <v>1</v>
      </c>
      <c r="C7" s="17">
        <f t="shared" si="2"/>
        <v>0</v>
      </c>
      <c r="D7" s="17">
        <f t="shared" si="3"/>
        <v>0</v>
      </c>
      <c r="E7" s="323" t="s">
        <v>434</v>
      </c>
      <c r="F7" s="327">
        <v>2001</v>
      </c>
      <c r="G7" s="32" t="s">
        <v>776</v>
      </c>
      <c r="H7" s="32" t="s">
        <v>777</v>
      </c>
      <c r="I7" s="32" t="s">
        <v>897</v>
      </c>
      <c r="J7" s="32" t="s">
        <v>898</v>
      </c>
      <c r="K7" s="328" t="s">
        <v>861</v>
      </c>
      <c r="L7" s="328" t="s">
        <v>899</v>
      </c>
      <c r="M7" s="32" t="s">
        <v>448</v>
      </c>
      <c r="N7" s="32" t="s">
        <v>448</v>
      </c>
      <c r="O7" s="32" t="s">
        <v>485</v>
      </c>
      <c r="P7" s="32" t="s">
        <v>9</v>
      </c>
      <c r="Q7" s="32">
        <v>1</v>
      </c>
      <c r="R7" s="32" t="s">
        <v>8</v>
      </c>
      <c r="S7" s="32" t="s">
        <v>8</v>
      </c>
      <c r="T7" s="331">
        <v>8</v>
      </c>
    </row>
    <row r="8" spans="1:21" ht="20.25" thickTop="1" thickBot="1" x14ac:dyDescent="0.35">
      <c r="A8" s="17">
        <f t="shared" si="0"/>
        <v>0</v>
      </c>
      <c r="B8" s="17">
        <f t="shared" si="1"/>
        <v>1</v>
      </c>
      <c r="C8" s="17">
        <f t="shared" si="2"/>
        <v>0</v>
      </c>
      <c r="D8" s="17">
        <f t="shared" si="3"/>
        <v>0</v>
      </c>
      <c r="E8" s="323" t="s">
        <v>434</v>
      </c>
      <c r="F8" s="327">
        <v>2004</v>
      </c>
      <c r="G8" s="32" t="s">
        <v>817</v>
      </c>
      <c r="H8" s="32" t="s">
        <v>1091</v>
      </c>
      <c r="I8" s="32" t="s">
        <v>897</v>
      </c>
      <c r="J8" s="32" t="s">
        <v>898</v>
      </c>
      <c r="K8" s="32" t="s">
        <v>861</v>
      </c>
      <c r="L8" s="32" t="s">
        <v>899</v>
      </c>
      <c r="M8" s="32" t="s">
        <v>8</v>
      </c>
      <c r="N8" s="32" t="s">
        <v>8</v>
      </c>
      <c r="O8" s="32" t="s">
        <v>485</v>
      </c>
      <c r="P8" s="32" t="s">
        <v>9</v>
      </c>
      <c r="Q8" s="32">
        <v>1</v>
      </c>
      <c r="R8" s="32" t="s">
        <v>8</v>
      </c>
      <c r="S8" s="32" t="s">
        <v>8</v>
      </c>
      <c r="T8" s="332">
        <v>6</v>
      </c>
    </row>
    <row r="9" spans="1:21" ht="20.25" thickTop="1" thickBot="1" x14ac:dyDescent="0.35">
      <c r="A9" s="17">
        <f t="shared" si="0"/>
        <v>0</v>
      </c>
      <c r="B9" s="17">
        <f t="shared" si="1"/>
        <v>1</v>
      </c>
      <c r="C9" s="17">
        <f t="shared" si="2"/>
        <v>0</v>
      </c>
      <c r="D9" s="17">
        <f t="shared" si="3"/>
        <v>0</v>
      </c>
      <c r="E9" s="323" t="s">
        <v>434</v>
      </c>
      <c r="F9" s="327">
        <v>2003</v>
      </c>
      <c r="G9" s="32" t="s">
        <v>179</v>
      </c>
      <c r="H9" s="32" t="s">
        <v>632</v>
      </c>
      <c r="I9" s="32" t="s">
        <v>185</v>
      </c>
      <c r="J9" s="32" t="s">
        <v>361</v>
      </c>
      <c r="K9" s="328" t="s">
        <v>262</v>
      </c>
      <c r="L9" s="328" t="s">
        <v>278</v>
      </c>
      <c r="M9" s="32" t="s">
        <v>448</v>
      </c>
      <c r="N9" s="32" t="s">
        <v>427</v>
      </c>
      <c r="O9" s="32" t="s">
        <v>449</v>
      </c>
      <c r="P9" s="32" t="s">
        <v>9</v>
      </c>
      <c r="Q9" s="32">
        <v>1</v>
      </c>
      <c r="R9" s="32" t="s">
        <v>448</v>
      </c>
      <c r="S9" s="32" t="s">
        <v>448</v>
      </c>
      <c r="T9" s="332">
        <v>5</v>
      </c>
    </row>
    <row r="10" spans="1:21" ht="20.25" thickTop="1" thickBot="1" x14ac:dyDescent="0.35">
      <c r="A10" s="17">
        <f t="shared" si="0"/>
        <v>0</v>
      </c>
      <c r="B10" s="17">
        <f t="shared" si="1"/>
        <v>1</v>
      </c>
      <c r="C10" s="17">
        <f t="shared" si="2"/>
        <v>0</v>
      </c>
      <c r="D10" s="17">
        <f t="shared" si="3"/>
        <v>0</v>
      </c>
      <c r="E10" s="323" t="s">
        <v>434</v>
      </c>
      <c r="F10" s="327">
        <v>2006</v>
      </c>
      <c r="G10" s="32" t="s">
        <v>180</v>
      </c>
      <c r="H10" s="32" t="s">
        <v>1242</v>
      </c>
      <c r="I10" s="32" t="s">
        <v>185</v>
      </c>
      <c r="J10" s="32" t="s">
        <v>361</v>
      </c>
      <c r="K10" s="328" t="s">
        <v>262</v>
      </c>
      <c r="L10" s="328" t="s">
        <v>278</v>
      </c>
      <c r="M10" s="32" t="s">
        <v>8</v>
      </c>
      <c r="N10" s="32" t="s">
        <v>8</v>
      </c>
      <c r="O10" s="32" t="s">
        <v>359</v>
      </c>
      <c r="P10" s="32" t="s">
        <v>9</v>
      </c>
      <c r="Q10" s="32">
        <v>1</v>
      </c>
      <c r="R10" s="32" t="s">
        <v>8</v>
      </c>
      <c r="S10" s="32" t="s">
        <v>8</v>
      </c>
      <c r="T10" s="329">
        <v>4</v>
      </c>
    </row>
    <row r="11" spans="1:21" ht="20.25" thickTop="1" thickBot="1" x14ac:dyDescent="0.35">
      <c r="A11" s="17">
        <f t="shared" si="0"/>
        <v>1</v>
      </c>
      <c r="B11" s="17">
        <f t="shared" si="1"/>
        <v>0</v>
      </c>
      <c r="C11" s="17">
        <f t="shared" si="2"/>
        <v>0</v>
      </c>
      <c r="D11" s="17">
        <f t="shared" si="3"/>
        <v>0</v>
      </c>
      <c r="E11" s="324" t="s">
        <v>433</v>
      </c>
      <c r="F11" s="330">
        <v>2003</v>
      </c>
      <c r="G11" s="248" t="s">
        <v>1114</v>
      </c>
      <c r="H11" s="195"/>
      <c r="I11" s="195" t="s">
        <v>12</v>
      </c>
      <c r="J11" s="195" t="s">
        <v>12</v>
      </c>
      <c r="K11" s="333" t="s">
        <v>861</v>
      </c>
      <c r="L11" s="333" t="s">
        <v>1118</v>
      </c>
      <c r="M11" s="195"/>
      <c r="N11" s="195"/>
      <c r="O11" s="195"/>
      <c r="P11" s="195" t="s">
        <v>9</v>
      </c>
      <c r="Q11" s="195"/>
      <c r="R11" s="195"/>
      <c r="S11" s="195"/>
      <c r="T11" s="331" t="s">
        <v>1117</v>
      </c>
    </row>
    <row r="12" spans="1:21" ht="20.25" thickTop="1" thickBot="1" x14ac:dyDescent="0.35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323" t="s">
        <v>434</v>
      </c>
      <c r="F12" s="327">
        <v>2004</v>
      </c>
      <c r="G12" s="32" t="s">
        <v>108</v>
      </c>
      <c r="H12" s="32" t="s">
        <v>1143</v>
      </c>
      <c r="I12" s="32" t="s">
        <v>15</v>
      </c>
      <c r="J12" s="32" t="s">
        <v>316</v>
      </c>
      <c r="K12" s="328" t="s">
        <v>263</v>
      </c>
      <c r="L12" s="328" t="s">
        <v>259</v>
      </c>
      <c r="M12" s="32" t="s">
        <v>8</v>
      </c>
      <c r="N12" s="32" t="s">
        <v>8</v>
      </c>
      <c r="O12" s="32" t="s">
        <v>359</v>
      </c>
      <c r="P12" s="32" t="s">
        <v>9</v>
      </c>
      <c r="Q12" s="32">
        <v>1</v>
      </c>
      <c r="R12" s="32" t="s">
        <v>8</v>
      </c>
      <c r="S12" s="32" t="s">
        <v>8</v>
      </c>
      <c r="T12" s="332">
        <v>6</v>
      </c>
    </row>
    <row r="13" spans="1:21" ht="20.25" thickTop="1" thickBot="1" x14ac:dyDescent="0.35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323" t="s">
        <v>434</v>
      </c>
      <c r="F13" s="327">
        <v>2006</v>
      </c>
      <c r="G13" s="32" t="s">
        <v>109</v>
      </c>
      <c r="H13" s="32" t="s">
        <v>1092</v>
      </c>
      <c r="I13" s="32" t="s">
        <v>15</v>
      </c>
      <c r="J13" s="32" t="s">
        <v>15</v>
      </c>
      <c r="K13" s="328" t="s">
        <v>263</v>
      </c>
      <c r="L13" s="328" t="s">
        <v>259</v>
      </c>
      <c r="M13" s="32" t="s">
        <v>8</v>
      </c>
      <c r="N13" s="32" t="s">
        <v>8</v>
      </c>
      <c r="O13" s="32" t="s">
        <v>359</v>
      </c>
      <c r="P13" s="32" t="s">
        <v>9</v>
      </c>
      <c r="Q13" s="32">
        <v>1</v>
      </c>
      <c r="R13" s="32" t="s">
        <v>8</v>
      </c>
      <c r="S13" s="32" t="s">
        <v>8</v>
      </c>
      <c r="T13" s="332">
        <v>5</v>
      </c>
    </row>
    <row r="14" spans="1:21" ht="20.25" thickTop="1" thickBot="1" x14ac:dyDescent="0.35">
      <c r="A14" s="17">
        <f t="shared" si="0"/>
        <v>0</v>
      </c>
      <c r="B14" s="17">
        <f t="shared" si="1"/>
        <v>1</v>
      </c>
      <c r="C14" s="17">
        <f t="shared" si="2"/>
        <v>0</v>
      </c>
      <c r="D14" s="17">
        <f t="shared" si="3"/>
        <v>0</v>
      </c>
      <c r="E14" s="323" t="s">
        <v>434</v>
      </c>
      <c r="F14" s="327">
        <v>2003</v>
      </c>
      <c r="G14" s="32" t="s">
        <v>900</v>
      </c>
      <c r="H14" s="32" t="s">
        <v>1259</v>
      </c>
      <c r="I14" s="32" t="s">
        <v>186</v>
      </c>
      <c r="J14" s="32" t="s">
        <v>866</v>
      </c>
      <c r="K14" s="328" t="s">
        <v>261</v>
      </c>
      <c r="L14" s="328" t="s">
        <v>268</v>
      </c>
      <c r="M14" s="32"/>
      <c r="N14" s="32"/>
      <c r="O14" s="32"/>
      <c r="P14" s="32" t="s">
        <v>9</v>
      </c>
      <c r="Q14" s="32">
        <v>1</v>
      </c>
      <c r="R14" s="32"/>
      <c r="S14" s="32"/>
      <c r="T14" s="331" t="s">
        <v>362</v>
      </c>
    </row>
    <row r="15" spans="1:21" ht="20.25" thickTop="1" thickBot="1" x14ac:dyDescent="0.35">
      <c r="A15" s="17">
        <f t="shared" si="0"/>
        <v>0</v>
      </c>
      <c r="B15" s="17">
        <f t="shared" si="1"/>
        <v>1</v>
      </c>
      <c r="C15" s="17">
        <f t="shared" si="2"/>
        <v>0</v>
      </c>
      <c r="D15" s="17">
        <f t="shared" si="3"/>
        <v>0</v>
      </c>
      <c r="E15" s="323" t="s">
        <v>434</v>
      </c>
      <c r="F15" s="327">
        <v>2003</v>
      </c>
      <c r="G15" s="32" t="s">
        <v>644</v>
      </c>
      <c r="H15" s="32" t="s">
        <v>645</v>
      </c>
      <c r="I15" s="32" t="s">
        <v>12</v>
      </c>
      <c r="J15" s="32" t="s">
        <v>12</v>
      </c>
      <c r="K15" s="328" t="s">
        <v>288</v>
      </c>
      <c r="L15" s="328" t="s">
        <v>278</v>
      </c>
      <c r="M15" s="32" t="s">
        <v>8</v>
      </c>
      <c r="N15" s="32" t="s">
        <v>8</v>
      </c>
      <c r="O15" s="32" t="s">
        <v>359</v>
      </c>
      <c r="P15" s="32" t="s">
        <v>9</v>
      </c>
      <c r="Q15" s="32">
        <v>1</v>
      </c>
      <c r="R15" s="32" t="s">
        <v>8</v>
      </c>
      <c r="S15" s="32" t="s">
        <v>8</v>
      </c>
      <c r="T15" s="332">
        <v>5</v>
      </c>
    </row>
    <row r="16" spans="1:21" ht="20.25" thickTop="1" thickBot="1" x14ac:dyDescent="0.35">
      <c r="A16" s="17">
        <f t="shared" si="0"/>
        <v>1</v>
      </c>
      <c r="B16" s="17">
        <f t="shared" si="1"/>
        <v>0</v>
      </c>
      <c r="C16" s="17">
        <f t="shared" si="2"/>
        <v>0</v>
      </c>
      <c r="D16" s="17">
        <f t="shared" si="3"/>
        <v>0</v>
      </c>
      <c r="E16" s="324" t="s">
        <v>433</v>
      </c>
      <c r="F16" s="330">
        <v>2008</v>
      </c>
      <c r="G16" s="195" t="s">
        <v>436</v>
      </c>
      <c r="H16" s="195"/>
      <c r="I16" s="195" t="s">
        <v>107</v>
      </c>
      <c r="J16" s="195" t="s">
        <v>364</v>
      </c>
      <c r="K16" s="333" t="s">
        <v>263</v>
      </c>
      <c r="L16" s="333" t="s">
        <v>259</v>
      </c>
      <c r="M16" s="195"/>
      <c r="N16" s="195"/>
      <c r="O16" s="195"/>
      <c r="P16" s="195" t="s">
        <v>9</v>
      </c>
      <c r="Q16" s="195">
        <v>1</v>
      </c>
      <c r="R16" s="195"/>
      <c r="S16" s="195"/>
      <c r="T16" s="332" t="s">
        <v>363</v>
      </c>
    </row>
    <row r="17" spans="1:20" ht="20.25" thickTop="1" thickBot="1" x14ac:dyDescent="0.35">
      <c r="A17" s="17">
        <f t="shared" si="0"/>
        <v>1</v>
      </c>
      <c r="B17" s="17">
        <f t="shared" si="1"/>
        <v>0</v>
      </c>
      <c r="C17" s="17">
        <f t="shared" si="2"/>
        <v>0</v>
      </c>
      <c r="D17" s="17">
        <f t="shared" si="3"/>
        <v>0</v>
      </c>
      <c r="E17" s="324" t="s">
        <v>433</v>
      </c>
      <c r="F17" s="330">
        <v>2001</v>
      </c>
      <c r="G17" s="195" t="s">
        <v>102</v>
      </c>
      <c r="H17" s="195"/>
      <c r="I17" s="195" t="s">
        <v>103</v>
      </c>
      <c r="J17" s="195" t="s">
        <v>105</v>
      </c>
      <c r="K17" s="333" t="s">
        <v>262</v>
      </c>
      <c r="L17" s="333" t="s">
        <v>259</v>
      </c>
      <c r="M17" s="195"/>
      <c r="N17" s="195"/>
      <c r="O17" s="195"/>
      <c r="P17" s="195" t="s">
        <v>9</v>
      </c>
      <c r="Q17" s="195">
        <v>1</v>
      </c>
      <c r="R17" s="195"/>
      <c r="S17" s="195"/>
      <c r="T17" s="332">
        <v>5</v>
      </c>
    </row>
    <row r="18" spans="1:20" ht="20.25" thickTop="1" thickBot="1" x14ac:dyDescent="0.35">
      <c r="A18" s="17">
        <f t="shared" si="0"/>
        <v>0</v>
      </c>
      <c r="B18" s="17">
        <f t="shared" si="1"/>
        <v>1</v>
      </c>
      <c r="C18" s="17">
        <f t="shared" si="2"/>
        <v>0</v>
      </c>
      <c r="D18" s="17">
        <f t="shared" si="3"/>
        <v>0</v>
      </c>
      <c r="E18" s="323" t="s">
        <v>434</v>
      </c>
      <c r="F18" s="327">
        <v>2004</v>
      </c>
      <c r="G18" s="32" t="s">
        <v>104</v>
      </c>
      <c r="H18" s="32" t="s">
        <v>488</v>
      </c>
      <c r="I18" s="32" t="s">
        <v>103</v>
      </c>
      <c r="J18" s="32" t="s">
        <v>105</v>
      </c>
      <c r="K18" s="328" t="s">
        <v>262</v>
      </c>
      <c r="L18" s="328" t="s">
        <v>259</v>
      </c>
      <c r="M18" s="32" t="s">
        <v>8</v>
      </c>
      <c r="N18" s="32" t="s">
        <v>8</v>
      </c>
      <c r="O18" s="32" t="s">
        <v>449</v>
      </c>
      <c r="P18" s="32" t="s">
        <v>9</v>
      </c>
      <c r="Q18" s="32">
        <v>1</v>
      </c>
      <c r="R18" s="32" t="s">
        <v>8</v>
      </c>
      <c r="S18" s="32" t="s">
        <v>448</v>
      </c>
      <c r="T18" s="332" t="s">
        <v>336</v>
      </c>
    </row>
    <row r="19" spans="1:20" ht="20.25" thickTop="1" thickBot="1" x14ac:dyDescent="0.35">
      <c r="A19" s="17">
        <f t="shared" si="0"/>
        <v>0</v>
      </c>
      <c r="B19" s="17">
        <f t="shared" si="1"/>
        <v>1</v>
      </c>
      <c r="C19" s="17">
        <f t="shared" si="2"/>
        <v>0</v>
      </c>
      <c r="D19" s="17">
        <f t="shared" si="3"/>
        <v>0</v>
      </c>
      <c r="E19" s="323" t="s">
        <v>434</v>
      </c>
      <c r="F19" s="327">
        <v>2007</v>
      </c>
      <c r="G19" s="32" t="s">
        <v>106</v>
      </c>
      <c r="H19" s="32" t="s">
        <v>489</v>
      </c>
      <c r="I19" s="32" t="s">
        <v>107</v>
      </c>
      <c r="J19" s="32" t="s">
        <v>364</v>
      </c>
      <c r="K19" s="328" t="s">
        <v>262</v>
      </c>
      <c r="L19" s="328" t="s">
        <v>259</v>
      </c>
      <c r="M19" s="32" t="s">
        <v>8</v>
      </c>
      <c r="N19" s="32" t="s">
        <v>8</v>
      </c>
      <c r="O19" s="32" t="s">
        <v>485</v>
      </c>
      <c r="P19" s="32" t="s">
        <v>9</v>
      </c>
      <c r="Q19" s="32">
        <v>1</v>
      </c>
      <c r="R19" s="32" t="s">
        <v>8</v>
      </c>
      <c r="S19" s="32" t="s">
        <v>448</v>
      </c>
      <c r="T19" s="332">
        <v>6</v>
      </c>
    </row>
    <row r="20" spans="1:20" ht="20.25" thickTop="1" thickBot="1" x14ac:dyDescent="0.35">
      <c r="A20" s="17">
        <f t="shared" si="0"/>
        <v>0</v>
      </c>
      <c r="B20" s="17">
        <f t="shared" si="1"/>
        <v>1</v>
      </c>
      <c r="C20" s="17">
        <f t="shared" si="2"/>
        <v>0</v>
      </c>
      <c r="D20" s="17">
        <f t="shared" si="3"/>
        <v>0</v>
      </c>
      <c r="E20" s="323" t="s">
        <v>434</v>
      </c>
      <c r="F20" s="327">
        <v>2000</v>
      </c>
      <c r="G20" s="32" t="s">
        <v>1181</v>
      </c>
      <c r="H20" s="32" t="s">
        <v>1184</v>
      </c>
      <c r="I20" s="32"/>
      <c r="J20" s="32"/>
      <c r="K20" s="328"/>
      <c r="L20" s="328"/>
      <c r="M20" s="32"/>
      <c r="N20" s="32"/>
      <c r="O20" s="32"/>
      <c r="P20" s="32"/>
      <c r="Q20" s="32"/>
      <c r="R20" s="32"/>
      <c r="S20" s="32"/>
      <c r="T20" s="334"/>
    </row>
    <row r="21" spans="1:20" ht="20.25" thickTop="1" thickBot="1" x14ac:dyDescent="0.35">
      <c r="A21" s="17">
        <f t="shared" si="0"/>
        <v>1</v>
      </c>
      <c r="B21" s="17">
        <f t="shared" si="1"/>
        <v>0</v>
      </c>
      <c r="C21" s="17">
        <f t="shared" si="2"/>
        <v>0</v>
      </c>
      <c r="D21" s="17">
        <f t="shared" si="3"/>
        <v>0</v>
      </c>
      <c r="E21" s="324" t="s">
        <v>433</v>
      </c>
      <c r="F21" s="330">
        <v>2003</v>
      </c>
      <c r="G21" s="195" t="s">
        <v>1109</v>
      </c>
      <c r="H21" s="195"/>
      <c r="I21" s="195" t="s">
        <v>41</v>
      </c>
      <c r="J21" s="195" t="s">
        <v>367</v>
      </c>
      <c r="K21" s="333" t="s">
        <v>262</v>
      </c>
      <c r="L21" s="333" t="s">
        <v>255</v>
      </c>
      <c r="M21" s="195"/>
      <c r="N21" s="195"/>
      <c r="O21" s="195"/>
      <c r="P21" s="195" t="s">
        <v>9</v>
      </c>
      <c r="Q21" s="195"/>
      <c r="R21" s="195"/>
      <c r="S21" s="195"/>
      <c r="T21" s="331">
        <v>8</v>
      </c>
    </row>
    <row r="22" spans="1:20" ht="20.25" thickTop="1" thickBot="1" x14ac:dyDescent="0.35">
      <c r="A22" s="17">
        <f t="shared" si="0"/>
        <v>1</v>
      </c>
      <c r="B22" s="17">
        <f t="shared" si="1"/>
        <v>0</v>
      </c>
      <c r="C22" s="17">
        <f t="shared" si="2"/>
        <v>0</v>
      </c>
      <c r="D22" s="17">
        <f t="shared" si="3"/>
        <v>0</v>
      </c>
      <c r="E22" s="324" t="s">
        <v>433</v>
      </c>
      <c r="F22" s="330">
        <v>2001</v>
      </c>
      <c r="G22" s="195" t="s">
        <v>1110</v>
      </c>
      <c r="H22" s="195"/>
      <c r="I22" s="195" t="s">
        <v>41</v>
      </c>
      <c r="J22" s="195" t="s">
        <v>1119</v>
      </c>
      <c r="K22" s="333" t="s">
        <v>262</v>
      </c>
      <c r="L22" s="333" t="s">
        <v>255</v>
      </c>
      <c r="M22" s="195"/>
      <c r="N22" s="195"/>
      <c r="O22" s="195"/>
      <c r="P22" s="195" t="s">
        <v>9</v>
      </c>
      <c r="Q22" s="195"/>
      <c r="R22" s="195"/>
      <c r="S22" s="195"/>
      <c r="T22" s="332">
        <v>6</v>
      </c>
    </row>
    <row r="23" spans="1:20" ht="20.25" thickTop="1" thickBot="1" x14ac:dyDescent="0.35">
      <c r="A23" s="17">
        <f t="shared" si="0"/>
        <v>0</v>
      </c>
      <c r="B23" s="17">
        <f t="shared" si="1"/>
        <v>1</v>
      </c>
      <c r="C23" s="17">
        <f t="shared" si="2"/>
        <v>0</v>
      </c>
      <c r="D23" s="17">
        <f t="shared" si="3"/>
        <v>0</v>
      </c>
      <c r="E23" s="323" t="s">
        <v>434</v>
      </c>
      <c r="F23" s="327">
        <v>2000</v>
      </c>
      <c r="G23" s="32" t="s">
        <v>365</v>
      </c>
      <c r="H23" s="32" t="s">
        <v>1252</v>
      </c>
      <c r="I23" s="32" t="s">
        <v>41</v>
      </c>
      <c r="J23" s="32" t="s">
        <v>441</v>
      </c>
      <c r="K23" s="328" t="s">
        <v>262</v>
      </c>
      <c r="L23" s="328" t="s">
        <v>272</v>
      </c>
      <c r="M23" s="32"/>
      <c r="N23" s="32"/>
      <c r="O23" s="32"/>
      <c r="P23" s="32" t="s">
        <v>9</v>
      </c>
      <c r="Q23" s="32">
        <v>1</v>
      </c>
      <c r="R23" s="32"/>
      <c r="S23" s="32"/>
      <c r="T23" s="332">
        <v>6</v>
      </c>
    </row>
    <row r="24" spans="1:20" ht="20.25" thickTop="1" thickBot="1" x14ac:dyDescent="0.35">
      <c r="A24" s="325">
        <f t="shared" si="0"/>
        <v>0</v>
      </c>
      <c r="B24" s="326">
        <f t="shared" si="1"/>
        <v>1</v>
      </c>
      <c r="C24" s="326">
        <f t="shared" si="2"/>
        <v>0</v>
      </c>
      <c r="D24" s="326">
        <f t="shared" si="3"/>
        <v>0</v>
      </c>
      <c r="E24" s="323" t="s">
        <v>434</v>
      </c>
      <c r="F24" s="327">
        <v>2002</v>
      </c>
      <c r="G24" s="32" t="s">
        <v>1009</v>
      </c>
      <c r="H24" s="32" t="s">
        <v>1185</v>
      </c>
      <c r="I24" s="32"/>
      <c r="J24" s="32"/>
      <c r="K24" s="328"/>
      <c r="L24" s="328"/>
      <c r="M24" s="32"/>
      <c r="N24" s="32"/>
      <c r="O24" s="32"/>
      <c r="P24" s="32"/>
      <c r="Q24" s="32"/>
      <c r="R24" s="32"/>
      <c r="S24" s="32"/>
      <c r="T24" s="332"/>
    </row>
    <row r="25" spans="1:20" ht="20.25" thickTop="1" thickBot="1" x14ac:dyDescent="0.35">
      <c r="A25" s="17">
        <f t="shared" si="0"/>
        <v>0</v>
      </c>
      <c r="B25" s="17">
        <f t="shared" si="1"/>
        <v>1</v>
      </c>
      <c r="C25" s="17">
        <f t="shared" si="2"/>
        <v>0</v>
      </c>
      <c r="D25" s="17">
        <f t="shared" si="3"/>
        <v>0</v>
      </c>
      <c r="E25" s="323" t="s">
        <v>434</v>
      </c>
      <c r="F25" s="327">
        <v>2001</v>
      </c>
      <c r="G25" s="32" t="s">
        <v>100</v>
      </c>
      <c r="H25" s="32" t="s">
        <v>490</v>
      </c>
      <c r="I25" s="32" t="s">
        <v>12</v>
      </c>
      <c r="J25" s="32" t="s">
        <v>12</v>
      </c>
      <c r="K25" s="328" t="s">
        <v>262</v>
      </c>
      <c r="L25" s="328" t="s">
        <v>267</v>
      </c>
      <c r="M25" s="32" t="s">
        <v>615</v>
      </c>
      <c r="N25" s="32" t="s">
        <v>448</v>
      </c>
      <c r="O25" s="32" t="s">
        <v>359</v>
      </c>
      <c r="P25" s="32" t="s">
        <v>9</v>
      </c>
      <c r="Q25" s="32">
        <v>1</v>
      </c>
      <c r="R25" s="32" t="s">
        <v>8</v>
      </c>
      <c r="S25" s="32" t="s">
        <v>448</v>
      </c>
      <c r="T25" s="331">
        <v>9</v>
      </c>
    </row>
    <row r="26" spans="1:20" ht="20.25" thickTop="1" thickBot="1" x14ac:dyDescent="0.35">
      <c r="A26" s="17">
        <f t="shared" si="0"/>
        <v>0</v>
      </c>
      <c r="B26" s="17">
        <f t="shared" si="1"/>
        <v>1</v>
      </c>
      <c r="C26" s="17">
        <f t="shared" si="2"/>
        <v>0</v>
      </c>
      <c r="D26" s="17">
        <f t="shared" si="3"/>
        <v>0</v>
      </c>
      <c r="E26" s="323" t="s">
        <v>434</v>
      </c>
      <c r="F26" s="327">
        <v>2003</v>
      </c>
      <c r="G26" s="32" t="s">
        <v>101</v>
      </c>
      <c r="H26" s="32" t="s">
        <v>491</v>
      </c>
      <c r="I26" s="32" t="s">
        <v>12</v>
      </c>
      <c r="J26" s="32" t="s">
        <v>12</v>
      </c>
      <c r="K26" s="328" t="s">
        <v>262</v>
      </c>
      <c r="L26" s="328" t="s">
        <v>267</v>
      </c>
      <c r="M26" s="32" t="s">
        <v>615</v>
      </c>
      <c r="N26" s="335" t="s">
        <v>427</v>
      </c>
      <c r="O26" s="32" t="s">
        <v>359</v>
      </c>
      <c r="P26" s="32" t="s">
        <v>9</v>
      </c>
      <c r="Q26" s="32">
        <v>2</v>
      </c>
      <c r="R26" s="32" t="s">
        <v>8</v>
      </c>
      <c r="S26" s="32" t="s">
        <v>448</v>
      </c>
      <c r="T26" s="332">
        <v>6</v>
      </c>
    </row>
    <row r="27" spans="1:20" ht="20.25" thickTop="1" thickBot="1" x14ac:dyDescent="0.35">
      <c r="A27" s="17">
        <f t="shared" si="0"/>
        <v>0</v>
      </c>
      <c r="B27" s="17">
        <f t="shared" si="1"/>
        <v>1</v>
      </c>
      <c r="C27" s="17">
        <f t="shared" si="2"/>
        <v>0</v>
      </c>
      <c r="D27" s="17">
        <f t="shared" si="3"/>
        <v>0</v>
      </c>
      <c r="E27" s="323" t="s">
        <v>434</v>
      </c>
      <c r="F27" s="327">
        <v>2005</v>
      </c>
      <c r="G27" s="32" t="s">
        <v>275</v>
      </c>
      <c r="H27" s="32" t="s">
        <v>492</v>
      </c>
      <c r="I27" s="32" t="s">
        <v>12</v>
      </c>
      <c r="J27" s="32" t="s">
        <v>12</v>
      </c>
      <c r="K27" s="328" t="s">
        <v>262</v>
      </c>
      <c r="L27" s="328" t="s">
        <v>267</v>
      </c>
      <c r="M27" s="32" t="s">
        <v>8</v>
      </c>
      <c r="N27" s="32" t="s">
        <v>8</v>
      </c>
      <c r="O27" s="32" t="s">
        <v>359</v>
      </c>
      <c r="P27" s="32" t="s">
        <v>9</v>
      </c>
      <c r="Q27" s="32">
        <v>1</v>
      </c>
      <c r="R27" s="32" t="s">
        <v>8</v>
      </c>
      <c r="S27" s="32" t="s">
        <v>448</v>
      </c>
      <c r="T27" s="331">
        <v>8</v>
      </c>
    </row>
    <row r="28" spans="1:20" ht="20.25" thickTop="1" thickBot="1" x14ac:dyDescent="0.35">
      <c r="A28" s="17">
        <f t="shared" si="0"/>
        <v>0</v>
      </c>
      <c r="B28" s="17">
        <f t="shared" si="1"/>
        <v>1</v>
      </c>
      <c r="C28" s="17">
        <f t="shared" si="2"/>
        <v>0</v>
      </c>
      <c r="D28" s="17">
        <f t="shared" si="3"/>
        <v>0</v>
      </c>
      <c r="E28" s="323" t="s">
        <v>434</v>
      </c>
      <c r="F28" s="327">
        <v>2006</v>
      </c>
      <c r="G28" s="32" t="s">
        <v>189</v>
      </c>
      <c r="H28" s="32" t="s">
        <v>842</v>
      </c>
      <c r="I28" s="32" t="s">
        <v>119</v>
      </c>
      <c r="J28" s="32" t="s">
        <v>119</v>
      </c>
      <c r="K28" s="328" t="s">
        <v>274</v>
      </c>
      <c r="L28" s="328" t="s">
        <v>280</v>
      </c>
      <c r="M28" s="32" t="s">
        <v>8</v>
      </c>
      <c r="N28" s="32" t="s">
        <v>8</v>
      </c>
      <c r="O28" s="32" t="s">
        <v>359</v>
      </c>
      <c r="P28" s="32" t="s">
        <v>9</v>
      </c>
      <c r="Q28" s="32">
        <v>1</v>
      </c>
      <c r="R28" s="32" t="s">
        <v>8</v>
      </c>
      <c r="S28" s="32" t="s">
        <v>8</v>
      </c>
      <c r="T28" s="329">
        <v>4</v>
      </c>
    </row>
    <row r="29" spans="1:20" ht="20.25" thickTop="1" thickBot="1" x14ac:dyDescent="0.35">
      <c r="A29" s="17">
        <f t="shared" si="0"/>
        <v>1</v>
      </c>
      <c r="B29" s="17">
        <f t="shared" si="1"/>
        <v>0</v>
      </c>
      <c r="C29" s="17">
        <f t="shared" si="2"/>
        <v>0</v>
      </c>
      <c r="D29" s="17">
        <f t="shared" si="3"/>
        <v>0</v>
      </c>
      <c r="E29" s="324" t="s">
        <v>433</v>
      </c>
      <c r="F29" s="330">
        <v>2006</v>
      </c>
      <c r="G29" s="195" t="s">
        <v>366</v>
      </c>
      <c r="H29" s="195"/>
      <c r="I29" s="195" t="s">
        <v>119</v>
      </c>
      <c r="J29" s="195" t="s">
        <v>367</v>
      </c>
      <c r="K29" s="333" t="s">
        <v>274</v>
      </c>
      <c r="L29" s="333" t="s">
        <v>260</v>
      </c>
      <c r="M29" s="195"/>
      <c r="N29" s="195"/>
      <c r="O29" s="195"/>
      <c r="P29" s="195" t="s">
        <v>9</v>
      </c>
      <c r="Q29" s="195">
        <v>1</v>
      </c>
      <c r="R29" s="195"/>
      <c r="S29" s="195"/>
      <c r="T29" s="331">
        <v>8</v>
      </c>
    </row>
    <row r="30" spans="1:20" ht="20.25" thickTop="1" thickBot="1" x14ac:dyDescent="0.35">
      <c r="A30" s="17">
        <f t="shared" si="0"/>
        <v>0</v>
      </c>
      <c r="B30" s="17">
        <f t="shared" si="1"/>
        <v>1</v>
      </c>
      <c r="C30" s="17">
        <f t="shared" si="2"/>
        <v>0</v>
      </c>
      <c r="D30" s="17">
        <f t="shared" si="3"/>
        <v>0</v>
      </c>
      <c r="E30" s="323" t="s">
        <v>434</v>
      </c>
      <c r="F30" s="327">
        <v>2004</v>
      </c>
      <c r="G30" s="32" t="s">
        <v>156</v>
      </c>
      <c r="H30" s="32" t="s">
        <v>493</v>
      </c>
      <c r="I30" s="32" t="s">
        <v>119</v>
      </c>
      <c r="J30" s="32" t="s">
        <v>368</v>
      </c>
      <c r="K30" s="328" t="s">
        <v>262</v>
      </c>
      <c r="L30" s="328" t="s">
        <v>267</v>
      </c>
      <c r="M30" s="32" t="s">
        <v>8</v>
      </c>
      <c r="N30" s="32" t="s">
        <v>8</v>
      </c>
      <c r="O30" s="32" t="s">
        <v>359</v>
      </c>
      <c r="P30" s="32" t="s">
        <v>9</v>
      </c>
      <c r="Q30" s="32">
        <v>1</v>
      </c>
      <c r="R30" s="32" t="s">
        <v>8</v>
      </c>
      <c r="S30" s="32" t="s">
        <v>448</v>
      </c>
      <c r="T30" s="332">
        <v>5</v>
      </c>
    </row>
    <row r="31" spans="1:20" ht="20.25" thickTop="1" thickBot="1" x14ac:dyDescent="0.35">
      <c r="A31" s="17">
        <f t="shared" si="0"/>
        <v>0</v>
      </c>
      <c r="B31" s="17">
        <f t="shared" si="1"/>
        <v>1</v>
      </c>
      <c r="C31" s="17">
        <f t="shared" si="2"/>
        <v>0</v>
      </c>
      <c r="D31" s="17">
        <f t="shared" si="3"/>
        <v>0</v>
      </c>
      <c r="E31" s="323" t="s">
        <v>434</v>
      </c>
      <c r="F31" s="327">
        <v>2006</v>
      </c>
      <c r="G31" s="32" t="s">
        <v>157</v>
      </c>
      <c r="H31" s="32" t="s">
        <v>633</v>
      </c>
      <c r="I31" s="32" t="s">
        <v>119</v>
      </c>
      <c r="J31" s="32" t="s">
        <v>368</v>
      </c>
      <c r="K31" s="328" t="s">
        <v>262</v>
      </c>
      <c r="L31" s="328" t="s">
        <v>267</v>
      </c>
      <c r="M31" s="32" t="s">
        <v>448</v>
      </c>
      <c r="N31" s="32" t="s">
        <v>448</v>
      </c>
      <c r="O31" s="32" t="s">
        <v>449</v>
      </c>
      <c r="P31" s="32" t="s">
        <v>9</v>
      </c>
      <c r="Q31" s="32">
        <v>1</v>
      </c>
      <c r="R31" s="32" t="s">
        <v>448</v>
      </c>
      <c r="S31" s="32" t="s">
        <v>448</v>
      </c>
      <c r="T31" s="332">
        <v>6</v>
      </c>
    </row>
    <row r="32" spans="1:20" ht="20.25" thickTop="1" thickBot="1" x14ac:dyDescent="0.35">
      <c r="A32" s="17">
        <f t="shared" si="0"/>
        <v>0</v>
      </c>
      <c r="B32" s="17">
        <f t="shared" si="1"/>
        <v>1</v>
      </c>
      <c r="C32" s="17">
        <f t="shared" si="2"/>
        <v>0</v>
      </c>
      <c r="D32" s="17">
        <f t="shared" si="3"/>
        <v>0</v>
      </c>
      <c r="E32" s="323" t="s">
        <v>434</v>
      </c>
      <c r="F32" s="327">
        <v>2000</v>
      </c>
      <c r="G32" s="32" t="s">
        <v>371</v>
      </c>
      <c r="H32" s="32" t="s">
        <v>1050</v>
      </c>
      <c r="I32" s="32" t="s">
        <v>99</v>
      </c>
      <c r="J32" s="32" t="s">
        <v>372</v>
      </c>
      <c r="K32" s="328" t="s">
        <v>279</v>
      </c>
      <c r="L32" s="328" t="s">
        <v>271</v>
      </c>
      <c r="M32" s="32" t="s">
        <v>8</v>
      </c>
      <c r="N32" s="32" t="s">
        <v>8</v>
      </c>
      <c r="O32" s="32" t="s">
        <v>359</v>
      </c>
      <c r="P32" s="32" t="s">
        <v>9</v>
      </c>
      <c r="Q32" s="32">
        <v>1</v>
      </c>
      <c r="R32" s="32" t="s">
        <v>8</v>
      </c>
      <c r="S32" s="32" t="s">
        <v>8</v>
      </c>
      <c r="T32" s="332">
        <v>6</v>
      </c>
    </row>
    <row r="33" spans="1:20" ht="20.25" thickTop="1" thickBot="1" x14ac:dyDescent="0.35">
      <c r="A33" s="17">
        <f t="shared" si="0"/>
        <v>1</v>
      </c>
      <c r="B33" s="17">
        <f t="shared" si="1"/>
        <v>0</v>
      </c>
      <c r="C33" s="17">
        <f t="shared" si="2"/>
        <v>0</v>
      </c>
      <c r="D33" s="17">
        <f t="shared" si="3"/>
        <v>0</v>
      </c>
      <c r="E33" s="324" t="s">
        <v>433</v>
      </c>
      <c r="F33" s="330">
        <v>2005</v>
      </c>
      <c r="G33" s="195" t="s">
        <v>199</v>
      </c>
      <c r="H33" s="195"/>
      <c r="I33" s="195" t="s">
        <v>311</v>
      </c>
      <c r="J33" s="195" t="s">
        <v>295</v>
      </c>
      <c r="K33" s="195" t="s">
        <v>288</v>
      </c>
      <c r="L33" s="195" t="s">
        <v>259</v>
      </c>
      <c r="M33" s="195"/>
      <c r="N33" s="195"/>
      <c r="O33" s="195"/>
      <c r="P33" s="195" t="s">
        <v>9</v>
      </c>
      <c r="Q33" s="195">
        <v>1</v>
      </c>
      <c r="R33" s="195"/>
      <c r="S33" s="195"/>
      <c r="T33" s="331">
        <v>7</v>
      </c>
    </row>
    <row r="34" spans="1:20" ht="20.25" thickTop="1" thickBot="1" x14ac:dyDescent="0.35">
      <c r="A34" s="17">
        <f t="shared" si="0"/>
        <v>0</v>
      </c>
      <c r="B34" s="17">
        <f t="shared" si="1"/>
        <v>1</v>
      </c>
      <c r="C34" s="17">
        <f t="shared" si="2"/>
        <v>0</v>
      </c>
      <c r="D34" s="17">
        <f t="shared" si="3"/>
        <v>0</v>
      </c>
      <c r="E34" s="323" t="s">
        <v>434</v>
      </c>
      <c r="F34" s="327">
        <v>2002</v>
      </c>
      <c r="G34" s="32" t="s">
        <v>116</v>
      </c>
      <c r="H34" s="32" t="s">
        <v>634</v>
      </c>
      <c r="I34" s="32" t="s">
        <v>21</v>
      </c>
      <c r="J34" s="32" t="s">
        <v>307</v>
      </c>
      <c r="K34" s="328" t="s">
        <v>274</v>
      </c>
      <c r="L34" s="328" t="s">
        <v>282</v>
      </c>
      <c r="M34" s="32" t="s">
        <v>448</v>
      </c>
      <c r="N34" s="32" t="s">
        <v>448</v>
      </c>
      <c r="O34" s="32" t="s">
        <v>449</v>
      </c>
      <c r="P34" s="32" t="s">
        <v>9</v>
      </c>
      <c r="Q34" s="32">
        <v>2</v>
      </c>
      <c r="R34" s="32" t="s">
        <v>448</v>
      </c>
      <c r="S34" s="32" t="s">
        <v>448</v>
      </c>
      <c r="T34" s="331">
        <v>8</v>
      </c>
    </row>
    <row r="35" spans="1:20" ht="20.25" thickTop="1" thickBot="1" x14ac:dyDescent="0.35">
      <c r="A35" s="17">
        <f t="shared" si="0"/>
        <v>0</v>
      </c>
      <c r="B35" s="17">
        <f t="shared" si="1"/>
        <v>1</v>
      </c>
      <c r="C35" s="17">
        <f t="shared" si="2"/>
        <v>0</v>
      </c>
      <c r="D35" s="17">
        <f t="shared" si="3"/>
        <v>0</v>
      </c>
      <c r="E35" s="323" t="s">
        <v>434</v>
      </c>
      <c r="F35" s="327">
        <v>2004</v>
      </c>
      <c r="G35" s="32" t="s">
        <v>117</v>
      </c>
      <c r="H35" s="32" t="s">
        <v>494</v>
      </c>
      <c r="I35" s="32" t="s">
        <v>21</v>
      </c>
      <c r="J35" s="32" t="s">
        <v>307</v>
      </c>
      <c r="K35" s="328" t="s">
        <v>274</v>
      </c>
      <c r="L35" s="328" t="s">
        <v>284</v>
      </c>
      <c r="M35" s="32" t="s">
        <v>8</v>
      </c>
      <c r="N35" s="32" t="s">
        <v>8</v>
      </c>
      <c r="O35" s="32" t="s">
        <v>449</v>
      </c>
      <c r="P35" s="32" t="s">
        <v>9</v>
      </c>
      <c r="Q35" s="32">
        <v>1</v>
      </c>
      <c r="R35" s="32" t="s">
        <v>8</v>
      </c>
      <c r="S35" s="32" t="s">
        <v>448</v>
      </c>
      <c r="T35" s="331">
        <v>7</v>
      </c>
    </row>
    <row r="36" spans="1:20" ht="20.25" thickTop="1" thickBot="1" x14ac:dyDescent="0.35">
      <c r="A36" s="17">
        <f t="shared" si="0"/>
        <v>0</v>
      </c>
      <c r="B36" s="17">
        <f t="shared" si="1"/>
        <v>1</v>
      </c>
      <c r="C36" s="17">
        <f t="shared" si="2"/>
        <v>0</v>
      </c>
      <c r="D36" s="17">
        <f t="shared" si="3"/>
        <v>0</v>
      </c>
      <c r="E36" s="323" t="s">
        <v>434</v>
      </c>
      <c r="F36" s="327">
        <v>2007</v>
      </c>
      <c r="G36" s="32" t="s">
        <v>118</v>
      </c>
      <c r="H36" s="32" t="s">
        <v>495</v>
      </c>
      <c r="I36" s="32" t="s">
        <v>120</v>
      </c>
      <c r="J36" s="32" t="s">
        <v>119</v>
      </c>
      <c r="K36" s="328" t="s">
        <v>274</v>
      </c>
      <c r="L36" s="328" t="s">
        <v>284</v>
      </c>
      <c r="M36" s="32" t="s">
        <v>8</v>
      </c>
      <c r="N36" s="32" t="s">
        <v>8</v>
      </c>
      <c r="O36" s="32" t="s">
        <v>449</v>
      </c>
      <c r="P36" s="32" t="s">
        <v>9</v>
      </c>
      <c r="Q36" s="32">
        <v>1</v>
      </c>
      <c r="R36" s="32" t="s">
        <v>8</v>
      </c>
      <c r="S36" s="32" t="s">
        <v>448</v>
      </c>
      <c r="T36" s="331">
        <v>9</v>
      </c>
    </row>
    <row r="37" spans="1:20" ht="20.25" thickTop="1" thickBot="1" x14ac:dyDescent="0.35">
      <c r="A37" s="17">
        <f t="shared" si="0"/>
        <v>0</v>
      </c>
      <c r="B37" s="17">
        <f t="shared" si="1"/>
        <v>1</v>
      </c>
      <c r="C37" s="17">
        <f t="shared" si="2"/>
        <v>0</v>
      </c>
      <c r="D37" s="17">
        <f t="shared" si="3"/>
        <v>0</v>
      </c>
      <c r="E37" s="323" t="s">
        <v>434</v>
      </c>
      <c r="F37" s="327">
        <v>2004</v>
      </c>
      <c r="G37" s="32" t="s">
        <v>175</v>
      </c>
      <c r="H37" s="32" t="s">
        <v>635</v>
      </c>
      <c r="I37" s="32" t="s">
        <v>41</v>
      </c>
      <c r="J37" s="32" t="s">
        <v>41</v>
      </c>
      <c r="K37" s="328" t="s">
        <v>263</v>
      </c>
      <c r="L37" s="328" t="s">
        <v>216</v>
      </c>
      <c r="M37" s="32" t="s">
        <v>448</v>
      </c>
      <c r="N37" s="32" t="s">
        <v>448</v>
      </c>
      <c r="O37" s="32" t="s">
        <v>449</v>
      </c>
      <c r="P37" s="32" t="s">
        <v>9</v>
      </c>
      <c r="Q37" s="32">
        <v>1</v>
      </c>
      <c r="R37" s="32" t="s">
        <v>448</v>
      </c>
      <c r="S37" s="32" t="s">
        <v>448</v>
      </c>
      <c r="T37" s="332">
        <v>6</v>
      </c>
    </row>
    <row r="38" spans="1:20" ht="20.25" thickTop="1" thickBot="1" x14ac:dyDescent="0.35">
      <c r="A38" s="17">
        <f t="shared" si="0"/>
        <v>0</v>
      </c>
      <c r="B38" s="17">
        <f t="shared" si="1"/>
        <v>1</v>
      </c>
      <c r="C38" s="17">
        <f t="shared" si="2"/>
        <v>0</v>
      </c>
      <c r="D38" s="17">
        <f t="shared" si="3"/>
        <v>0</v>
      </c>
      <c r="E38" s="323" t="s">
        <v>434</v>
      </c>
      <c r="F38" s="327">
        <v>2006</v>
      </c>
      <c r="G38" s="32" t="s">
        <v>176</v>
      </c>
      <c r="H38" s="32" t="s">
        <v>636</v>
      </c>
      <c r="I38" s="32" t="s">
        <v>41</v>
      </c>
      <c r="J38" s="32" t="s">
        <v>41</v>
      </c>
      <c r="K38" s="328" t="s">
        <v>263</v>
      </c>
      <c r="L38" s="328" t="s">
        <v>216</v>
      </c>
      <c r="M38" s="32" t="s">
        <v>448</v>
      </c>
      <c r="N38" s="32" t="s">
        <v>448</v>
      </c>
      <c r="O38" s="32" t="s">
        <v>449</v>
      </c>
      <c r="P38" s="32" t="s">
        <v>9</v>
      </c>
      <c r="Q38" s="32">
        <v>1</v>
      </c>
      <c r="R38" s="32" t="s">
        <v>448</v>
      </c>
      <c r="S38" s="32" t="s">
        <v>448</v>
      </c>
      <c r="T38" s="331">
        <v>7</v>
      </c>
    </row>
    <row r="39" spans="1:20" ht="20.25" thickTop="1" thickBot="1" x14ac:dyDescent="0.35">
      <c r="A39" s="17">
        <f t="shared" ref="A39:A72" si="4">IF($E39="JC",1,0)</f>
        <v>0</v>
      </c>
      <c r="B39" s="17">
        <f t="shared" ref="B39:B72" si="5">IF($E39="JP",1,0)</f>
        <v>1</v>
      </c>
      <c r="C39" s="17">
        <f t="shared" ref="C39:C72" si="6">IF($E39="I",1,0)</f>
        <v>0</v>
      </c>
      <c r="D39" s="17">
        <f t="shared" ref="D39:D72" si="7">IF($E39="JCom",1,0)</f>
        <v>0</v>
      </c>
      <c r="E39" s="323" t="s">
        <v>434</v>
      </c>
      <c r="F39" s="327">
        <v>2002</v>
      </c>
      <c r="G39" s="32" t="s">
        <v>369</v>
      </c>
      <c r="H39" s="32" t="s">
        <v>624</v>
      </c>
      <c r="I39" s="32" t="s">
        <v>294</v>
      </c>
      <c r="J39" s="32" t="s">
        <v>370</v>
      </c>
      <c r="K39" s="328" t="s">
        <v>263</v>
      </c>
      <c r="L39" s="328" t="s">
        <v>259</v>
      </c>
      <c r="M39" s="32" t="s">
        <v>448</v>
      </c>
      <c r="N39" s="32" t="s">
        <v>448</v>
      </c>
      <c r="O39" s="32" t="s">
        <v>449</v>
      </c>
      <c r="P39" s="32" t="s">
        <v>9</v>
      </c>
      <c r="Q39" s="32">
        <v>1</v>
      </c>
      <c r="R39" s="32" t="s">
        <v>448</v>
      </c>
      <c r="S39" s="32" t="s">
        <v>448</v>
      </c>
      <c r="T39" s="332">
        <v>6</v>
      </c>
    </row>
    <row r="40" spans="1:20" ht="20.25" thickTop="1" thickBot="1" x14ac:dyDescent="0.35">
      <c r="A40" s="17">
        <f t="shared" si="4"/>
        <v>0</v>
      </c>
      <c r="B40" s="17">
        <f t="shared" si="5"/>
        <v>1</v>
      </c>
      <c r="C40" s="17">
        <f t="shared" si="6"/>
        <v>0</v>
      </c>
      <c r="D40" s="17">
        <f t="shared" si="7"/>
        <v>0</v>
      </c>
      <c r="E40" s="323" t="s">
        <v>434</v>
      </c>
      <c r="F40" s="327">
        <v>2003</v>
      </c>
      <c r="G40" s="32" t="s">
        <v>200</v>
      </c>
      <c r="H40" s="32" t="s">
        <v>496</v>
      </c>
      <c r="I40" s="32" t="s">
        <v>373</v>
      </c>
      <c r="J40" s="32" t="s">
        <v>201</v>
      </c>
      <c r="K40" s="328" t="s">
        <v>263</v>
      </c>
      <c r="L40" s="328" t="s">
        <v>374</v>
      </c>
      <c r="M40" s="32" t="s">
        <v>8</v>
      </c>
      <c r="N40" s="32" t="s">
        <v>8</v>
      </c>
      <c r="O40" s="32" t="s">
        <v>359</v>
      </c>
      <c r="P40" s="32" t="s">
        <v>9</v>
      </c>
      <c r="Q40" s="32">
        <v>1</v>
      </c>
      <c r="R40" s="32" t="s">
        <v>8</v>
      </c>
      <c r="S40" s="32" t="s">
        <v>448</v>
      </c>
      <c r="T40" s="329">
        <v>4</v>
      </c>
    </row>
    <row r="41" spans="1:20" ht="20.25" thickTop="1" thickBot="1" x14ac:dyDescent="0.35">
      <c r="A41" s="17">
        <f t="shared" si="4"/>
        <v>0</v>
      </c>
      <c r="B41" s="17">
        <f t="shared" si="5"/>
        <v>1</v>
      </c>
      <c r="C41" s="17">
        <f t="shared" si="6"/>
        <v>0</v>
      </c>
      <c r="D41" s="17">
        <f t="shared" si="7"/>
        <v>0</v>
      </c>
      <c r="E41" s="736" t="s">
        <v>434</v>
      </c>
      <c r="F41" s="1041">
        <v>2006</v>
      </c>
      <c r="G41" s="613" t="s">
        <v>902</v>
      </c>
      <c r="H41" s="613" t="s">
        <v>1664</v>
      </c>
      <c r="I41" s="613" t="s">
        <v>41</v>
      </c>
      <c r="J41" s="613" t="s">
        <v>41</v>
      </c>
      <c r="K41" s="613" t="s">
        <v>903</v>
      </c>
      <c r="L41" s="613" t="s">
        <v>904</v>
      </c>
      <c r="M41" s="613"/>
      <c r="N41" s="613"/>
      <c r="O41" s="613"/>
      <c r="P41" s="613" t="s">
        <v>9</v>
      </c>
      <c r="Q41" s="613">
        <v>1</v>
      </c>
      <c r="R41" s="613"/>
      <c r="S41" s="613"/>
      <c r="T41" s="331">
        <v>8</v>
      </c>
    </row>
    <row r="42" spans="1:20" ht="20.25" thickTop="1" thickBot="1" x14ac:dyDescent="0.35">
      <c r="A42" s="17">
        <f t="shared" si="4"/>
        <v>1</v>
      </c>
      <c r="B42" s="17">
        <f t="shared" si="5"/>
        <v>0</v>
      </c>
      <c r="C42" s="17">
        <f t="shared" si="6"/>
        <v>0</v>
      </c>
      <c r="D42" s="17">
        <f t="shared" si="7"/>
        <v>0</v>
      </c>
      <c r="E42" s="324" t="s">
        <v>433</v>
      </c>
      <c r="F42" s="330">
        <v>2007</v>
      </c>
      <c r="G42" s="195" t="s">
        <v>901</v>
      </c>
      <c r="H42" s="195"/>
      <c r="I42" s="195" t="s">
        <v>41</v>
      </c>
      <c r="J42" s="195" t="s">
        <v>41</v>
      </c>
      <c r="K42" s="195" t="s">
        <v>903</v>
      </c>
      <c r="L42" s="195" t="s">
        <v>904</v>
      </c>
      <c r="M42" s="195"/>
      <c r="N42" s="195"/>
      <c r="O42" s="195"/>
      <c r="P42" s="195" t="s">
        <v>9</v>
      </c>
      <c r="Q42" s="195">
        <v>1</v>
      </c>
      <c r="R42" s="195"/>
      <c r="S42" s="195"/>
      <c r="T42" s="331">
        <v>8</v>
      </c>
    </row>
    <row r="43" spans="1:20" ht="20.25" thickTop="1" thickBot="1" x14ac:dyDescent="0.35">
      <c r="A43" s="17">
        <f t="shared" si="4"/>
        <v>0</v>
      </c>
      <c r="B43" s="17">
        <f t="shared" si="5"/>
        <v>1</v>
      </c>
      <c r="C43" s="17">
        <f t="shared" si="6"/>
        <v>0</v>
      </c>
      <c r="D43" s="17">
        <f t="shared" si="7"/>
        <v>0</v>
      </c>
      <c r="E43" s="323" t="s">
        <v>434</v>
      </c>
      <c r="F43" s="327">
        <v>2002</v>
      </c>
      <c r="G43" s="32" t="s">
        <v>818</v>
      </c>
      <c r="H43" s="32" t="s">
        <v>1180</v>
      </c>
      <c r="I43" s="32" t="s">
        <v>187</v>
      </c>
      <c r="J43" s="32" t="s">
        <v>874</v>
      </c>
      <c r="K43" s="32" t="s">
        <v>861</v>
      </c>
      <c r="L43" s="32" t="s">
        <v>899</v>
      </c>
      <c r="M43" s="32"/>
      <c r="N43" s="32"/>
      <c r="O43" s="32"/>
      <c r="P43" s="32" t="s">
        <v>9</v>
      </c>
      <c r="Q43" s="32">
        <v>1</v>
      </c>
      <c r="R43" s="32"/>
      <c r="S43" s="32"/>
      <c r="T43" s="331">
        <v>7</v>
      </c>
    </row>
    <row r="44" spans="1:20" ht="20.25" thickTop="1" thickBot="1" x14ac:dyDescent="0.35">
      <c r="A44" s="17">
        <f t="shared" si="4"/>
        <v>1</v>
      </c>
      <c r="B44" s="17">
        <f t="shared" si="5"/>
        <v>0</v>
      </c>
      <c r="C44" s="17">
        <f t="shared" si="6"/>
        <v>0</v>
      </c>
      <c r="D44" s="17">
        <f t="shared" si="7"/>
        <v>0</v>
      </c>
      <c r="E44" s="324" t="s">
        <v>433</v>
      </c>
      <c r="F44" s="336"/>
      <c r="G44" s="195" t="s">
        <v>1182</v>
      </c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331"/>
    </row>
    <row r="45" spans="1:20" ht="20.25" thickTop="1" thickBot="1" x14ac:dyDescent="0.35">
      <c r="A45" s="17">
        <f t="shared" si="4"/>
        <v>0</v>
      </c>
      <c r="B45" s="17">
        <f t="shared" si="5"/>
        <v>1</v>
      </c>
      <c r="C45" s="17">
        <f t="shared" si="6"/>
        <v>0</v>
      </c>
      <c r="D45" s="17">
        <f t="shared" si="7"/>
        <v>0</v>
      </c>
      <c r="E45" s="323" t="s">
        <v>434</v>
      </c>
      <c r="F45" s="327">
        <v>2004</v>
      </c>
      <c r="G45" s="32" t="s">
        <v>190</v>
      </c>
      <c r="H45" s="32" t="s">
        <v>622</v>
      </c>
      <c r="I45" s="32" t="s">
        <v>194</v>
      </c>
      <c r="J45" s="32" t="s">
        <v>376</v>
      </c>
      <c r="K45" s="328" t="s">
        <v>274</v>
      </c>
      <c r="L45" s="328" t="s">
        <v>280</v>
      </c>
      <c r="M45" s="32" t="s">
        <v>448</v>
      </c>
      <c r="N45" s="32" t="s">
        <v>448</v>
      </c>
      <c r="O45" s="32" t="s">
        <v>422</v>
      </c>
      <c r="P45" s="32" t="s">
        <v>9</v>
      </c>
      <c r="Q45" s="32">
        <v>1</v>
      </c>
      <c r="R45" s="32" t="s">
        <v>8</v>
      </c>
      <c r="S45" s="32" t="s">
        <v>448</v>
      </c>
      <c r="T45" s="332">
        <v>6</v>
      </c>
    </row>
    <row r="46" spans="1:20" ht="20.25" thickTop="1" thickBot="1" x14ac:dyDescent="0.35">
      <c r="A46" s="17">
        <f t="shared" si="4"/>
        <v>1</v>
      </c>
      <c r="B46" s="17">
        <f t="shared" si="5"/>
        <v>0</v>
      </c>
      <c r="C46" s="17">
        <f t="shared" si="6"/>
        <v>0</v>
      </c>
      <c r="D46" s="17">
        <f t="shared" si="7"/>
        <v>0</v>
      </c>
      <c r="E46" s="324" t="s">
        <v>433</v>
      </c>
      <c r="F46" s="330">
        <v>2004</v>
      </c>
      <c r="G46" s="248" t="s">
        <v>191</v>
      </c>
      <c r="H46" s="195"/>
      <c r="I46" s="195" t="s">
        <v>194</v>
      </c>
      <c r="J46" s="195" t="s">
        <v>376</v>
      </c>
      <c r="K46" s="195" t="s">
        <v>274</v>
      </c>
      <c r="L46" s="195" t="s">
        <v>280</v>
      </c>
      <c r="M46" s="195"/>
      <c r="N46" s="195"/>
      <c r="O46" s="195"/>
      <c r="P46" s="195" t="s">
        <v>9</v>
      </c>
      <c r="Q46" s="195">
        <v>1</v>
      </c>
      <c r="R46" s="195"/>
      <c r="S46" s="195"/>
      <c r="T46" s="332">
        <v>6</v>
      </c>
    </row>
    <row r="47" spans="1:20" ht="20.25" thickTop="1" thickBot="1" x14ac:dyDescent="0.35">
      <c r="A47" s="17">
        <f t="shared" si="4"/>
        <v>1</v>
      </c>
      <c r="B47" s="17">
        <f t="shared" si="5"/>
        <v>0</v>
      </c>
      <c r="C47" s="17">
        <f t="shared" si="6"/>
        <v>0</v>
      </c>
      <c r="D47" s="17">
        <f t="shared" si="7"/>
        <v>0</v>
      </c>
      <c r="E47" s="324" t="s">
        <v>433</v>
      </c>
      <c r="F47" s="330">
        <v>2004</v>
      </c>
      <c r="G47" s="248" t="s">
        <v>192</v>
      </c>
      <c r="H47" s="337"/>
      <c r="I47" s="195" t="s">
        <v>194</v>
      </c>
      <c r="J47" s="195" t="s">
        <v>376</v>
      </c>
      <c r="K47" s="333" t="s">
        <v>274</v>
      </c>
      <c r="L47" s="333" t="s">
        <v>280</v>
      </c>
      <c r="M47" s="195"/>
      <c r="N47" s="195"/>
      <c r="O47" s="195"/>
      <c r="P47" s="195" t="s">
        <v>9</v>
      </c>
      <c r="Q47" s="195">
        <v>1</v>
      </c>
      <c r="R47" s="195"/>
      <c r="S47" s="195"/>
      <c r="T47" s="332" t="s">
        <v>377</v>
      </c>
    </row>
    <row r="48" spans="1:20" ht="20.25" thickTop="1" thickBot="1" x14ac:dyDescent="0.35">
      <c r="A48" s="17">
        <f t="shared" si="4"/>
        <v>1</v>
      </c>
      <c r="B48" s="17">
        <f t="shared" si="5"/>
        <v>0</v>
      </c>
      <c r="C48" s="17">
        <f t="shared" si="6"/>
        <v>0</v>
      </c>
      <c r="D48" s="17">
        <f t="shared" si="7"/>
        <v>0</v>
      </c>
      <c r="E48" s="324" t="s">
        <v>433</v>
      </c>
      <c r="F48" s="330">
        <v>2004</v>
      </c>
      <c r="G48" s="248" t="s">
        <v>193</v>
      </c>
      <c r="H48" s="337"/>
      <c r="I48" s="195" t="s">
        <v>194</v>
      </c>
      <c r="J48" s="195" t="s">
        <v>376</v>
      </c>
      <c r="K48" s="333" t="s">
        <v>274</v>
      </c>
      <c r="L48" s="333" t="s">
        <v>280</v>
      </c>
      <c r="M48" s="195"/>
      <c r="N48" s="195"/>
      <c r="O48" s="195"/>
      <c r="P48" s="195" t="s">
        <v>9</v>
      </c>
      <c r="Q48" s="195">
        <v>1</v>
      </c>
      <c r="R48" s="195"/>
      <c r="S48" s="195"/>
      <c r="T48" s="332">
        <v>6</v>
      </c>
    </row>
    <row r="49" spans="1:20" ht="20.25" thickTop="1" thickBot="1" x14ac:dyDescent="0.35">
      <c r="A49" s="17">
        <f t="shared" si="4"/>
        <v>0</v>
      </c>
      <c r="B49" s="17">
        <f t="shared" si="5"/>
        <v>1</v>
      </c>
      <c r="C49" s="17">
        <f t="shared" si="6"/>
        <v>0</v>
      </c>
      <c r="D49" s="17">
        <f t="shared" si="7"/>
        <v>0</v>
      </c>
      <c r="E49" s="323" t="s">
        <v>434</v>
      </c>
      <c r="F49" s="327">
        <v>2005</v>
      </c>
      <c r="G49" s="32" t="s">
        <v>379</v>
      </c>
      <c r="H49" s="32" t="s">
        <v>1186</v>
      </c>
      <c r="I49" s="32" t="s">
        <v>12</v>
      </c>
      <c r="J49" s="32" t="s">
        <v>12</v>
      </c>
      <c r="K49" s="328" t="s">
        <v>263</v>
      </c>
      <c r="L49" s="328" t="s">
        <v>216</v>
      </c>
      <c r="M49" s="32"/>
      <c r="N49" s="32"/>
      <c r="O49" s="32"/>
      <c r="P49" s="32" t="s">
        <v>9</v>
      </c>
      <c r="Q49" s="32">
        <v>1</v>
      </c>
      <c r="R49" s="32"/>
      <c r="S49" s="32"/>
      <c r="T49" s="332">
        <v>6</v>
      </c>
    </row>
    <row r="50" spans="1:20" ht="20.25" thickTop="1" thickBot="1" x14ac:dyDescent="0.35">
      <c r="A50" s="17">
        <f t="shared" si="4"/>
        <v>1</v>
      </c>
      <c r="B50" s="17">
        <f t="shared" si="5"/>
        <v>0</v>
      </c>
      <c r="C50" s="17">
        <f t="shared" si="6"/>
        <v>0</v>
      </c>
      <c r="D50" s="17">
        <f t="shared" si="7"/>
        <v>0</v>
      </c>
      <c r="E50" s="324" t="s">
        <v>433</v>
      </c>
      <c r="F50" s="330">
        <v>2004</v>
      </c>
      <c r="G50" s="195" t="s">
        <v>905</v>
      </c>
      <c r="H50" s="195"/>
      <c r="I50" s="195" t="s">
        <v>12</v>
      </c>
      <c r="J50" s="195" t="s">
        <v>12</v>
      </c>
      <c r="K50" s="333" t="s">
        <v>262</v>
      </c>
      <c r="L50" s="333" t="s">
        <v>890</v>
      </c>
      <c r="M50" s="195"/>
      <c r="N50" s="195"/>
      <c r="O50" s="195"/>
      <c r="P50" s="195" t="s">
        <v>9</v>
      </c>
      <c r="Q50" s="195">
        <v>1</v>
      </c>
      <c r="R50" s="195"/>
      <c r="S50" s="195"/>
      <c r="T50" s="332">
        <v>5</v>
      </c>
    </row>
    <row r="51" spans="1:20" ht="20.25" thickTop="1" thickBot="1" x14ac:dyDescent="0.35">
      <c r="A51" s="17">
        <f t="shared" si="4"/>
        <v>0</v>
      </c>
      <c r="B51" s="17">
        <f t="shared" si="5"/>
        <v>1</v>
      </c>
      <c r="C51" s="17">
        <f t="shared" si="6"/>
        <v>0</v>
      </c>
      <c r="D51" s="17">
        <f t="shared" si="7"/>
        <v>0</v>
      </c>
      <c r="E51" s="323" t="s">
        <v>434</v>
      </c>
      <c r="F51" s="327">
        <v>2002</v>
      </c>
      <c r="G51" s="32" t="s">
        <v>612</v>
      </c>
      <c r="H51" s="32" t="s">
        <v>1189</v>
      </c>
      <c r="I51" s="32" t="s">
        <v>41</v>
      </c>
      <c r="J51" s="32" t="s">
        <v>41</v>
      </c>
      <c r="K51" s="328" t="s">
        <v>288</v>
      </c>
      <c r="L51" s="328" t="s">
        <v>906</v>
      </c>
      <c r="M51" s="32"/>
      <c r="N51" s="32"/>
      <c r="O51" s="32" t="s">
        <v>359</v>
      </c>
      <c r="P51" s="328" t="s">
        <v>613</v>
      </c>
      <c r="Q51" s="32">
        <v>1</v>
      </c>
      <c r="R51" s="32"/>
      <c r="S51" s="32"/>
      <c r="T51" s="331">
        <v>9</v>
      </c>
    </row>
    <row r="52" spans="1:20" ht="18.75" customHeight="1" thickTop="1" thickBot="1" x14ac:dyDescent="0.35">
      <c r="A52" s="17">
        <f t="shared" si="4"/>
        <v>1</v>
      </c>
      <c r="B52" s="17">
        <f t="shared" si="5"/>
        <v>0</v>
      </c>
      <c r="C52" s="17">
        <f t="shared" si="6"/>
        <v>0</v>
      </c>
      <c r="D52" s="17">
        <f t="shared" si="7"/>
        <v>0</v>
      </c>
      <c r="E52" s="324" t="s">
        <v>433</v>
      </c>
      <c r="F52" s="327">
        <v>2002</v>
      </c>
      <c r="G52" s="195" t="s">
        <v>834</v>
      </c>
      <c r="H52" s="195"/>
      <c r="I52" s="195" t="s">
        <v>381</v>
      </c>
      <c r="J52" s="195" t="s">
        <v>337</v>
      </c>
      <c r="K52" s="195" t="s">
        <v>274</v>
      </c>
      <c r="L52" s="195" t="s">
        <v>899</v>
      </c>
      <c r="M52" s="195"/>
      <c r="N52" s="195"/>
      <c r="O52" s="195"/>
      <c r="P52" s="195" t="s">
        <v>9</v>
      </c>
      <c r="Q52" s="195">
        <v>1</v>
      </c>
      <c r="R52" s="195"/>
      <c r="S52" s="195"/>
      <c r="T52" s="332" t="s">
        <v>377</v>
      </c>
    </row>
    <row r="53" spans="1:20" ht="20.25" thickTop="1" thickBot="1" x14ac:dyDescent="0.35">
      <c r="A53" s="17">
        <f t="shared" si="4"/>
        <v>0</v>
      </c>
      <c r="B53" s="17">
        <f t="shared" si="5"/>
        <v>1</v>
      </c>
      <c r="C53" s="17">
        <f t="shared" si="6"/>
        <v>0</v>
      </c>
      <c r="D53" s="17">
        <f t="shared" si="7"/>
        <v>0</v>
      </c>
      <c r="E53" s="323" t="s">
        <v>434</v>
      </c>
      <c r="F53" s="327">
        <v>2004</v>
      </c>
      <c r="G53" s="32" t="s">
        <v>164</v>
      </c>
      <c r="H53" s="32" t="s">
        <v>497</v>
      </c>
      <c r="I53" s="32" t="s">
        <v>41</v>
      </c>
      <c r="J53" s="32" t="s">
        <v>167</v>
      </c>
      <c r="K53" s="328" t="s">
        <v>262</v>
      </c>
      <c r="L53" s="328" t="s">
        <v>259</v>
      </c>
      <c r="M53" s="32" t="s">
        <v>8</v>
      </c>
      <c r="N53" s="32" t="s">
        <v>8</v>
      </c>
      <c r="O53" s="32" t="s">
        <v>449</v>
      </c>
      <c r="P53" s="32" t="s">
        <v>9</v>
      </c>
      <c r="Q53" s="32">
        <v>1</v>
      </c>
      <c r="R53" s="32" t="s">
        <v>8</v>
      </c>
      <c r="S53" s="32" t="s">
        <v>448</v>
      </c>
      <c r="T53" s="332">
        <v>6</v>
      </c>
    </row>
    <row r="54" spans="1:20" ht="20.25" thickTop="1" thickBot="1" x14ac:dyDescent="0.35">
      <c r="A54" s="17">
        <f t="shared" si="4"/>
        <v>1</v>
      </c>
      <c r="B54" s="17">
        <f t="shared" si="5"/>
        <v>0</v>
      </c>
      <c r="C54" s="17">
        <f t="shared" si="6"/>
        <v>0</v>
      </c>
      <c r="D54" s="17">
        <f t="shared" si="7"/>
        <v>0</v>
      </c>
      <c r="E54" s="324" t="s">
        <v>433</v>
      </c>
      <c r="F54" s="330">
        <v>2008</v>
      </c>
      <c r="G54" s="195" t="s">
        <v>166</v>
      </c>
      <c r="H54" s="195"/>
      <c r="I54" s="195" t="s">
        <v>41</v>
      </c>
      <c r="J54" s="195" t="s">
        <v>380</v>
      </c>
      <c r="K54" s="195" t="s">
        <v>263</v>
      </c>
      <c r="L54" s="195" t="s">
        <v>259</v>
      </c>
      <c r="M54" s="195"/>
      <c r="N54" s="195"/>
      <c r="O54" s="195"/>
      <c r="P54" s="195" t="s">
        <v>9</v>
      </c>
      <c r="Q54" s="195">
        <v>1</v>
      </c>
      <c r="R54" s="195"/>
      <c r="S54" s="195"/>
      <c r="T54" s="329">
        <v>4</v>
      </c>
    </row>
    <row r="55" spans="1:20" ht="20.25" thickTop="1" thickBot="1" x14ac:dyDescent="0.35">
      <c r="A55" s="17">
        <f t="shared" si="4"/>
        <v>0</v>
      </c>
      <c r="B55" s="17">
        <f t="shared" si="5"/>
        <v>1</v>
      </c>
      <c r="C55" s="17">
        <f t="shared" si="6"/>
        <v>0</v>
      </c>
      <c r="D55" s="17">
        <f t="shared" si="7"/>
        <v>0</v>
      </c>
      <c r="E55" s="323" t="s">
        <v>434</v>
      </c>
      <c r="F55" s="327">
        <v>2001</v>
      </c>
      <c r="G55" s="32" t="s">
        <v>162</v>
      </c>
      <c r="H55" s="32" t="s">
        <v>1081</v>
      </c>
      <c r="I55" s="32" t="s">
        <v>41</v>
      </c>
      <c r="J55" s="32" t="s">
        <v>167</v>
      </c>
      <c r="K55" s="328" t="s">
        <v>262</v>
      </c>
      <c r="L55" s="328" t="s">
        <v>259</v>
      </c>
      <c r="M55" s="32" t="s">
        <v>8</v>
      </c>
      <c r="N55" s="32" t="s">
        <v>8</v>
      </c>
      <c r="O55" s="32" t="s">
        <v>359</v>
      </c>
      <c r="P55" s="32" t="s">
        <v>9</v>
      </c>
      <c r="Q55" s="32">
        <v>1</v>
      </c>
      <c r="R55" s="32" t="s">
        <v>8</v>
      </c>
      <c r="S55" s="32" t="s">
        <v>8</v>
      </c>
      <c r="T55" s="331">
        <v>9</v>
      </c>
    </row>
    <row r="56" spans="1:20" ht="20.25" thickTop="1" thickBot="1" x14ac:dyDescent="0.35">
      <c r="A56" s="17">
        <f t="shared" si="4"/>
        <v>0</v>
      </c>
      <c r="B56" s="17">
        <f t="shared" si="5"/>
        <v>1</v>
      </c>
      <c r="C56" s="17">
        <f t="shared" si="6"/>
        <v>0</v>
      </c>
      <c r="D56" s="17">
        <f t="shared" si="7"/>
        <v>0</v>
      </c>
      <c r="E56" s="323" t="s">
        <v>434</v>
      </c>
      <c r="F56" s="327">
        <v>2003</v>
      </c>
      <c r="G56" s="32" t="s">
        <v>163</v>
      </c>
      <c r="H56" s="32" t="s">
        <v>775</v>
      </c>
      <c r="I56" s="32" t="s">
        <v>41</v>
      </c>
      <c r="J56" s="32" t="s">
        <v>167</v>
      </c>
      <c r="K56" s="328" t="s">
        <v>262</v>
      </c>
      <c r="L56" s="328" t="s">
        <v>259</v>
      </c>
      <c r="M56" s="32" t="s">
        <v>448</v>
      </c>
      <c r="N56" s="32" t="s">
        <v>448</v>
      </c>
      <c r="O56" s="32" t="s">
        <v>449</v>
      </c>
      <c r="P56" s="32" t="s">
        <v>9</v>
      </c>
      <c r="Q56" s="32">
        <v>1</v>
      </c>
      <c r="R56" s="32" t="s">
        <v>448</v>
      </c>
      <c r="S56" s="32" t="s">
        <v>448</v>
      </c>
      <c r="T56" s="331">
        <v>7</v>
      </c>
    </row>
    <row r="57" spans="1:20" ht="20.25" thickTop="1" thickBot="1" x14ac:dyDescent="0.35">
      <c r="A57" s="17">
        <f t="shared" si="4"/>
        <v>0</v>
      </c>
      <c r="B57" s="17">
        <f t="shared" si="5"/>
        <v>1</v>
      </c>
      <c r="C57" s="17">
        <f t="shared" si="6"/>
        <v>0</v>
      </c>
      <c r="D57" s="17">
        <f t="shared" si="7"/>
        <v>0</v>
      </c>
      <c r="E57" s="323" t="s">
        <v>434</v>
      </c>
      <c r="F57" s="327">
        <v>2005</v>
      </c>
      <c r="G57" s="32" t="s">
        <v>165</v>
      </c>
      <c r="H57" s="32" t="s">
        <v>498</v>
      </c>
      <c r="I57" s="32" t="s">
        <v>41</v>
      </c>
      <c r="J57" s="32" t="s">
        <v>167</v>
      </c>
      <c r="K57" s="328" t="s">
        <v>262</v>
      </c>
      <c r="L57" s="328" t="s">
        <v>259</v>
      </c>
      <c r="M57" s="32" t="s">
        <v>8</v>
      </c>
      <c r="N57" s="32" t="s">
        <v>8</v>
      </c>
      <c r="O57" s="32" t="s">
        <v>485</v>
      </c>
      <c r="P57" s="32" t="s">
        <v>9</v>
      </c>
      <c r="Q57" s="32">
        <v>1</v>
      </c>
      <c r="R57" s="32" t="s">
        <v>8</v>
      </c>
      <c r="S57" s="32" t="s">
        <v>448</v>
      </c>
      <c r="T57" s="332">
        <v>6</v>
      </c>
    </row>
    <row r="58" spans="1:20" ht="20.25" thickTop="1" thickBot="1" x14ac:dyDescent="0.35">
      <c r="A58" s="17">
        <f t="shared" si="4"/>
        <v>0</v>
      </c>
      <c r="B58" s="17">
        <f t="shared" si="5"/>
        <v>1</v>
      </c>
      <c r="C58" s="17">
        <f t="shared" si="6"/>
        <v>0</v>
      </c>
      <c r="D58" s="17">
        <f t="shared" si="7"/>
        <v>0</v>
      </c>
      <c r="E58" s="323" t="s">
        <v>434</v>
      </c>
      <c r="F58" s="327">
        <v>2002</v>
      </c>
      <c r="G58" s="32" t="s">
        <v>148</v>
      </c>
      <c r="H58" s="32" t="s">
        <v>1187</v>
      </c>
      <c r="I58" s="32" t="s">
        <v>41</v>
      </c>
      <c r="J58" s="32" t="s">
        <v>307</v>
      </c>
      <c r="K58" s="328" t="s">
        <v>263</v>
      </c>
      <c r="L58" s="328" t="s">
        <v>259</v>
      </c>
      <c r="M58" s="32"/>
      <c r="N58" s="32"/>
      <c r="O58" s="32"/>
      <c r="P58" s="32" t="s">
        <v>9</v>
      </c>
      <c r="Q58" s="32">
        <v>1</v>
      </c>
      <c r="R58" s="32"/>
      <c r="S58" s="32"/>
      <c r="T58" s="332">
        <v>6</v>
      </c>
    </row>
    <row r="59" spans="1:20" ht="20.25" thickTop="1" thickBot="1" x14ac:dyDescent="0.35">
      <c r="A59" s="17">
        <f t="shared" si="4"/>
        <v>1</v>
      </c>
      <c r="B59" s="17">
        <f t="shared" si="5"/>
        <v>0</v>
      </c>
      <c r="C59" s="17">
        <f t="shared" si="6"/>
        <v>0</v>
      </c>
      <c r="D59" s="17">
        <f t="shared" si="7"/>
        <v>0</v>
      </c>
      <c r="E59" s="324" t="s">
        <v>433</v>
      </c>
      <c r="F59" s="330">
        <v>2006</v>
      </c>
      <c r="G59" s="195" t="s">
        <v>149</v>
      </c>
      <c r="H59" s="195"/>
      <c r="I59" s="195" t="s">
        <v>382</v>
      </c>
      <c r="J59" s="195" t="s">
        <v>307</v>
      </c>
      <c r="K59" s="333" t="s">
        <v>263</v>
      </c>
      <c r="L59" s="333" t="s">
        <v>259</v>
      </c>
      <c r="M59" s="195"/>
      <c r="N59" s="195"/>
      <c r="O59" s="195"/>
      <c r="P59" s="195" t="s">
        <v>9</v>
      </c>
      <c r="Q59" s="195">
        <v>1</v>
      </c>
      <c r="R59" s="195"/>
      <c r="S59" s="195"/>
      <c r="T59" s="331">
        <v>7</v>
      </c>
    </row>
    <row r="60" spans="1:20" ht="20.25" thickTop="1" thickBot="1" x14ac:dyDescent="0.35">
      <c r="A60" s="17">
        <f t="shared" si="4"/>
        <v>0</v>
      </c>
      <c r="B60" s="17">
        <f t="shared" si="5"/>
        <v>1</v>
      </c>
      <c r="C60" s="17">
        <f t="shared" si="6"/>
        <v>0</v>
      </c>
      <c r="D60" s="17">
        <f t="shared" si="7"/>
        <v>0</v>
      </c>
      <c r="E60" s="323" t="s">
        <v>434</v>
      </c>
      <c r="F60" s="327">
        <v>2003</v>
      </c>
      <c r="G60" s="32" t="s">
        <v>153</v>
      </c>
      <c r="H60" s="32" t="s">
        <v>499</v>
      </c>
      <c r="I60" s="32" t="s">
        <v>98</v>
      </c>
      <c r="J60" s="32" t="s">
        <v>155</v>
      </c>
      <c r="K60" s="328" t="s">
        <v>262</v>
      </c>
      <c r="L60" s="328" t="s">
        <v>259</v>
      </c>
      <c r="M60" s="32" t="s">
        <v>615</v>
      </c>
      <c r="N60" s="32" t="s">
        <v>8</v>
      </c>
      <c r="O60" s="32" t="s">
        <v>359</v>
      </c>
      <c r="P60" s="32" t="s">
        <v>9</v>
      </c>
      <c r="Q60" s="32">
        <v>1</v>
      </c>
      <c r="R60" s="32" t="s">
        <v>8</v>
      </c>
      <c r="S60" s="32" t="s">
        <v>448</v>
      </c>
      <c r="T60" s="331">
        <v>7</v>
      </c>
    </row>
    <row r="61" spans="1:20" ht="18.75" customHeight="1" thickTop="1" thickBot="1" x14ac:dyDescent="0.35">
      <c r="A61" s="17">
        <f t="shared" si="4"/>
        <v>0</v>
      </c>
      <c r="B61" s="17">
        <f t="shared" si="5"/>
        <v>1</v>
      </c>
      <c r="C61" s="17">
        <f t="shared" si="6"/>
        <v>0</v>
      </c>
      <c r="D61" s="17">
        <f t="shared" si="7"/>
        <v>0</v>
      </c>
      <c r="E61" s="323" t="s">
        <v>434</v>
      </c>
      <c r="F61" s="327">
        <v>2002</v>
      </c>
      <c r="G61" s="32" t="s">
        <v>853</v>
      </c>
      <c r="H61" s="32" t="s">
        <v>1317</v>
      </c>
      <c r="I61" s="32" t="s">
        <v>388</v>
      </c>
      <c r="J61" s="32" t="s">
        <v>134</v>
      </c>
      <c r="K61" s="32" t="s">
        <v>288</v>
      </c>
      <c r="L61" s="32" t="s">
        <v>899</v>
      </c>
      <c r="M61" s="32"/>
      <c r="N61" s="32"/>
      <c r="O61" s="32"/>
      <c r="P61" s="32" t="s">
        <v>9</v>
      </c>
      <c r="Q61" s="32">
        <v>1</v>
      </c>
      <c r="R61" s="32"/>
      <c r="S61" s="32"/>
      <c r="T61" s="332">
        <v>5</v>
      </c>
    </row>
    <row r="62" spans="1:20" ht="18.75" customHeight="1" thickTop="1" thickBot="1" x14ac:dyDescent="0.35">
      <c r="A62" s="17">
        <f t="shared" si="4"/>
        <v>0</v>
      </c>
      <c r="B62" s="17">
        <f t="shared" si="5"/>
        <v>1</v>
      </c>
      <c r="C62" s="17">
        <f t="shared" si="6"/>
        <v>0</v>
      </c>
      <c r="D62" s="17">
        <f t="shared" si="7"/>
        <v>0</v>
      </c>
      <c r="E62" s="323" t="s">
        <v>434</v>
      </c>
      <c r="F62" s="327">
        <v>2004</v>
      </c>
      <c r="G62" s="32" t="s">
        <v>907</v>
      </c>
      <c r="H62" s="32" t="s">
        <v>1265</v>
      </c>
      <c r="I62" s="32" t="s">
        <v>388</v>
      </c>
      <c r="J62" s="32" t="s">
        <v>134</v>
      </c>
      <c r="K62" s="32" t="s">
        <v>288</v>
      </c>
      <c r="L62" s="32" t="s">
        <v>899</v>
      </c>
      <c r="M62" s="32"/>
      <c r="N62" s="32"/>
      <c r="O62" s="32"/>
      <c r="P62" s="32" t="s">
        <v>9</v>
      </c>
      <c r="Q62" s="32">
        <v>1</v>
      </c>
      <c r="R62" s="32"/>
      <c r="S62" s="32"/>
      <c r="T62" s="332">
        <v>5</v>
      </c>
    </row>
    <row r="63" spans="1:20" ht="20.25" thickTop="1" thickBot="1" x14ac:dyDescent="0.35">
      <c r="A63" s="17">
        <f t="shared" si="4"/>
        <v>0</v>
      </c>
      <c r="B63" s="17">
        <f t="shared" si="5"/>
        <v>1</v>
      </c>
      <c r="C63" s="17">
        <f t="shared" si="6"/>
        <v>0</v>
      </c>
      <c r="D63" s="17">
        <f t="shared" si="7"/>
        <v>0</v>
      </c>
      <c r="E63" s="323" t="s">
        <v>434</v>
      </c>
      <c r="F63" s="327">
        <v>2001</v>
      </c>
      <c r="G63" s="32" t="s">
        <v>820</v>
      </c>
      <c r="H63" s="32" t="s">
        <v>1318</v>
      </c>
      <c r="I63" s="32" t="s">
        <v>388</v>
      </c>
      <c r="J63" s="32" t="s">
        <v>134</v>
      </c>
      <c r="K63" s="32" t="s">
        <v>288</v>
      </c>
      <c r="L63" s="32" t="s">
        <v>899</v>
      </c>
      <c r="M63" s="32"/>
      <c r="N63" s="32"/>
      <c r="O63" s="32"/>
      <c r="P63" s="32" t="s">
        <v>9</v>
      </c>
      <c r="Q63" s="32">
        <v>1</v>
      </c>
      <c r="R63" s="32"/>
      <c r="S63" s="32"/>
      <c r="T63" s="331">
        <v>7</v>
      </c>
    </row>
    <row r="64" spans="1:20" ht="15" customHeight="1" thickTop="1" thickBot="1" x14ac:dyDescent="0.35">
      <c r="A64" s="17">
        <f t="shared" si="4"/>
        <v>0</v>
      </c>
      <c r="B64" s="17">
        <f t="shared" si="5"/>
        <v>1</v>
      </c>
      <c r="C64" s="17">
        <f t="shared" si="6"/>
        <v>0</v>
      </c>
      <c r="D64" s="17">
        <f t="shared" si="7"/>
        <v>0</v>
      </c>
      <c r="E64" s="323" t="s">
        <v>434</v>
      </c>
      <c r="F64" s="327">
        <v>2007</v>
      </c>
      <c r="G64" s="32" t="s">
        <v>161</v>
      </c>
      <c r="H64" s="32" t="s">
        <v>638</v>
      </c>
      <c r="I64" s="32" t="s">
        <v>107</v>
      </c>
      <c r="J64" s="32" t="s">
        <v>160</v>
      </c>
      <c r="K64" s="328" t="s">
        <v>262</v>
      </c>
      <c r="L64" s="328" t="s">
        <v>259</v>
      </c>
      <c r="M64" s="32" t="s">
        <v>448</v>
      </c>
      <c r="N64" s="32" t="s">
        <v>448</v>
      </c>
      <c r="O64" s="32" t="s">
        <v>449</v>
      </c>
      <c r="P64" s="32" t="s">
        <v>9</v>
      </c>
      <c r="Q64" s="32">
        <v>1</v>
      </c>
      <c r="R64" s="32" t="s">
        <v>448</v>
      </c>
      <c r="S64" s="32" t="s">
        <v>448</v>
      </c>
      <c r="T64" s="329">
        <v>3</v>
      </c>
    </row>
    <row r="65" spans="1:20" ht="20.25" thickTop="1" thickBot="1" x14ac:dyDescent="0.35">
      <c r="A65" s="17">
        <f t="shared" si="4"/>
        <v>0</v>
      </c>
      <c r="B65" s="17">
        <f t="shared" si="5"/>
        <v>1</v>
      </c>
      <c r="C65" s="17">
        <f t="shared" si="6"/>
        <v>0</v>
      </c>
      <c r="D65" s="17">
        <f t="shared" si="7"/>
        <v>0</v>
      </c>
      <c r="E65" s="323" t="s">
        <v>434</v>
      </c>
      <c r="F65" s="327">
        <v>2008</v>
      </c>
      <c r="G65" s="32" t="s">
        <v>159</v>
      </c>
      <c r="H65" s="32" t="s">
        <v>500</v>
      </c>
      <c r="I65" s="32" t="s">
        <v>107</v>
      </c>
      <c r="J65" s="32" t="s">
        <v>160</v>
      </c>
      <c r="K65" s="328" t="s">
        <v>262</v>
      </c>
      <c r="L65" s="328" t="s">
        <v>259</v>
      </c>
      <c r="M65" s="32" t="s">
        <v>8</v>
      </c>
      <c r="N65" s="32" t="s">
        <v>8</v>
      </c>
      <c r="O65" s="32" t="s">
        <v>449</v>
      </c>
      <c r="P65" s="32" t="s">
        <v>9</v>
      </c>
      <c r="Q65" s="32">
        <v>1</v>
      </c>
      <c r="R65" s="32" t="s">
        <v>8</v>
      </c>
      <c r="S65" s="32" t="s">
        <v>448</v>
      </c>
      <c r="T65" s="332" t="s">
        <v>383</v>
      </c>
    </row>
    <row r="66" spans="1:20" ht="20.25" thickTop="1" thickBot="1" x14ac:dyDescent="0.35">
      <c r="A66" s="17">
        <f t="shared" si="4"/>
        <v>0</v>
      </c>
      <c r="B66" s="17">
        <f t="shared" si="5"/>
        <v>1</v>
      </c>
      <c r="C66" s="17">
        <f t="shared" si="6"/>
        <v>0</v>
      </c>
      <c r="D66" s="17">
        <f t="shared" si="7"/>
        <v>0</v>
      </c>
      <c r="E66" s="323" t="s">
        <v>434</v>
      </c>
      <c r="F66" s="327">
        <v>2006</v>
      </c>
      <c r="G66" s="32" t="s">
        <v>384</v>
      </c>
      <c r="H66" s="32" t="s">
        <v>784</v>
      </c>
      <c r="I66" s="32" t="s">
        <v>296</v>
      </c>
      <c r="J66" s="32" t="s">
        <v>297</v>
      </c>
      <c r="K66" s="328" t="s">
        <v>274</v>
      </c>
      <c r="L66" s="328" t="s">
        <v>280</v>
      </c>
      <c r="M66" s="32" t="s">
        <v>8</v>
      </c>
      <c r="N66" s="32" t="s">
        <v>8</v>
      </c>
      <c r="O66" s="32" t="s">
        <v>359</v>
      </c>
      <c r="P66" s="32" t="s">
        <v>9</v>
      </c>
      <c r="Q66" s="32">
        <v>1</v>
      </c>
      <c r="R66" s="32" t="s">
        <v>8</v>
      </c>
      <c r="S66" s="32" t="s">
        <v>8</v>
      </c>
      <c r="T66" s="332">
        <v>6</v>
      </c>
    </row>
    <row r="67" spans="1:20" ht="20.25" thickTop="1" thickBot="1" x14ac:dyDescent="0.35">
      <c r="A67" s="17">
        <f t="shared" si="4"/>
        <v>0</v>
      </c>
      <c r="B67" s="17">
        <f t="shared" si="5"/>
        <v>1</v>
      </c>
      <c r="C67" s="17">
        <f t="shared" si="6"/>
        <v>0</v>
      </c>
      <c r="D67" s="17">
        <f t="shared" si="7"/>
        <v>0</v>
      </c>
      <c r="E67" s="323" t="s">
        <v>434</v>
      </c>
      <c r="F67" s="327">
        <v>2003</v>
      </c>
      <c r="G67" s="32" t="s">
        <v>143</v>
      </c>
      <c r="H67" s="32" t="s">
        <v>501</v>
      </c>
      <c r="I67" s="32" t="s">
        <v>144</v>
      </c>
      <c r="J67" s="32" t="s">
        <v>145</v>
      </c>
      <c r="K67" s="328" t="s">
        <v>262</v>
      </c>
      <c r="L67" s="328" t="s">
        <v>216</v>
      </c>
      <c r="M67" s="32" t="s">
        <v>8</v>
      </c>
      <c r="N67" s="32" t="s">
        <v>8</v>
      </c>
      <c r="O67" s="32" t="s">
        <v>449</v>
      </c>
      <c r="P67" s="32" t="s">
        <v>9</v>
      </c>
      <c r="Q67" s="32">
        <v>1</v>
      </c>
      <c r="R67" s="32" t="s">
        <v>8</v>
      </c>
      <c r="S67" s="32" t="s">
        <v>448</v>
      </c>
      <c r="T67" s="331">
        <v>7</v>
      </c>
    </row>
    <row r="68" spans="1:20" ht="20.25" thickTop="1" thickBot="1" x14ac:dyDescent="0.35">
      <c r="A68" s="17">
        <f t="shared" si="4"/>
        <v>0</v>
      </c>
      <c r="B68" s="17">
        <f t="shared" si="5"/>
        <v>1</v>
      </c>
      <c r="C68" s="17">
        <f t="shared" si="6"/>
        <v>0</v>
      </c>
      <c r="D68" s="17">
        <f t="shared" si="7"/>
        <v>0</v>
      </c>
      <c r="E68" s="323" t="s">
        <v>434</v>
      </c>
      <c r="F68" s="327">
        <v>2008</v>
      </c>
      <c r="G68" s="32" t="s">
        <v>146</v>
      </c>
      <c r="H68" s="32" t="s">
        <v>1258</v>
      </c>
      <c r="I68" s="32" t="s">
        <v>147</v>
      </c>
      <c r="J68" s="32" t="s">
        <v>145</v>
      </c>
      <c r="K68" s="32" t="s">
        <v>262</v>
      </c>
      <c r="L68" s="32" t="s">
        <v>216</v>
      </c>
      <c r="M68" s="32"/>
      <c r="N68" s="32"/>
      <c r="O68" s="32"/>
      <c r="P68" s="32" t="s">
        <v>9</v>
      </c>
      <c r="Q68" s="32">
        <v>1</v>
      </c>
      <c r="R68" s="32"/>
      <c r="S68" s="32"/>
      <c r="T68" s="329">
        <v>4</v>
      </c>
    </row>
    <row r="69" spans="1:20" ht="20.25" thickTop="1" thickBot="1" x14ac:dyDescent="0.35">
      <c r="A69" s="17">
        <f t="shared" si="4"/>
        <v>1</v>
      </c>
      <c r="B69" s="17">
        <f t="shared" si="5"/>
        <v>0</v>
      </c>
      <c r="C69" s="17">
        <f t="shared" si="6"/>
        <v>0</v>
      </c>
      <c r="D69" s="17">
        <f t="shared" si="7"/>
        <v>0</v>
      </c>
      <c r="E69" s="324" t="s">
        <v>433</v>
      </c>
      <c r="F69" s="330">
        <v>2002</v>
      </c>
      <c r="G69" s="195" t="s">
        <v>908</v>
      </c>
      <c r="H69" s="195" t="s">
        <v>1253</v>
      </c>
      <c r="I69" s="195" t="s">
        <v>12</v>
      </c>
      <c r="J69" s="195" t="s">
        <v>909</v>
      </c>
      <c r="K69" s="333" t="s">
        <v>262</v>
      </c>
      <c r="L69" s="333" t="s">
        <v>910</v>
      </c>
      <c r="M69" s="195"/>
      <c r="N69" s="195"/>
      <c r="O69" s="195"/>
      <c r="P69" s="195" t="s">
        <v>9</v>
      </c>
      <c r="Q69" s="195">
        <v>1</v>
      </c>
      <c r="R69" s="195"/>
      <c r="S69" s="195"/>
      <c r="T69" s="332">
        <v>6</v>
      </c>
    </row>
    <row r="70" spans="1:20" ht="20.25" thickTop="1" thickBot="1" x14ac:dyDescent="0.35">
      <c r="A70" s="17">
        <f t="shared" si="4"/>
        <v>0</v>
      </c>
      <c r="B70" s="17">
        <f t="shared" si="5"/>
        <v>1</v>
      </c>
      <c r="C70" s="17">
        <f t="shared" si="6"/>
        <v>0</v>
      </c>
      <c r="D70" s="17">
        <f t="shared" si="7"/>
        <v>0</v>
      </c>
      <c r="E70" s="323" t="s">
        <v>434</v>
      </c>
      <c r="F70" s="327">
        <v>2004</v>
      </c>
      <c r="G70" s="32" t="s">
        <v>821</v>
      </c>
      <c r="H70" s="32" t="s">
        <v>1243</v>
      </c>
      <c r="I70" s="32" t="s">
        <v>12</v>
      </c>
      <c r="J70" s="32" t="s">
        <v>911</v>
      </c>
      <c r="K70" s="328" t="s">
        <v>262</v>
      </c>
      <c r="L70" s="328" t="s">
        <v>910</v>
      </c>
      <c r="M70" s="32" t="s">
        <v>8</v>
      </c>
      <c r="N70" s="32" t="s">
        <v>8</v>
      </c>
      <c r="O70" s="32" t="s">
        <v>359</v>
      </c>
      <c r="P70" s="32" t="s">
        <v>9</v>
      </c>
      <c r="Q70" s="32">
        <v>1</v>
      </c>
      <c r="R70" s="32" t="s">
        <v>8</v>
      </c>
      <c r="S70" s="32" t="s">
        <v>8</v>
      </c>
      <c r="T70" s="331">
        <v>7</v>
      </c>
    </row>
    <row r="71" spans="1:20" ht="20.25" thickTop="1" thickBot="1" x14ac:dyDescent="0.35">
      <c r="A71" s="17">
        <f t="shared" si="4"/>
        <v>0</v>
      </c>
      <c r="B71" s="17">
        <f t="shared" si="5"/>
        <v>1</v>
      </c>
      <c r="C71" s="17">
        <f t="shared" si="6"/>
        <v>0</v>
      </c>
      <c r="D71" s="17">
        <f t="shared" si="7"/>
        <v>0</v>
      </c>
      <c r="E71" s="323" t="s">
        <v>434</v>
      </c>
      <c r="F71" s="327"/>
      <c r="G71" s="32" t="s">
        <v>1340</v>
      </c>
      <c r="H71" s="32" t="s">
        <v>1663</v>
      </c>
      <c r="I71" s="32"/>
      <c r="J71" s="32"/>
      <c r="K71" s="328"/>
      <c r="L71" s="328"/>
      <c r="M71" s="32"/>
      <c r="N71" s="32"/>
      <c r="O71" s="32"/>
      <c r="P71" s="32"/>
      <c r="Q71" s="32"/>
      <c r="R71" s="32"/>
      <c r="S71" s="32"/>
      <c r="T71" s="331"/>
    </row>
    <row r="72" spans="1:20" ht="20.25" thickTop="1" thickBot="1" x14ac:dyDescent="0.35">
      <c r="A72" s="17">
        <f t="shared" si="4"/>
        <v>1</v>
      </c>
      <c r="B72" s="17">
        <f t="shared" si="5"/>
        <v>0</v>
      </c>
      <c r="C72" s="17">
        <f t="shared" si="6"/>
        <v>0</v>
      </c>
      <c r="D72" s="17">
        <f t="shared" si="7"/>
        <v>0</v>
      </c>
      <c r="E72" s="324" t="s">
        <v>433</v>
      </c>
      <c r="F72" s="330">
        <v>2007</v>
      </c>
      <c r="G72" s="195" t="s">
        <v>664</v>
      </c>
      <c r="H72" s="195"/>
      <c r="I72" s="195" t="s">
        <v>206</v>
      </c>
      <c r="J72" s="195" t="s">
        <v>913</v>
      </c>
      <c r="K72" s="333" t="s">
        <v>262</v>
      </c>
      <c r="L72" s="333" t="s">
        <v>890</v>
      </c>
      <c r="M72" s="195"/>
      <c r="N72" s="195"/>
      <c r="O72" s="195"/>
      <c r="P72" s="195" t="s">
        <v>9</v>
      </c>
      <c r="Q72" s="195">
        <v>1</v>
      </c>
      <c r="R72" s="195"/>
      <c r="S72" s="195"/>
      <c r="T72" s="332">
        <v>6</v>
      </c>
    </row>
    <row r="73" spans="1:20" ht="20.25" thickTop="1" thickBot="1" x14ac:dyDescent="0.35">
      <c r="A73" s="17">
        <f t="shared" ref="A73:A122" si="8">IF($E73="JC",1,0)</f>
        <v>0</v>
      </c>
      <c r="B73" s="17">
        <f t="shared" ref="B73:B122" si="9">IF($E73="JP",1,0)</f>
        <v>1</v>
      </c>
      <c r="C73" s="17">
        <f t="shared" ref="C73:C122" si="10">IF($E73="I",1,0)</f>
        <v>0</v>
      </c>
      <c r="D73" s="17">
        <f t="shared" ref="D73:D122" si="11">IF($E73="JCom",1,0)</f>
        <v>0</v>
      </c>
      <c r="E73" s="323" t="s">
        <v>434</v>
      </c>
      <c r="F73" s="327">
        <v>2003</v>
      </c>
      <c r="G73" s="32" t="s">
        <v>663</v>
      </c>
      <c r="H73" s="32" t="s">
        <v>1666</v>
      </c>
      <c r="I73" s="32" t="s">
        <v>206</v>
      </c>
      <c r="J73" s="32" t="s">
        <v>206</v>
      </c>
      <c r="K73" s="328" t="s">
        <v>262</v>
      </c>
      <c r="L73" s="328" t="s">
        <v>890</v>
      </c>
      <c r="M73" s="32"/>
      <c r="N73" s="32"/>
      <c r="O73" s="32"/>
      <c r="P73" s="32" t="s">
        <v>9</v>
      </c>
      <c r="Q73" s="32">
        <v>1</v>
      </c>
      <c r="R73" s="32"/>
      <c r="S73" s="32"/>
      <c r="T73" s="331">
        <v>7</v>
      </c>
    </row>
    <row r="74" spans="1:20" ht="20.25" thickTop="1" thickBot="1" x14ac:dyDescent="0.35">
      <c r="A74" s="17">
        <f t="shared" si="8"/>
        <v>1</v>
      </c>
      <c r="B74" s="17">
        <f t="shared" si="9"/>
        <v>0</v>
      </c>
      <c r="C74" s="17">
        <f t="shared" si="10"/>
        <v>0</v>
      </c>
      <c r="D74" s="17">
        <f t="shared" si="11"/>
        <v>0</v>
      </c>
      <c r="E74" s="737" t="s">
        <v>433</v>
      </c>
      <c r="F74" s="330">
        <v>2005</v>
      </c>
      <c r="G74" s="195" t="s">
        <v>912</v>
      </c>
      <c r="H74" s="195"/>
      <c r="I74" s="195" t="s">
        <v>206</v>
      </c>
      <c r="J74" s="195" t="s">
        <v>914</v>
      </c>
      <c r="K74" s="333" t="s">
        <v>262</v>
      </c>
      <c r="L74" s="333" t="s">
        <v>890</v>
      </c>
      <c r="M74" s="195"/>
      <c r="N74" s="195"/>
      <c r="O74" s="195"/>
      <c r="P74" s="195" t="s">
        <v>9</v>
      </c>
      <c r="Q74" s="195">
        <v>1</v>
      </c>
      <c r="R74" s="195"/>
      <c r="S74" s="195"/>
      <c r="T74" s="331">
        <v>7</v>
      </c>
    </row>
    <row r="75" spans="1:20" ht="20.25" thickTop="1" thickBot="1" x14ac:dyDescent="0.35">
      <c r="A75" s="17">
        <f t="shared" si="8"/>
        <v>0</v>
      </c>
      <c r="B75" s="17">
        <f t="shared" si="9"/>
        <v>1</v>
      </c>
      <c r="C75" s="17">
        <f t="shared" si="10"/>
        <v>0</v>
      </c>
      <c r="D75" s="17">
        <f t="shared" si="11"/>
        <v>0</v>
      </c>
      <c r="E75" s="323" t="s">
        <v>434</v>
      </c>
      <c r="F75" s="327">
        <v>2004</v>
      </c>
      <c r="G75" s="32" t="s">
        <v>835</v>
      </c>
      <c r="H75" s="32" t="s">
        <v>1082</v>
      </c>
      <c r="I75" s="32" t="s">
        <v>206</v>
      </c>
      <c r="J75" s="32" t="s">
        <v>206</v>
      </c>
      <c r="K75" s="328" t="s">
        <v>262</v>
      </c>
      <c r="L75" s="328" t="s">
        <v>890</v>
      </c>
      <c r="M75" s="32" t="s">
        <v>8</v>
      </c>
      <c r="N75" s="32" t="s">
        <v>8</v>
      </c>
      <c r="O75" s="32" t="s">
        <v>485</v>
      </c>
      <c r="P75" s="32" t="s">
        <v>9</v>
      </c>
      <c r="Q75" s="32">
        <v>1</v>
      </c>
      <c r="R75" s="32" t="s">
        <v>8</v>
      </c>
      <c r="S75" s="32" t="s">
        <v>8</v>
      </c>
      <c r="T75" s="332">
        <v>6</v>
      </c>
    </row>
    <row r="76" spans="1:20" ht="20.25" thickTop="1" thickBot="1" x14ac:dyDescent="0.35">
      <c r="A76" s="17">
        <f t="shared" si="8"/>
        <v>0</v>
      </c>
      <c r="B76" s="17">
        <f t="shared" si="9"/>
        <v>1</v>
      </c>
      <c r="C76" s="17">
        <f t="shared" si="10"/>
        <v>0</v>
      </c>
      <c r="D76" s="17">
        <f t="shared" si="11"/>
        <v>0</v>
      </c>
      <c r="E76" s="323" t="s">
        <v>434</v>
      </c>
      <c r="F76" s="327">
        <v>2001</v>
      </c>
      <c r="G76" s="32" t="s">
        <v>641</v>
      </c>
      <c r="H76" s="32" t="s">
        <v>642</v>
      </c>
      <c r="I76" s="32" t="s">
        <v>187</v>
      </c>
      <c r="J76" s="32" t="s">
        <v>643</v>
      </c>
      <c r="K76" s="328" t="s">
        <v>261</v>
      </c>
      <c r="L76" s="328" t="s">
        <v>268</v>
      </c>
      <c r="M76" s="32" t="s">
        <v>8</v>
      </c>
      <c r="N76" s="32" t="s">
        <v>8</v>
      </c>
      <c r="O76" s="32" t="s">
        <v>359</v>
      </c>
      <c r="P76" s="32" t="s">
        <v>9</v>
      </c>
      <c r="Q76" s="32">
        <v>1</v>
      </c>
      <c r="R76" s="32" t="s">
        <v>8</v>
      </c>
      <c r="S76" s="32" t="s">
        <v>8</v>
      </c>
      <c r="T76" s="331" t="s">
        <v>346</v>
      </c>
    </row>
    <row r="77" spans="1:20" ht="20.25" thickTop="1" thickBot="1" x14ac:dyDescent="0.35">
      <c r="A77" s="17">
        <f t="shared" si="8"/>
        <v>0</v>
      </c>
      <c r="B77" s="17">
        <f t="shared" si="9"/>
        <v>1</v>
      </c>
      <c r="C77" s="17">
        <f t="shared" si="10"/>
        <v>0</v>
      </c>
      <c r="D77" s="17">
        <f t="shared" si="11"/>
        <v>0</v>
      </c>
      <c r="E77" s="323" t="s">
        <v>434</v>
      </c>
      <c r="F77" s="327">
        <v>2004</v>
      </c>
      <c r="G77" s="32" t="s">
        <v>177</v>
      </c>
      <c r="H77" s="32" t="s">
        <v>628</v>
      </c>
      <c r="I77" s="32" t="s">
        <v>184</v>
      </c>
      <c r="J77" s="32" t="s">
        <v>183</v>
      </c>
      <c r="K77" s="328" t="s">
        <v>263</v>
      </c>
      <c r="L77" s="328" t="s">
        <v>216</v>
      </c>
      <c r="M77" s="32" t="s">
        <v>448</v>
      </c>
      <c r="N77" s="32" t="s">
        <v>448</v>
      </c>
      <c r="O77" s="32" t="s">
        <v>485</v>
      </c>
      <c r="P77" s="32" t="s">
        <v>9</v>
      </c>
      <c r="Q77" s="32">
        <v>1</v>
      </c>
      <c r="R77" s="32" t="s">
        <v>448</v>
      </c>
      <c r="S77" s="32" t="s">
        <v>448</v>
      </c>
      <c r="T77" s="332">
        <v>6</v>
      </c>
    </row>
    <row r="78" spans="1:20" ht="20.25" thickTop="1" thickBot="1" x14ac:dyDescent="0.35">
      <c r="A78" s="17">
        <f t="shared" si="8"/>
        <v>0</v>
      </c>
      <c r="B78" s="17">
        <f t="shared" si="9"/>
        <v>1</v>
      </c>
      <c r="C78" s="17">
        <f t="shared" si="10"/>
        <v>0</v>
      </c>
      <c r="D78" s="17">
        <f t="shared" si="11"/>
        <v>0</v>
      </c>
      <c r="E78" s="323" t="s">
        <v>434</v>
      </c>
      <c r="F78" s="327">
        <v>2007</v>
      </c>
      <c r="G78" s="32" t="s">
        <v>178</v>
      </c>
      <c r="H78" s="32" t="s">
        <v>629</v>
      </c>
      <c r="I78" s="32" t="s">
        <v>385</v>
      </c>
      <c r="J78" s="32" t="s">
        <v>183</v>
      </c>
      <c r="K78" s="328" t="s">
        <v>263</v>
      </c>
      <c r="L78" s="328" t="s">
        <v>216</v>
      </c>
      <c r="M78" s="32" t="s">
        <v>448</v>
      </c>
      <c r="N78" s="32" t="s">
        <v>448</v>
      </c>
      <c r="O78" s="32" t="s">
        <v>485</v>
      </c>
      <c r="P78" s="32" t="s">
        <v>9</v>
      </c>
      <c r="Q78" s="32">
        <v>1</v>
      </c>
      <c r="R78" s="32" t="s">
        <v>448</v>
      </c>
      <c r="S78" s="32" t="s">
        <v>448</v>
      </c>
      <c r="T78" s="332">
        <v>6</v>
      </c>
    </row>
    <row r="79" spans="1:20" ht="20.25" thickTop="1" thickBot="1" x14ac:dyDescent="0.35">
      <c r="A79" s="17">
        <f t="shared" si="8"/>
        <v>1</v>
      </c>
      <c r="B79" s="17">
        <f t="shared" si="9"/>
        <v>0</v>
      </c>
      <c r="C79" s="17">
        <f t="shared" si="10"/>
        <v>0</v>
      </c>
      <c r="D79" s="17">
        <f t="shared" si="11"/>
        <v>0</v>
      </c>
      <c r="E79" s="324" t="s">
        <v>433</v>
      </c>
      <c r="F79" s="330">
        <v>2008</v>
      </c>
      <c r="G79" s="195" t="s">
        <v>661</v>
      </c>
      <c r="H79" s="195"/>
      <c r="I79" s="195" t="s">
        <v>915</v>
      </c>
      <c r="J79" s="195" t="s">
        <v>916</v>
      </c>
      <c r="K79" s="195" t="s">
        <v>861</v>
      </c>
      <c r="L79" s="195" t="s">
        <v>283</v>
      </c>
      <c r="M79" s="195"/>
      <c r="N79" s="195"/>
      <c r="O79" s="195"/>
      <c r="P79" s="195" t="s">
        <v>9</v>
      </c>
      <c r="Q79" s="195">
        <v>1</v>
      </c>
      <c r="R79" s="195"/>
      <c r="S79" s="195"/>
      <c r="T79" s="331">
        <v>7</v>
      </c>
    </row>
    <row r="80" spans="1:20" ht="20.25" thickTop="1" thickBot="1" x14ac:dyDescent="0.35">
      <c r="A80" s="17">
        <f t="shared" si="8"/>
        <v>0</v>
      </c>
      <c r="B80" s="17">
        <f t="shared" si="9"/>
        <v>1</v>
      </c>
      <c r="C80" s="17">
        <f t="shared" si="10"/>
        <v>0</v>
      </c>
      <c r="D80" s="17">
        <f t="shared" si="11"/>
        <v>0</v>
      </c>
      <c r="E80" s="323" t="s">
        <v>434</v>
      </c>
      <c r="F80" s="327">
        <v>2007</v>
      </c>
      <c r="G80" s="32" t="s">
        <v>174</v>
      </c>
      <c r="H80" s="32" t="s">
        <v>630</v>
      </c>
      <c r="I80" s="32" t="s">
        <v>12</v>
      </c>
      <c r="J80" s="32" t="s">
        <v>386</v>
      </c>
      <c r="K80" s="328" t="s">
        <v>263</v>
      </c>
      <c r="L80" s="328" t="s">
        <v>259</v>
      </c>
      <c r="M80" s="32" t="s">
        <v>448</v>
      </c>
      <c r="N80" s="32" t="s">
        <v>448</v>
      </c>
      <c r="O80" s="32" t="s">
        <v>449</v>
      </c>
      <c r="P80" s="32" t="s">
        <v>9</v>
      </c>
      <c r="Q80" s="32">
        <v>1</v>
      </c>
      <c r="R80" s="32" t="s">
        <v>448</v>
      </c>
      <c r="S80" s="32" t="s">
        <v>448</v>
      </c>
      <c r="T80" s="331">
        <v>9</v>
      </c>
    </row>
    <row r="81" spans="1:20" ht="20.25" thickTop="1" thickBot="1" x14ac:dyDescent="0.35">
      <c r="A81" s="17">
        <f t="shared" si="8"/>
        <v>0</v>
      </c>
      <c r="B81" s="17">
        <f t="shared" si="9"/>
        <v>1</v>
      </c>
      <c r="C81" s="17">
        <f t="shared" si="10"/>
        <v>0</v>
      </c>
      <c r="D81" s="17">
        <f t="shared" si="11"/>
        <v>0</v>
      </c>
      <c r="E81" s="323" t="s">
        <v>434</v>
      </c>
      <c r="F81" s="327">
        <v>2004</v>
      </c>
      <c r="G81" s="32" t="s">
        <v>139</v>
      </c>
      <c r="H81" s="32" t="s">
        <v>1251</v>
      </c>
      <c r="I81" s="32" t="s">
        <v>12</v>
      </c>
      <c r="J81" s="32" t="s">
        <v>12</v>
      </c>
      <c r="K81" s="32" t="s">
        <v>274</v>
      </c>
      <c r="L81" s="32" t="s">
        <v>267</v>
      </c>
      <c r="M81" s="32" t="s">
        <v>8</v>
      </c>
      <c r="N81" s="32" t="s">
        <v>8</v>
      </c>
      <c r="O81" s="32" t="s">
        <v>422</v>
      </c>
      <c r="P81" s="32" t="s">
        <v>9</v>
      </c>
      <c r="Q81" s="32">
        <v>1</v>
      </c>
      <c r="R81" s="32" t="s">
        <v>8</v>
      </c>
      <c r="S81" s="32" t="s">
        <v>8</v>
      </c>
      <c r="T81" s="332">
        <v>5</v>
      </c>
    </row>
    <row r="82" spans="1:20" ht="20.25" thickTop="1" thickBot="1" x14ac:dyDescent="0.35">
      <c r="A82" s="17">
        <f t="shared" si="8"/>
        <v>0</v>
      </c>
      <c r="B82" s="17">
        <f t="shared" si="9"/>
        <v>1</v>
      </c>
      <c r="C82" s="17">
        <f t="shared" si="10"/>
        <v>0</v>
      </c>
      <c r="D82" s="17">
        <f t="shared" si="11"/>
        <v>0</v>
      </c>
      <c r="E82" s="323" t="s">
        <v>434</v>
      </c>
      <c r="F82" s="327">
        <v>2006</v>
      </c>
      <c r="G82" s="32" t="s">
        <v>142</v>
      </c>
      <c r="H82" s="32" t="s">
        <v>1102</v>
      </c>
      <c r="I82" s="32" t="s">
        <v>12</v>
      </c>
      <c r="J82" s="32" t="s">
        <v>12</v>
      </c>
      <c r="K82" s="328" t="s">
        <v>262</v>
      </c>
      <c r="L82" s="328" t="s">
        <v>267</v>
      </c>
      <c r="M82" s="32" t="s">
        <v>8</v>
      </c>
      <c r="N82" s="32" t="s">
        <v>427</v>
      </c>
      <c r="O82" s="32" t="s">
        <v>359</v>
      </c>
      <c r="P82" s="32" t="s">
        <v>9</v>
      </c>
      <c r="Q82" s="32">
        <v>2</v>
      </c>
      <c r="R82" s="32" t="s">
        <v>8</v>
      </c>
      <c r="S82" s="32" t="s">
        <v>8</v>
      </c>
      <c r="T82" s="331">
        <v>7</v>
      </c>
    </row>
    <row r="83" spans="1:20" ht="20.25" thickTop="1" thickBot="1" x14ac:dyDescent="0.35">
      <c r="A83" s="17">
        <f t="shared" si="8"/>
        <v>0</v>
      </c>
      <c r="B83" s="17">
        <f t="shared" si="9"/>
        <v>1</v>
      </c>
      <c r="C83" s="17">
        <f t="shared" si="10"/>
        <v>0</v>
      </c>
      <c r="D83" s="17">
        <f t="shared" si="11"/>
        <v>0</v>
      </c>
      <c r="E83" s="323" t="s">
        <v>434</v>
      </c>
      <c r="F83" s="327">
        <v>2002</v>
      </c>
      <c r="G83" s="32" t="s">
        <v>140</v>
      </c>
      <c r="H83" s="32" t="s">
        <v>504</v>
      </c>
      <c r="I83" s="32" t="s">
        <v>12</v>
      </c>
      <c r="J83" s="32" t="s">
        <v>12</v>
      </c>
      <c r="K83" s="328" t="s">
        <v>262</v>
      </c>
      <c r="L83" s="328" t="s">
        <v>267</v>
      </c>
      <c r="M83" s="32" t="s">
        <v>8</v>
      </c>
      <c r="N83" s="32" t="s">
        <v>8</v>
      </c>
      <c r="O83" s="32" t="s">
        <v>359</v>
      </c>
      <c r="P83" s="32" t="s">
        <v>9</v>
      </c>
      <c r="Q83" s="32">
        <v>1</v>
      </c>
      <c r="R83" s="32" t="s">
        <v>8</v>
      </c>
      <c r="S83" s="32" t="s">
        <v>448</v>
      </c>
      <c r="T83" s="331">
        <v>8</v>
      </c>
    </row>
    <row r="84" spans="1:20" ht="20.25" thickTop="1" thickBot="1" x14ac:dyDescent="0.35">
      <c r="A84" s="17">
        <f t="shared" si="8"/>
        <v>0</v>
      </c>
      <c r="B84" s="17">
        <f t="shared" si="9"/>
        <v>1</v>
      </c>
      <c r="C84" s="17">
        <f t="shared" si="10"/>
        <v>0</v>
      </c>
      <c r="D84" s="17">
        <f t="shared" si="11"/>
        <v>0</v>
      </c>
      <c r="E84" s="323" t="s">
        <v>434</v>
      </c>
      <c r="F84" s="327">
        <v>2004</v>
      </c>
      <c r="G84" s="32" t="s">
        <v>141</v>
      </c>
      <c r="H84" s="32" t="s">
        <v>503</v>
      </c>
      <c r="I84" s="32" t="s">
        <v>12</v>
      </c>
      <c r="J84" s="32" t="s">
        <v>12</v>
      </c>
      <c r="K84" s="328" t="s">
        <v>262</v>
      </c>
      <c r="L84" s="328" t="s">
        <v>267</v>
      </c>
      <c r="M84" s="32" t="s">
        <v>8</v>
      </c>
      <c r="N84" s="32" t="s">
        <v>8</v>
      </c>
      <c r="O84" s="32" t="s">
        <v>359</v>
      </c>
      <c r="P84" s="32" t="s">
        <v>9</v>
      </c>
      <c r="Q84" s="32">
        <v>1</v>
      </c>
      <c r="R84" s="32" t="s">
        <v>8</v>
      </c>
      <c r="S84" s="32" t="s">
        <v>448</v>
      </c>
      <c r="T84" s="331">
        <v>7</v>
      </c>
    </row>
    <row r="85" spans="1:20" ht="20.25" thickTop="1" thickBot="1" x14ac:dyDescent="0.35">
      <c r="A85" s="17">
        <f t="shared" si="8"/>
        <v>0</v>
      </c>
      <c r="B85" s="17">
        <f t="shared" si="9"/>
        <v>1</v>
      </c>
      <c r="C85" s="17">
        <f t="shared" si="10"/>
        <v>0</v>
      </c>
      <c r="D85" s="17">
        <f t="shared" si="11"/>
        <v>0</v>
      </c>
      <c r="E85" s="323" t="s">
        <v>434</v>
      </c>
      <c r="F85" s="327">
        <v>2001</v>
      </c>
      <c r="G85" s="32" t="s">
        <v>137</v>
      </c>
      <c r="H85" s="32" t="s">
        <v>502</v>
      </c>
      <c r="I85" s="32" t="s">
        <v>12</v>
      </c>
      <c r="J85" s="32" t="s">
        <v>138</v>
      </c>
      <c r="K85" s="328" t="s">
        <v>262</v>
      </c>
      <c r="L85" s="328" t="s">
        <v>267</v>
      </c>
      <c r="M85" s="32" t="s">
        <v>448</v>
      </c>
      <c r="N85" s="32" t="s">
        <v>8</v>
      </c>
      <c r="O85" s="32" t="s">
        <v>359</v>
      </c>
      <c r="P85" s="328" t="s">
        <v>29</v>
      </c>
      <c r="Q85" s="32">
        <v>1</v>
      </c>
      <c r="R85" s="32" t="s">
        <v>8</v>
      </c>
      <c r="S85" s="32" t="s">
        <v>448</v>
      </c>
      <c r="T85" s="331">
        <v>8</v>
      </c>
    </row>
    <row r="86" spans="1:20" ht="20.25" thickTop="1" thickBot="1" x14ac:dyDescent="0.35">
      <c r="A86" s="17">
        <f t="shared" si="8"/>
        <v>1</v>
      </c>
      <c r="B86" s="17">
        <f t="shared" si="9"/>
        <v>0</v>
      </c>
      <c r="C86" s="17">
        <f t="shared" si="10"/>
        <v>0</v>
      </c>
      <c r="D86" s="17">
        <f t="shared" si="11"/>
        <v>0</v>
      </c>
      <c r="E86" s="324" t="s">
        <v>433</v>
      </c>
      <c r="F86" s="330">
        <v>2006</v>
      </c>
      <c r="G86" s="195" t="s">
        <v>822</v>
      </c>
      <c r="H86" s="195"/>
      <c r="I86" s="195" t="s">
        <v>99</v>
      </c>
      <c r="J86" s="195" t="s">
        <v>918</v>
      </c>
      <c r="K86" s="333" t="s">
        <v>861</v>
      </c>
      <c r="L86" s="333" t="s">
        <v>917</v>
      </c>
      <c r="M86" s="195"/>
      <c r="N86" s="195"/>
      <c r="O86" s="195"/>
      <c r="P86" s="333" t="s">
        <v>9</v>
      </c>
      <c r="Q86" s="195">
        <v>1</v>
      </c>
      <c r="R86" s="195"/>
      <c r="S86" s="195"/>
      <c r="T86" s="332" t="s">
        <v>363</v>
      </c>
    </row>
    <row r="87" spans="1:20" ht="20.25" thickTop="1" thickBot="1" x14ac:dyDescent="0.35">
      <c r="A87" s="17">
        <f t="shared" si="8"/>
        <v>0</v>
      </c>
      <c r="B87" s="17">
        <f t="shared" si="9"/>
        <v>1</v>
      </c>
      <c r="C87" s="17">
        <f t="shared" si="10"/>
        <v>0</v>
      </c>
      <c r="D87" s="17">
        <f t="shared" si="11"/>
        <v>0</v>
      </c>
      <c r="E87" s="323" t="s">
        <v>434</v>
      </c>
      <c r="F87" s="327">
        <v>2008</v>
      </c>
      <c r="G87" s="32" t="s">
        <v>836</v>
      </c>
      <c r="H87" s="32" t="s">
        <v>1260</v>
      </c>
      <c r="I87" s="32" t="s">
        <v>99</v>
      </c>
      <c r="J87" s="32" t="s">
        <v>918</v>
      </c>
      <c r="K87" s="328" t="s">
        <v>861</v>
      </c>
      <c r="L87" s="328" t="s">
        <v>917</v>
      </c>
      <c r="M87" s="32"/>
      <c r="N87" s="32"/>
      <c r="O87" s="32"/>
      <c r="P87" s="328" t="s">
        <v>9</v>
      </c>
      <c r="Q87" s="32">
        <v>1</v>
      </c>
      <c r="R87" s="32"/>
      <c r="S87" s="32"/>
      <c r="T87" s="332">
        <v>5</v>
      </c>
    </row>
    <row r="88" spans="1:20" ht="20.25" thickTop="1" thickBot="1" x14ac:dyDescent="0.35">
      <c r="A88" s="17">
        <f t="shared" si="8"/>
        <v>1</v>
      </c>
      <c r="B88" s="17">
        <f t="shared" si="9"/>
        <v>0</v>
      </c>
      <c r="C88" s="17">
        <f t="shared" si="10"/>
        <v>0</v>
      </c>
      <c r="D88" s="17">
        <f t="shared" si="11"/>
        <v>0</v>
      </c>
      <c r="E88" s="324" t="s">
        <v>433</v>
      </c>
      <c r="F88" s="330">
        <v>2005</v>
      </c>
      <c r="G88" s="195" t="s">
        <v>1116</v>
      </c>
      <c r="H88" s="195"/>
      <c r="I88" s="195" t="s">
        <v>84</v>
      </c>
      <c r="J88" s="195" t="s">
        <v>1120</v>
      </c>
      <c r="K88" s="333" t="s">
        <v>861</v>
      </c>
      <c r="L88" s="333" t="s">
        <v>283</v>
      </c>
      <c r="M88" s="195"/>
      <c r="N88" s="195"/>
      <c r="O88" s="195"/>
      <c r="P88" s="333" t="s">
        <v>9</v>
      </c>
      <c r="Q88" s="195"/>
      <c r="R88" s="195"/>
      <c r="S88" s="195"/>
      <c r="T88" s="331">
        <v>8</v>
      </c>
    </row>
    <row r="89" spans="1:20" ht="20.25" thickTop="1" thickBot="1" x14ac:dyDescent="0.35">
      <c r="A89" s="17">
        <f t="shared" si="8"/>
        <v>0</v>
      </c>
      <c r="B89" s="17">
        <f t="shared" si="9"/>
        <v>1</v>
      </c>
      <c r="C89" s="17">
        <f t="shared" si="10"/>
        <v>0</v>
      </c>
      <c r="D89" s="17">
        <f t="shared" si="11"/>
        <v>0</v>
      </c>
      <c r="E89" s="323" t="s">
        <v>434</v>
      </c>
      <c r="F89" s="327">
        <v>2003</v>
      </c>
      <c r="G89" s="32" t="s">
        <v>152</v>
      </c>
      <c r="H89" s="32" t="s">
        <v>505</v>
      </c>
      <c r="I89" s="32" t="s">
        <v>41</v>
      </c>
      <c r="J89" s="32" t="s">
        <v>154</v>
      </c>
      <c r="K89" s="328" t="s">
        <v>263</v>
      </c>
      <c r="L89" s="328" t="s">
        <v>387</v>
      </c>
      <c r="M89" s="32" t="s">
        <v>8</v>
      </c>
      <c r="N89" s="32" t="s">
        <v>8</v>
      </c>
      <c r="O89" s="32" t="s">
        <v>359</v>
      </c>
      <c r="P89" s="32" t="s">
        <v>9</v>
      </c>
      <c r="Q89" s="32">
        <v>1</v>
      </c>
      <c r="R89" s="32" t="s">
        <v>8</v>
      </c>
      <c r="S89" s="32" t="s">
        <v>448</v>
      </c>
      <c r="T89" s="331">
        <v>7</v>
      </c>
    </row>
    <row r="90" spans="1:20" ht="20.25" thickTop="1" thickBot="1" x14ac:dyDescent="0.35">
      <c r="A90" s="17">
        <f t="shared" si="8"/>
        <v>0</v>
      </c>
      <c r="B90" s="17">
        <f t="shared" si="9"/>
        <v>1</v>
      </c>
      <c r="C90" s="17">
        <f t="shared" si="10"/>
        <v>0</v>
      </c>
      <c r="D90" s="17">
        <f t="shared" si="11"/>
        <v>0</v>
      </c>
      <c r="E90" s="323" t="s">
        <v>434</v>
      </c>
      <c r="F90" s="327">
        <v>2003</v>
      </c>
      <c r="G90" s="32" t="s">
        <v>662</v>
      </c>
      <c r="H90" s="32" t="s">
        <v>869</v>
      </c>
      <c r="I90" s="32" t="s">
        <v>41</v>
      </c>
      <c r="J90" s="32" t="s">
        <v>154</v>
      </c>
      <c r="K90" s="328" t="s">
        <v>288</v>
      </c>
      <c r="L90" s="328" t="s">
        <v>387</v>
      </c>
      <c r="M90" s="32" t="s">
        <v>8</v>
      </c>
      <c r="N90" s="32" t="s">
        <v>8</v>
      </c>
      <c r="O90" s="32" t="s">
        <v>359</v>
      </c>
      <c r="P90" s="32" t="s">
        <v>9</v>
      </c>
      <c r="Q90" s="32">
        <v>2</v>
      </c>
      <c r="R90" s="32" t="s">
        <v>8</v>
      </c>
      <c r="S90" s="32" t="s">
        <v>448</v>
      </c>
      <c r="T90" s="331">
        <v>7</v>
      </c>
    </row>
    <row r="91" spans="1:20" ht="20.25" thickTop="1" thickBot="1" x14ac:dyDescent="0.35">
      <c r="A91" s="17">
        <f t="shared" si="8"/>
        <v>0</v>
      </c>
      <c r="B91" s="17">
        <f t="shared" si="9"/>
        <v>1</v>
      </c>
      <c r="C91" s="17">
        <f t="shared" si="10"/>
        <v>0</v>
      </c>
      <c r="D91" s="17">
        <f t="shared" si="11"/>
        <v>0</v>
      </c>
      <c r="E91" s="323" t="s">
        <v>434</v>
      </c>
      <c r="F91" s="327">
        <v>2004</v>
      </c>
      <c r="G91" s="32" t="s">
        <v>182</v>
      </c>
      <c r="H91" s="32" t="s">
        <v>506</v>
      </c>
      <c r="I91" s="32" t="s">
        <v>187</v>
      </c>
      <c r="J91" s="32" t="s">
        <v>188</v>
      </c>
      <c r="K91" s="328" t="s">
        <v>262</v>
      </c>
      <c r="L91" s="328" t="s">
        <v>259</v>
      </c>
      <c r="M91" s="32" t="s">
        <v>8</v>
      </c>
      <c r="N91" s="32" t="s">
        <v>8</v>
      </c>
      <c r="O91" s="32" t="s">
        <v>359</v>
      </c>
      <c r="P91" s="32" t="s">
        <v>9</v>
      </c>
      <c r="Q91" s="32">
        <v>1</v>
      </c>
      <c r="R91" s="32" t="s">
        <v>8</v>
      </c>
      <c r="S91" s="32" t="s">
        <v>448</v>
      </c>
      <c r="T91" s="331">
        <v>8</v>
      </c>
    </row>
    <row r="92" spans="1:20" ht="18.75" customHeight="1" thickTop="1" thickBot="1" x14ac:dyDescent="0.35">
      <c r="A92" s="17">
        <f t="shared" si="8"/>
        <v>0</v>
      </c>
      <c r="B92" s="17">
        <f t="shared" si="9"/>
        <v>1</v>
      </c>
      <c r="C92" s="17">
        <f t="shared" si="10"/>
        <v>0</v>
      </c>
      <c r="D92" s="17">
        <f t="shared" si="11"/>
        <v>0</v>
      </c>
      <c r="E92" s="323" t="s">
        <v>434</v>
      </c>
      <c r="F92" s="327">
        <v>2005</v>
      </c>
      <c r="G92" s="32" t="s">
        <v>823</v>
      </c>
      <c r="H92" s="32" t="s">
        <v>1250</v>
      </c>
      <c r="I92" s="32" t="s">
        <v>187</v>
      </c>
      <c r="J92" s="32" t="s">
        <v>187</v>
      </c>
      <c r="K92" s="32" t="s">
        <v>262</v>
      </c>
      <c r="L92" s="32" t="s">
        <v>259</v>
      </c>
      <c r="M92" s="32" t="s">
        <v>8</v>
      </c>
      <c r="N92" s="32" t="s">
        <v>8</v>
      </c>
      <c r="O92" s="32" t="s">
        <v>359</v>
      </c>
      <c r="P92" s="32" t="s">
        <v>9</v>
      </c>
      <c r="Q92" s="32">
        <v>1</v>
      </c>
      <c r="R92" s="32" t="s">
        <v>8</v>
      </c>
      <c r="S92" s="32" t="s">
        <v>8</v>
      </c>
      <c r="T92" s="331">
        <v>7</v>
      </c>
    </row>
    <row r="93" spans="1:20" ht="20.25" thickTop="1" thickBot="1" x14ac:dyDescent="0.35">
      <c r="A93" s="17">
        <f t="shared" si="8"/>
        <v>0</v>
      </c>
      <c r="B93" s="17">
        <f t="shared" si="9"/>
        <v>1</v>
      </c>
      <c r="C93" s="17">
        <f t="shared" si="10"/>
        <v>0</v>
      </c>
      <c r="D93" s="17">
        <f t="shared" si="11"/>
        <v>0</v>
      </c>
      <c r="E93" s="323" t="s">
        <v>434</v>
      </c>
      <c r="F93" s="327">
        <v>2001</v>
      </c>
      <c r="G93" s="32" t="s">
        <v>181</v>
      </c>
      <c r="H93" s="32" t="s">
        <v>507</v>
      </c>
      <c r="I93" s="32" t="s">
        <v>187</v>
      </c>
      <c r="J93" s="32" t="s">
        <v>187</v>
      </c>
      <c r="K93" s="328" t="s">
        <v>262</v>
      </c>
      <c r="L93" s="328" t="s">
        <v>259</v>
      </c>
      <c r="M93" s="32" t="s">
        <v>8</v>
      </c>
      <c r="N93" s="32" t="s">
        <v>8</v>
      </c>
      <c r="O93" s="32" t="s">
        <v>359</v>
      </c>
      <c r="P93" s="328" t="s">
        <v>29</v>
      </c>
      <c r="Q93" s="32">
        <v>1</v>
      </c>
      <c r="R93" s="32" t="s">
        <v>8</v>
      </c>
      <c r="S93" s="32" t="s">
        <v>448</v>
      </c>
      <c r="T93" s="331">
        <v>9</v>
      </c>
    </row>
    <row r="94" spans="1:20" ht="15" customHeight="1" thickTop="1" thickBot="1" x14ac:dyDescent="0.3">
      <c r="A94" s="17">
        <f t="shared" si="8"/>
        <v>0</v>
      </c>
      <c r="B94" s="17">
        <f t="shared" si="9"/>
        <v>1</v>
      </c>
      <c r="C94" s="17">
        <f t="shared" si="10"/>
        <v>0</v>
      </c>
      <c r="D94" s="17">
        <f t="shared" si="11"/>
        <v>0</v>
      </c>
      <c r="E94" s="323" t="s">
        <v>434</v>
      </c>
      <c r="F94" s="327">
        <v>2002</v>
      </c>
      <c r="G94" s="32" t="s">
        <v>136</v>
      </c>
      <c r="H94" s="32" t="s">
        <v>508</v>
      </c>
      <c r="I94" s="32" t="s">
        <v>441</v>
      </c>
      <c r="J94" s="32" t="s">
        <v>441</v>
      </c>
      <c r="K94" s="328" t="s">
        <v>263</v>
      </c>
      <c r="L94" s="328" t="s">
        <v>216</v>
      </c>
      <c r="M94" s="32" t="s">
        <v>8</v>
      </c>
      <c r="N94" s="32" t="s">
        <v>8</v>
      </c>
      <c r="O94" s="32" t="s">
        <v>359</v>
      </c>
      <c r="P94" s="32" t="s">
        <v>9</v>
      </c>
      <c r="Q94" s="32">
        <v>1</v>
      </c>
      <c r="R94" s="32" t="s">
        <v>8</v>
      </c>
      <c r="S94" s="32" t="s">
        <v>8</v>
      </c>
      <c r="T94" s="339">
        <v>7</v>
      </c>
    </row>
    <row r="95" spans="1:20" ht="20.25" thickTop="1" thickBot="1" x14ac:dyDescent="0.35">
      <c r="A95" s="17">
        <f t="shared" si="8"/>
        <v>0</v>
      </c>
      <c r="B95" s="17">
        <f t="shared" si="9"/>
        <v>1</v>
      </c>
      <c r="C95" s="17">
        <f t="shared" si="10"/>
        <v>0</v>
      </c>
      <c r="D95" s="17">
        <f t="shared" si="11"/>
        <v>0</v>
      </c>
      <c r="E95" s="323" t="s">
        <v>434</v>
      </c>
      <c r="F95" s="327">
        <v>2004</v>
      </c>
      <c r="G95" s="32" t="s">
        <v>390</v>
      </c>
      <c r="H95" s="32" t="s">
        <v>610</v>
      </c>
      <c r="I95" s="32" t="s">
        <v>441</v>
      </c>
      <c r="J95" s="32" t="s">
        <v>441</v>
      </c>
      <c r="K95" s="328" t="s">
        <v>263</v>
      </c>
      <c r="L95" s="328" t="s">
        <v>216</v>
      </c>
      <c r="M95" s="32" t="s">
        <v>8</v>
      </c>
      <c r="N95" s="32" t="s">
        <v>8</v>
      </c>
      <c r="O95" s="32" t="s">
        <v>359</v>
      </c>
      <c r="P95" s="32" t="s">
        <v>9</v>
      </c>
      <c r="Q95" s="32">
        <v>1</v>
      </c>
      <c r="R95" s="32" t="s">
        <v>8</v>
      </c>
      <c r="S95" s="32" t="s">
        <v>8</v>
      </c>
      <c r="T95" s="331">
        <v>7</v>
      </c>
    </row>
    <row r="96" spans="1:20" ht="20.25" thickTop="1" thickBot="1" x14ac:dyDescent="0.35">
      <c r="A96" s="17">
        <f t="shared" si="8"/>
        <v>0</v>
      </c>
      <c r="B96" s="17">
        <f t="shared" si="9"/>
        <v>1</v>
      </c>
      <c r="C96" s="17">
        <f t="shared" si="10"/>
        <v>0</v>
      </c>
      <c r="D96" s="17">
        <f t="shared" si="11"/>
        <v>0</v>
      </c>
      <c r="E96" s="323" t="s">
        <v>434</v>
      </c>
      <c r="F96" s="327">
        <v>2006</v>
      </c>
      <c r="G96" s="32" t="s">
        <v>391</v>
      </c>
      <c r="H96" s="32" t="s">
        <v>657</v>
      </c>
      <c r="I96" s="32" t="s">
        <v>392</v>
      </c>
      <c r="J96" s="32" t="s">
        <v>441</v>
      </c>
      <c r="K96" s="328" t="s">
        <v>263</v>
      </c>
      <c r="L96" s="328" t="s">
        <v>216</v>
      </c>
      <c r="M96" s="32" t="s">
        <v>8</v>
      </c>
      <c r="N96" s="32" t="s">
        <v>8</v>
      </c>
      <c r="O96" s="32" t="s">
        <v>359</v>
      </c>
      <c r="P96" s="32" t="s">
        <v>9</v>
      </c>
      <c r="Q96" s="32">
        <v>1</v>
      </c>
      <c r="R96" s="32" t="s">
        <v>8</v>
      </c>
      <c r="S96" s="32" t="s">
        <v>8</v>
      </c>
      <c r="T96" s="331">
        <v>7</v>
      </c>
    </row>
    <row r="97" spans="1:20" ht="20.25" thickTop="1" thickBot="1" x14ac:dyDescent="0.35">
      <c r="A97" s="17">
        <f t="shared" si="8"/>
        <v>0</v>
      </c>
      <c r="B97" s="17">
        <f t="shared" si="9"/>
        <v>1</v>
      </c>
      <c r="C97" s="17">
        <f t="shared" si="10"/>
        <v>0</v>
      </c>
      <c r="D97" s="17">
        <f t="shared" si="11"/>
        <v>0</v>
      </c>
      <c r="E97" s="323" t="s">
        <v>434</v>
      </c>
      <c r="F97" s="327">
        <v>2005</v>
      </c>
      <c r="G97" s="32" t="s">
        <v>437</v>
      </c>
      <c r="H97" s="32" t="s">
        <v>1084</v>
      </c>
      <c r="I97" s="32" t="s">
        <v>41</v>
      </c>
      <c r="J97" s="32" t="s">
        <v>173</v>
      </c>
      <c r="K97" s="328" t="s">
        <v>262</v>
      </c>
      <c r="L97" s="328" t="s">
        <v>259</v>
      </c>
      <c r="M97" s="32" t="s">
        <v>8</v>
      </c>
      <c r="N97" s="32" t="s">
        <v>8</v>
      </c>
      <c r="O97" s="32" t="s">
        <v>485</v>
      </c>
      <c r="P97" s="328" t="s">
        <v>1065</v>
      </c>
      <c r="Q97" s="32">
        <v>1</v>
      </c>
      <c r="R97" s="32" t="s">
        <v>8</v>
      </c>
      <c r="S97" s="32" t="s">
        <v>448</v>
      </c>
      <c r="T97" s="332">
        <v>5</v>
      </c>
    </row>
    <row r="98" spans="1:20" ht="15" customHeight="1" thickTop="1" thickBot="1" x14ac:dyDescent="0.35">
      <c r="A98" s="17">
        <f t="shared" si="8"/>
        <v>0</v>
      </c>
      <c r="B98" s="17">
        <f t="shared" si="9"/>
        <v>1</v>
      </c>
      <c r="C98" s="17">
        <f t="shared" si="10"/>
        <v>0</v>
      </c>
      <c r="D98" s="17">
        <f t="shared" si="11"/>
        <v>0</v>
      </c>
      <c r="E98" s="323" t="s">
        <v>434</v>
      </c>
      <c r="F98" s="327">
        <v>2002</v>
      </c>
      <c r="G98" s="32" t="s">
        <v>168</v>
      </c>
      <c r="H98" s="32" t="s">
        <v>1083</v>
      </c>
      <c r="I98" s="32" t="s">
        <v>41</v>
      </c>
      <c r="J98" s="32" t="s">
        <v>173</v>
      </c>
      <c r="K98" s="328" t="s">
        <v>262</v>
      </c>
      <c r="L98" s="328" t="s">
        <v>259</v>
      </c>
      <c r="M98" s="32" t="s">
        <v>8</v>
      </c>
      <c r="N98" s="32" t="s">
        <v>8</v>
      </c>
      <c r="O98" s="32" t="s">
        <v>359</v>
      </c>
      <c r="P98" s="32" t="s">
        <v>9</v>
      </c>
      <c r="Q98" s="32">
        <v>1</v>
      </c>
      <c r="R98" s="32" t="s">
        <v>8</v>
      </c>
      <c r="S98" s="32" t="s">
        <v>8</v>
      </c>
      <c r="T98" s="331">
        <v>8</v>
      </c>
    </row>
    <row r="99" spans="1:20" ht="20.25" thickTop="1" thickBot="1" x14ac:dyDescent="0.35">
      <c r="A99" s="17">
        <f t="shared" si="8"/>
        <v>0</v>
      </c>
      <c r="B99" s="17">
        <f t="shared" si="9"/>
        <v>1</v>
      </c>
      <c r="C99" s="17">
        <f t="shared" si="10"/>
        <v>0</v>
      </c>
      <c r="D99" s="17">
        <f t="shared" si="11"/>
        <v>0</v>
      </c>
      <c r="E99" s="323" t="s">
        <v>434</v>
      </c>
      <c r="F99" s="327">
        <v>2008</v>
      </c>
      <c r="G99" s="32" t="s">
        <v>171</v>
      </c>
      <c r="H99" s="32" t="s">
        <v>1085</v>
      </c>
      <c r="I99" s="32" t="s">
        <v>41</v>
      </c>
      <c r="J99" s="32" t="s">
        <v>380</v>
      </c>
      <c r="K99" s="328" t="s">
        <v>262</v>
      </c>
      <c r="L99" s="328" t="s">
        <v>259</v>
      </c>
      <c r="M99" s="32" t="s">
        <v>8</v>
      </c>
      <c r="N99" s="32" t="s">
        <v>8</v>
      </c>
      <c r="O99" s="32" t="s">
        <v>485</v>
      </c>
      <c r="P99" s="32" t="s">
        <v>9</v>
      </c>
      <c r="Q99" s="32">
        <v>1</v>
      </c>
      <c r="R99" s="32" t="s">
        <v>8</v>
      </c>
      <c r="S99" s="32" t="s">
        <v>8</v>
      </c>
      <c r="T99" s="331">
        <v>7</v>
      </c>
    </row>
    <row r="100" spans="1:20" ht="20.25" thickTop="1" thickBot="1" x14ac:dyDescent="0.35">
      <c r="A100" s="17">
        <f t="shared" si="8"/>
        <v>0</v>
      </c>
      <c r="B100" s="17">
        <f t="shared" si="9"/>
        <v>1</v>
      </c>
      <c r="C100" s="17">
        <f t="shared" si="10"/>
        <v>0</v>
      </c>
      <c r="D100" s="17">
        <f t="shared" si="11"/>
        <v>0</v>
      </c>
      <c r="E100" s="323" t="s">
        <v>434</v>
      </c>
      <c r="F100" s="327">
        <v>2003</v>
      </c>
      <c r="G100" s="32" t="s">
        <v>169</v>
      </c>
      <c r="H100" s="32" t="s">
        <v>509</v>
      </c>
      <c r="I100" s="32" t="s">
        <v>41</v>
      </c>
      <c r="J100" s="32" t="s">
        <v>173</v>
      </c>
      <c r="K100" s="328" t="s">
        <v>262</v>
      </c>
      <c r="L100" s="328" t="s">
        <v>259</v>
      </c>
      <c r="M100" s="32" t="s">
        <v>8</v>
      </c>
      <c r="N100" s="32" t="s">
        <v>8</v>
      </c>
      <c r="O100" s="32" t="s">
        <v>449</v>
      </c>
      <c r="P100" s="32" t="s">
        <v>9</v>
      </c>
      <c r="Q100" s="32">
        <v>1</v>
      </c>
      <c r="R100" s="32" t="s">
        <v>8</v>
      </c>
      <c r="S100" s="32" t="s">
        <v>448</v>
      </c>
      <c r="T100" s="331">
        <v>8</v>
      </c>
    </row>
    <row r="101" spans="1:20" ht="20.25" thickTop="1" thickBot="1" x14ac:dyDescent="0.35">
      <c r="A101" s="17">
        <f t="shared" si="8"/>
        <v>0</v>
      </c>
      <c r="B101" s="17">
        <f t="shared" si="9"/>
        <v>1</v>
      </c>
      <c r="C101" s="17">
        <f t="shared" si="10"/>
        <v>0</v>
      </c>
      <c r="D101" s="17">
        <f t="shared" si="11"/>
        <v>0</v>
      </c>
      <c r="E101" s="323" t="s">
        <v>434</v>
      </c>
      <c r="F101" s="327">
        <v>2004</v>
      </c>
      <c r="G101" s="32" t="s">
        <v>170</v>
      </c>
      <c r="H101" s="32" t="s">
        <v>1086</v>
      </c>
      <c r="I101" s="32" t="s">
        <v>41</v>
      </c>
      <c r="J101" s="32" t="s">
        <v>173</v>
      </c>
      <c r="K101" s="328" t="s">
        <v>262</v>
      </c>
      <c r="L101" s="328" t="s">
        <v>259</v>
      </c>
      <c r="M101" s="32" t="s">
        <v>8</v>
      </c>
      <c r="N101" s="32" t="s">
        <v>8</v>
      </c>
      <c r="O101" s="32" t="s">
        <v>485</v>
      </c>
      <c r="P101" s="32" t="s">
        <v>9</v>
      </c>
      <c r="Q101" s="32">
        <v>1</v>
      </c>
      <c r="R101" s="32" t="s">
        <v>8</v>
      </c>
      <c r="S101" s="32" t="s">
        <v>8</v>
      </c>
      <c r="T101" s="331">
        <v>7</v>
      </c>
    </row>
    <row r="102" spans="1:20" ht="20.25" thickTop="1" thickBot="1" x14ac:dyDescent="0.35">
      <c r="A102" s="17">
        <f t="shared" si="8"/>
        <v>0</v>
      </c>
      <c r="B102" s="17">
        <f t="shared" si="9"/>
        <v>1</v>
      </c>
      <c r="C102" s="17">
        <f t="shared" si="10"/>
        <v>0</v>
      </c>
      <c r="D102" s="17">
        <f t="shared" si="11"/>
        <v>0</v>
      </c>
      <c r="E102" s="323" t="s">
        <v>434</v>
      </c>
      <c r="F102" s="327">
        <v>2001</v>
      </c>
      <c r="G102" s="32" t="s">
        <v>394</v>
      </c>
      <c r="H102" s="32" t="s">
        <v>510</v>
      </c>
      <c r="I102" s="32" t="s">
        <v>395</v>
      </c>
      <c r="J102" s="32" t="s">
        <v>12</v>
      </c>
      <c r="K102" s="328" t="s">
        <v>263</v>
      </c>
      <c r="L102" s="328" t="s">
        <v>216</v>
      </c>
      <c r="M102" s="32" t="s">
        <v>8</v>
      </c>
      <c r="N102" s="32" t="s">
        <v>8</v>
      </c>
      <c r="O102" s="32" t="s">
        <v>359</v>
      </c>
      <c r="P102" s="32" t="s">
        <v>9</v>
      </c>
      <c r="Q102" s="32">
        <v>2</v>
      </c>
      <c r="R102" s="32" t="s">
        <v>8</v>
      </c>
      <c r="S102" s="32" t="s">
        <v>430</v>
      </c>
      <c r="T102" s="331">
        <v>7</v>
      </c>
    </row>
    <row r="103" spans="1:20" ht="20.25" thickTop="1" thickBot="1" x14ac:dyDescent="0.35">
      <c r="A103" s="17">
        <f t="shared" si="8"/>
        <v>0</v>
      </c>
      <c r="B103" s="17">
        <f t="shared" si="9"/>
        <v>1</v>
      </c>
      <c r="C103" s="17">
        <f t="shared" si="10"/>
        <v>0</v>
      </c>
      <c r="D103" s="17">
        <f t="shared" si="11"/>
        <v>0</v>
      </c>
      <c r="E103" s="323" t="s">
        <v>434</v>
      </c>
      <c r="F103" s="327">
        <v>2003</v>
      </c>
      <c r="G103" s="32" t="s">
        <v>110</v>
      </c>
      <c r="H103" s="32" t="s">
        <v>639</v>
      </c>
      <c r="I103" s="32" t="s">
        <v>12</v>
      </c>
      <c r="J103" s="32" t="s">
        <v>368</v>
      </c>
      <c r="K103" s="328" t="s">
        <v>262</v>
      </c>
      <c r="L103" s="328" t="s">
        <v>278</v>
      </c>
      <c r="M103" s="32" t="s">
        <v>448</v>
      </c>
      <c r="N103" s="32" t="s">
        <v>448</v>
      </c>
      <c r="O103" s="32" t="s">
        <v>449</v>
      </c>
      <c r="P103" s="32" t="s">
        <v>9</v>
      </c>
      <c r="Q103" s="32">
        <v>1</v>
      </c>
      <c r="R103" s="32" t="s">
        <v>448</v>
      </c>
      <c r="S103" s="32" t="s">
        <v>448</v>
      </c>
      <c r="T103" s="332">
        <v>6</v>
      </c>
    </row>
    <row r="104" spans="1:20" ht="20.25" thickTop="1" thickBot="1" x14ac:dyDescent="0.35">
      <c r="A104" s="17">
        <f t="shared" si="8"/>
        <v>0</v>
      </c>
      <c r="B104" s="17">
        <f t="shared" si="9"/>
        <v>1</v>
      </c>
      <c r="C104" s="17">
        <f t="shared" si="10"/>
        <v>0</v>
      </c>
      <c r="D104" s="17">
        <f t="shared" si="11"/>
        <v>0</v>
      </c>
      <c r="E104" s="323" t="s">
        <v>434</v>
      </c>
      <c r="F104" s="327">
        <v>2004</v>
      </c>
      <c r="G104" s="32" t="s">
        <v>111</v>
      </c>
      <c r="H104" s="32" t="s">
        <v>511</v>
      </c>
      <c r="I104" s="32" t="s">
        <v>12</v>
      </c>
      <c r="J104" s="32" t="s">
        <v>115</v>
      </c>
      <c r="K104" s="328" t="s">
        <v>262</v>
      </c>
      <c r="L104" s="328" t="s">
        <v>273</v>
      </c>
      <c r="M104" s="32" t="s">
        <v>8</v>
      </c>
      <c r="N104" s="32" t="s">
        <v>8</v>
      </c>
      <c r="O104" s="32" t="s">
        <v>359</v>
      </c>
      <c r="P104" s="32" t="s">
        <v>9</v>
      </c>
      <c r="Q104" s="32">
        <v>1</v>
      </c>
      <c r="R104" s="32" t="s">
        <v>8</v>
      </c>
      <c r="S104" s="32" t="s">
        <v>448</v>
      </c>
      <c r="T104" s="329">
        <v>4</v>
      </c>
    </row>
    <row r="105" spans="1:20" ht="20.25" thickTop="1" thickBot="1" x14ac:dyDescent="0.35">
      <c r="A105" s="17">
        <f t="shared" si="8"/>
        <v>0</v>
      </c>
      <c r="B105" s="17">
        <f t="shared" si="9"/>
        <v>1</v>
      </c>
      <c r="C105" s="17">
        <f t="shared" si="10"/>
        <v>0</v>
      </c>
      <c r="D105" s="17">
        <f t="shared" si="11"/>
        <v>0</v>
      </c>
      <c r="E105" s="323" t="s">
        <v>434</v>
      </c>
      <c r="F105" s="327">
        <v>2004</v>
      </c>
      <c r="G105" s="32" t="s">
        <v>112</v>
      </c>
      <c r="H105" s="32" t="s">
        <v>640</v>
      </c>
      <c r="I105" s="32" t="s">
        <v>12</v>
      </c>
      <c r="J105" s="32" t="s">
        <v>12</v>
      </c>
      <c r="K105" s="328" t="s">
        <v>263</v>
      </c>
      <c r="L105" s="328" t="s">
        <v>273</v>
      </c>
      <c r="M105" s="32" t="s">
        <v>448</v>
      </c>
      <c r="N105" s="32" t="s">
        <v>448</v>
      </c>
      <c r="O105" s="32" t="s">
        <v>449</v>
      </c>
      <c r="P105" s="32" t="s">
        <v>9</v>
      </c>
      <c r="Q105" s="32">
        <v>1</v>
      </c>
      <c r="R105" s="32" t="s">
        <v>448</v>
      </c>
      <c r="S105" s="32" t="s">
        <v>448</v>
      </c>
      <c r="T105" s="332" t="s">
        <v>396</v>
      </c>
    </row>
    <row r="106" spans="1:20" ht="20.25" thickTop="1" thickBot="1" x14ac:dyDescent="0.35">
      <c r="A106" s="17">
        <f t="shared" si="8"/>
        <v>0</v>
      </c>
      <c r="B106" s="17">
        <f t="shared" si="9"/>
        <v>1</v>
      </c>
      <c r="C106" s="17">
        <f t="shared" si="10"/>
        <v>0</v>
      </c>
      <c r="D106" s="17">
        <f t="shared" si="11"/>
        <v>0</v>
      </c>
      <c r="E106" s="323" t="s">
        <v>434</v>
      </c>
      <c r="F106" s="327">
        <v>2005</v>
      </c>
      <c r="G106" s="32" t="s">
        <v>113</v>
      </c>
      <c r="H106" s="32" t="s">
        <v>512</v>
      </c>
      <c r="I106" s="32" t="s">
        <v>12</v>
      </c>
      <c r="J106" s="32" t="s">
        <v>114</v>
      </c>
      <c r="K106" s="328" t="s">
        <v>262</v>
      </c>
      <c r="L106" s="328" t="s">
        <v>278</v>
      </c>
      <c r="M106" s="32" t="s">
        <v>8</v>
      </c>
      <c r="N106" s="32" t="s">
        <v>8</v>
      </c>
      <c r="O106" s="32" t="s">
        <v>359</v>
      </c>
      <c r="P106" s="32" t="s">
        <v>9</v>
      </c>
      <c r="Q106" s="32">
        <v>1</v>
      </c>
      <c r="R106" s="32" t="s">
        <v>8</v>
      </c>
      <c r="S106" s="32" t="s">
        <v>448</v>
      </c>
      <c r="T106" s="331">
        <v>9</v>
      </c>
    </row>
    <row r="107" spans="1:20" ht="18.75" customHeight="1" thickTop="1" thickBot="1" x14ac:dyDescent="0.35">
      <c r="A107" s="17">
        <f t="shared" si="8"/>
        <v>0</v>
      </c>
      <c r="B107" s="17">
        <f t="shared" si="9"/>
        <v>1</v>
      </c>
      <c r="C107" s="17">
        <f t="shared" si="10"/>
        <v>0</v>
      </c>
      <c r="D107" s="17">
        <f t="shared" si="11"/>
        <v>0</v>
      </c>
      <c r="E107" s="323" t="s">
        <v>434</v>
      </c>
      <c r="F107" s="327">
        <v>2005</v>
      </c>
      <c r="G107" s="32" t="s">
        <v>815</v>
      </c>
      <c r="H107" s="32" t="s">
        <v>512</v>
      </c>
      <c r="I107" s="32" t="s">
        <v>12</v>
      </c>
      <c r="J107" s="32" t="s">
        <v>919</v>
      </c>
      <c r="K107" s="328" t="s">
        <v>262</v>
      </c>
      <c r="L107" s="328" t="s">
        <v>278</v>
      </c>
      <c r="M107" s="32"/>
      <c r="N107" s="32"/>
      <c r="O107" s="32" t="s">
        <v>359</v>
      </c>
      <c r="P107" s="32" t="s">
        <v>9</v>
      </c>
      <c r="Q107" s="32"/>
      <c r="R107" s="32"/>
      <c r="S107" s="32"/>
      <c r="T107" s="331">
        <v>9</v>
      </c>
    </row>
    <row r="108" spans="1:20" ht="20.25" thickTop="1" thickBot="1" x14ac:dyDescent="0.35">
      <c r="A108" s="17">
        <f t="shared" si="8"/>
        <v>0</v>
      </c>
      <c r="B108" s="17">
        <f t="shared" si="9"/>
        <v>1</v>
      </c>
      <c r="C108" s="17">
        <f t="shared" si="10"/>
        <v>0</v>
      </c>
      <c r="D108" s="17">
        <f t="shared" si="11"/>
        <v>0</v>
      </c>
      <c r="E108" s="323" t="s">
        <v>434</v>
      </c>
      <c r="F108" s="327">
        <v>2002</v>
      </c>
      <c r="G108" s="32" t="s">
        <v>375</v>
      </c>
      <c r="H108" s="32" t="s">
        <v>637</v>
      </c>
      <c r="I108" s="32" t="s">
        <v>12</v>
      </c>
      <c r="J108" s="32" t="s">
        <v>69</v>
      </c>
      <c r="K108" s="328" t="s">
        <v>263</v>
      </c>
      <c r="L108" s="328" t="s">
        <v>273</v>
      </c>
      <c r="M108" s="32" t="s">
        <v>448</v>
      </c>
      <c r="N108" s="32" t="s">
        <v>448</v>
      </c>
      <c r="O108" s="32" t="s">
        <v>449</v>
      </c>
      <c r="P108" s="32" t="s">
        <v>9</v>
      </c>
      <c r="Q108" s="32">
        <v>1</v>
      </c>
      <c r="R108" s="32" t="s">
        <v>448</v>
      </c>
      <c r="S108" s="32" t="s">
        <v>448</v>
      </c>
      <c r="T108" s="329">
        <v>4</v>
      </c>
    </row>
    <row r="109" spans="1:20" ht="20.25" thickTop="1" thickBot="1" x14ac:dyDescent="0.35">
      <c r="A109" s="17">
        <f t="shared" si="8"/>
        <v>1</v>
      </c>
      <c r="B109" s="17">
        <f t="shared" si="9"/>
        <v>0</v>
      </c>
      <c r="C109" s="17">
        <f t="shared" si="10"/>
        <v>0</v>
      </c>
      <c r="D109" s="17">
        <f t="shared" si="11"/>
        <v>0</v>
      </c>
      <c r="E109" s="324" t="s">
        <v>433</v>
      </c>
      <c r="F109" s="330">
        <v>2007</v>
      </c>
      <c r="G109" s="195" t="s">
        <v>1115</v>
      </c>
      <c r="H109" s="195"/>
      <c r="I109" s="195" t="s">
        <v>41</v>
      </c>
      <c r="J109" s="195" t="s">
        <v>367</v>
      </c>
      <c r="K109" s="195" t="s">
        <v>861</v>
      </c>
      <c r="L109" s="195"/>
      <c r="M109" s="195"/>
      <c r="N109" s="195"/>
      <c r="O109" s="195"/>
      <c r="P109" s="195" t="s">
        <v>9</v>
      </c>
      <c r="Q109" s="195"/>
      <c r="R109" s="195"/>
      <c r="S109" s="195"/>
      <c r="T109" s="331">
        <v>7</v>
      </c>
    </row>
    <row r="110" spans="1:20" ht="15" customHeight="1" thickTop="1" thickBot="1" x14ac:dyDescent="0.35">
      <c r="A110" s="17">
        <f t="shared" si="8"/>
        <v>0</v>
      </c>
      <c r="B110" s="17">
        <f t="shared" si="9"/>
        <v>1</v>
      </c>
      <c r="C110" s="17">
        <f t="shared" si="10"/>
        <v>0</v>
      </c>
      <c r="D110" s="17">
        <f t="shared" si="11"/>
        <v>0</v>
      </c>
      <c r="E110" s="323" t="s">
        <v>434</v>
      </c>
      <c r="F110" s="327">
        <v>2006</v>
      </c>
      <c r="G110" s="32" t="s">
        <v>204</v>
      </c>
      <c r="H110" s="32" t="s">
        <v>1249</v>
      </c>
      <c r="I110" s="32" t="s">
        <v>397</v>
      </c>
      <c r="J110" s="32" t="s">
        <v>398</v>
      </c>
      <c r="K110" s="328" t="s">
        <v>263</v>
      </c>
      <c r="L110" s="328" t="s">
        <v>216</v>
      </c>
      <c r="M110" s="32" t="s">
        <v>8</v>
      </c>
      <c r="N110" s="32" t="s">
        <v>8</v>
      </c>
      <c r="O110" s="32" t="s">
        <v>359</v>
      </c>
      <c r="P110" s="32" t="s">
        <v>9</v>
      </c>
      <c r="Q110" s="32">
        <v>1</v>
      </c>
      <c r="R110" s="32" t="s">
        <v>8</v>
      </c>
      <c r="S110" s="32" t="s">
        <v>8</v>
      </c>
      <c r="T110" s="329">
        <v>4</v>
      </c>
    </row>
    <row r="111" spans="1:20" ht="20.25" thickTop="1" thickBot="1" x14ac:dyDescent="0.35">
      <c r="A111" s="17">
        <f t="shared" si="8"/>
        <v>0</v>
      </c>
      <c r="B111" s="17">
        <f t="shared" si="9"/>
        <v>1</v>
      </c>
      <c r="C111" s="17">
        <f t="shared" si="10"/>
        <v>0</v>
      </c>
      <c r="D111" s="17">
        <f t="shared" si="11"/>
        <v>0</v>
      </c>
      <c r="E111" s="323" t="s">
        <v>434</v>
      </c>
      <c r="F111" s="327">
        <v>2003</v>
      </c>
      <c r="G111" s="32" t="s">
        <v>648</v>
      </c>
      <c r="H111" s="32" t="s">
        <v>646</v>
      </c>
      <c r="I111" s="32" t="s">
        <v>647</v>
      </c>
      <c r="J111" s="32" t="s">
        <v>441</v>
      </c>
      <c r="K111" s="328" t="s">
        <v>288</v>
      </c>
      <c r="L111" s="328" t="s">
        <v>259</v>
      </c>
      <c r="M111" s="32" t="s">
        <v>8</v>
      </c>
      <c r="N111" s="32" t="s">
        <v>8</v>
      </c>
      <c r="O111" s="32" t="s">
        <v>359</v>
      </c>
      <c r="P111" s="32" t="s">
        <v>9</v>
      </c>
      <c r="Q111" s="32">
        <v>1</v>
      </c>
      <c r="R111" s="32" t="s">
        <v>8</v>
      </c>
      <c r="S111" s="32" t="s">
        <v>8</v>
      </c>
      <c r="T111" s="332">
        <v>6</v>
      </c>
    </row>
    <row r="112" spans="1:20" ht="20.25" thickTop="1" thickBot="1" x14ac:dyDescent="0.35">
      <c r="A112" s="17">
        <f t="shared" si="8"/>
        <v>0</v>
      </c>
      <c r="B112" s="17">
        <f t="shared" si="9"/>
        <v>1</v>
      </c>
      <c r="C112" s="17">
        <f t="shared" si="10"/>
        <v>0</v>
      </c>
      <c r="D112" s="17">
        <f t="shared" si="11"/>
        <v>0</v>
      </c>
      <c r="E112" s="736" t="s">
        <v>434</v>
      </c>
      <c r="F112" s="327">
        <v>2009</v>
      </c>
      <c r="G112" s="613" t="s">
        <v>172</v>
      </c>
      <c r="H112" s="32" t="s">
        <v>1667</v>
      </c>
      <c r="I112" s="32" t="s">
        <v>41</v>
      </c>
      <c r="J112" s="32" t="s">
        <v>173</v>
      </c>
      <c r="K112" s="328" t="s">
        <v>262</v>
      </c>
      <c r="L112" s="328" t="s">
        <v>259</v>
      </c>
      <c r="M112" s="32"/>
      <c r="N112" s="32"/>
      <c r="O112" s="32"/>
      <c r="P112" s="32" t="s">
        <v>9</v>
      </c>
      <c r="Q112" s="32">
        <v>1</v>
      </c>
      <c r="R112" s="32"/>
      <c r="S112" s="32"/>
      <c r="T112" s="329">
        <v>4</v>
      </c>
    </row>
    <row r="113" spans="1:20" ht="20.25" thickTop="1" thickBot="1" x14ac:dyDescent="0.35">
      <c r="A113" s="17">
        <f t="shared" si="8"/>
        <v>0</v>
      </c>
      <c r="B113" s="17">
        <f t="shared" si="9"/>
        <v>1</v>
      </c>
      <c r="C113" s="17">
        <f t="shared" si="10"/>
        <v>0</v>
      </c>
      <c r="D113" s="17">
        <f t="shared" si="11"/>
        <v>0</v>
      </c>
      <c r="E113" s="323" t="s">
        <v>434</v>
      </c>
      <c r="F113" s="327">
        <v>2002</v>
      </c>
      <c r="G113" s="32" t="s">
        <v>203</v>
      </c>
      <c r="H113" s="32" t="s">
        <v>1142</v>
      </c>
      <c r="I113" s="32" t="s">
        <v>206</v>
      </c>
      <c r="J113" s="32" t="s">
        <v>305</v>
      </c>
      <c r="K113" s="328" t="s">
        <v>274</v>
      </c>
      <c r="L113" s="328" t="s">
        <v>254</v>
      </c>
      <c r="M113" s="32" t="s">
        <v>8</v>
      </c>
      <c r="N113" s="32" t="s">
        <v>8</v>
      </c>
      <c r="O113" s="32" t="s">
        <v>359</v>
      </c>
      <c r="P113" s="32" t="s">
        <v>9</v>
      </c>
      <c r="Q113" s="32">
        <v>1</v>
      </c>
      <c r="R113" s="32" t="s">
        <v>8</v>
      </c>
      <c r="S113" s="32" t="s">
        <v>8</v>
      </c>
      <c r="T113" s="331" t="s">
        <v>322</v>
      </c>
    </row>
    <row r="114" spans="1:20" ht="18.75" customHeight="1" thickTop="1" thickBot="1" x14ac:dyDescent="0.35">
      <c r="A114" s="17">
        <f t="shared" si="8"/>
        <v>1</v>
      </c>
      <c r="B114" s="17">
        <f t="shared" si="9"/>
        <v>0</v>
      </c>
      <c r="C114" s="17">
        <f t="shared" si="10"/>
        <v>0</v>
      </c>
      <c r="D114" s="17">
        <f t="shared" si="11"/>
        <v>0</v>
      </c>
      <c r="E114" s="324" t="s">
        <v>433</v>
      </c>
      <c r="F114" s="330">
        <v>2007</v>
      </c>
      <c r="G114" s="195" t="s">
        <v>399</v>
      </c>
      <c r="H114" s="195"/>
      <c r="I114" s="195" t="s">
        <v>400</v>
      </c>
      <c r="J114" s="195" t="s">
        <v>401</v>
      </c>
      <c r="K114" s="195" t="s">
        <v>274</v>
      </c>
      <c r="L114" s="195" t="s">
        <v>255</v>
      </c>
      <c r="M114" s="195"/>
      <c r="N114" s="195"/>
      <c r="O114" s="195"/>
      <c r="P114" s="195" t="s">
        <v>9</v>
      </c>
      <c r="Q114" s="195">
        <v>1</v>
      </c>
      <c r="R114" s="195"/>
      <c r="S114" s="195"/>
      <c r="T114" s="331">
        <v>7</v>
      </c>
    </row>
    <row r="115" spans="1:20" ht="20.25" thickTop="1" thickBot="1" x14ac:dyDescent="0.35">
      <c r="A115" s="17">
        <f t="shared" si="8"/>
        <v>0</v>
      </c>
      <c r="B115" s="17">
        <f t="shared" si="9"/>
        <v>0</v>
      </c>
      <c r="C115" s="17">
        <f t="shared" si="10"/>
        <v>0</v>
      </c>
      <c r="D115" s="17">
        <f t="shared" si="11"/>
        <v>1</v>
      </c>
      <c r="E115" s="340" t="s">
        <v>1238</v>
      </c>
      <c r="F115" s="327">
        <v>2005</v>
      </c>
      <c r="G115" s="32" t="s">
        <v>816</v>
      </c>
      <c r="H115" s="32"/>
      <c r="I115" s="32" t="s">
        <v>402</v>
      </c>
      <c r="J115" s="32" t="s">
        <v>401</v>
      </c>
      <c r="K115" s="328" t="s">
        <v>274</v>
      </c>
      <c r="L115" s="328" t="s">
        <v>255</v>
      </c>
      <c r="M115" s="32"/>
      <c r="N115" s="32"/>
      <c r="O115" s="32"/>
      <c r="P115" s="328" t="s">
        <v>403</v>
      </c>
      <c r="Q115" s="32">
        <v>1</v>
      </c>
      <c r="R115" s="32"/>
      <c r="S115" s="32"/>
      <c r="T115" s="331" t="s">
        <v>349</v>
      </c>
    </row>
    <row r="116" spans="1:20" ht="15.75" customHeight="1" thickTop="1" thickBot="1" x14ac:dyDescent="0.35">
      <c r="A116" s="17">
        <f t="shared" si="8"/>
        <v>0</v>
      </c>
      <c r="B116" s="17">
        <f t="shared" si="9"/>
        <v>1</v>
      </c>
      <c r="C116" s="17">
        <f t="shared" si="10"/>
        <v>0</v>
      </c>
      <c r="D116" s="17">
        <f t="shared" si="11"/>
        <v>0</v>
      </c>
      <c r="E116" s="323" t="s">
        <v>434</v>
      </c>
      <c r="F116" s="327">
        <v>2001</v>
      </c>
      <c r="G116" s="32" t="s">
        <v>205</v>
      </c>
      <c r="H116" s="32" t="s">
        <v>656</v>
      </c>
      <c r="I116" s="32" t="s">
        <v>15</v>
      </c>
      <c r="J116" s="32" t="s">
        <v>316</v>
      </c>
      <c r="K116" s="328" t="s">
        <v>274</v>
      </c>
      <c r="L116" s="328" t="s">
        <v>254</v>
      </c>
      <c r="M116" s="32" t="s">
        <v>8</v>
      </c>
      <c r="N116" s="32" t="s">
        <v>8</v>
      </c>
      <c r="O116" s="32" t="s">
        <v>359</v>
      </c>
      <c r="P116" s="32" t="s">
        <v>9</v>
      </c>
      <c r="Q116" s="32">
        <v>1</v>
      </c>
      <c r="R116" s="32" t="s">
        <v>8</v>
      </c>
      <c r="S116" s="32" t="s">
        <v>8</v>
      </c>
      <c r="T116" s="332">
        <v>6</v>
      </c>
    </row>
    <row r="117" spans="1:20" ht="20.25" thickTop="1" thickBot="1" x14ac:dyDescent="0.35">
      <c r="A117" s="17">
        <f t="shared" si="8"/>
        <v>0</v>
      </c>
      <c r="B117" s="17">
        <f t="shared" si="9"/>
        <v>1</v>
      </c>
      <c r="C117" s="17">
        <f t="shared" si="10"/>
        <v>0</v>
      </c>
      <c r="D117" s="17">
        <f t="shared" si="11"/>
        <v>0</v>
      </c>
      <c r="E117" s="323" t="s">
        <v>434</v>
      </c>
      <c r="F117" s="327">
        <v>2006</v>
      </c>
      <c r="G117" s="32" t="s">
        <v>215</v>
      </c>
      <c r="H117" s="32" t="s">
        <v>1188</v>
      </c>
      <c r="I117" s="32" t="s">
        <v>41</v>
      </c>
      <c r="J117" s="32" t="s">
        <v>41</v>
      </c>
      <c r="K117" s="32" t="s">
        <v>288</v>
      </c>
      <c r="L117" s="32" t="s">
        <v>259</v>
      </c>
      <c r="M117" s="32"/>
      <c r="N117" s="32"/>
      <c r="O117" s="32" t="s">
        <v>359</v>
      </c>
      <c r="P117" s="32" t="s">
        <v>613</v>
      </c>
      <c r="Q117" s="32">
        <v>1</v>
      </c>
      <c r="R117" s="32"/>
      <c r="S117" s="32"/>
      <c r="T117" s="331">
        <v>8</v>
      </c>
    </row>
    <row r="118" spans="1:20" ht="20.25" thickTop="1" thickBot="1" x14ac:dyDescent="0.35">
      <c r="A118" s="17">
        <f t="shared" si="8"/>
        <v>0</v>
      </c>
      <c r="B118" s="17">
        <f t="shared" si="9"/>
        <v>1</v>
      </c>
      <c r="C118" s="17">
        <f t="shared" si="10"/>
        <v>0</v>
      </c>
      <c r="D118" s="17">
        <f t="shared" si="11"/>
        <v>0</v>
      </c>
      <c r="E118" s="323" t="s">
        <v>434</v>
      </c>
      <c r="F118" s="327">
        <v>2007</v>
      </c>
      <c r="G118" s="32" t="s">
        <v>124</v>
      </c>
      <c r="H118" s="32" t="s">
        <v>621</v>
      </c>
      <c r="I118" s="32" t="s">
        <v>15</v>
      </c>
      <c r="J118" s="32" t="s">
        <v>16</v>
      </c>
      <c r="K118" s="328" t="s">
        <v>263</v>
      </c>
      <c r="L118" s="328" t="s">
        <v>216</v>
      </c>
      <c r="M118" s="32" t="s">
        <v>448</v>
      </c>
      <c r="N118" s="32" t="s">
        <v>448</v>
      </c>
      <c r="O118" s="32" t="s">
        <v>449</v>
      </c>
      <c r="P118" s="32" t="s">
        <v>9</v>
      </c>
      <c r="Q118" s="32">
        <v>1</v>
      </c>
      <c r="R118" s="32" t="s">
        <v>448</v>
      </c>
      <c r="S118" s="32" t="s">
        <v>448</v>
      </c>
      <c r="T118" s="332">
        <v>6</v>
      </c>
    </row>
    <row r="119" spans="1:20" ht="20.25" thickTop="1" thickBot="1" x14ac:dyDescent="0.35">
      <c r="A119" s="17">
        <f t="shared" si="8"/>
        <v>0</v>
      </c>
      <c r="B119" s="17">
        <f t="shared" si="9"/>
        <v>1</v>
      </c>
      <c r="C119" s="17">
        <f t="shared" si="10"/>
        <v>0</v>
      </c>
      <c r="D119" s="17">
        <f t="shared" si="11"/>
        <v>0</v>
      </c>
      <c r="E119" s="323" t="s">
        <v>434</v>
      </c>
      <c r="F119" s="327">
        <v>2010</v>
      </c>
      <c r="G119" s="32" t="s">
        <v>125</v>
      </c>
      <c r="H119" s="32" t="s">
        <v>1254</v>
      </c>
      <c r="I119" s="32" t="s">
        <v>15</v>
      </c>
      <c r="J119" s="32" t="s">
        <v>16</v>
      </c>
      <c r="K119" s="328" t="s">
        <v>263</v>
      </c>
      <c r="L119" s="328" t="s">
        <v>216</v>
      </c>
      <c r="M119" s="32"/>
      <c r="N119" s="32"/>
      <c r="O119" s="32"/>
      <c r="P119" s="32" t="s">
        <v>9</v>
      </c>
      <c r="Q119" s="32">
        <v>1</v>
      </c>
      <c r="R119" s="32"/>
      <c r="S119" s="32"/>
      <c r="T119" s="331">
        <v>7</v>
      </c>
    </row>
    <row r="120" spans="1:20" ht="20.25" thickTop="1" thickBot="1" x14ac:dyDescent="0.35">
      <c r="A120" s="17">
        <f t="shared" si="8"/>
        <v>0</v>
      </c>
      <c r="B120" s="17">
        <f t="shared" si="9"/>
        <v>1</v>
      </c>
      <c r="C120" s="17">
        <f t="shared" si="10"/>
        <v>0</v>
      </c>
      <c r="D120" s="17">
        <f t="shared" si="11"/>
        <v>0</v>
      </c>
      <c r="E120" s="323" t="s">
        <v>434</v>
      </c>
      <c r="F120" s="327">
        <v>2001</v>
      </c>
      <c r="G120" s="32" t="s">
        <v>121</v>
      </c>
      <c r="H120" s="32" t="s">
        <v>513</v>
      </c>
      <c r="I120" s="32" t="s">
        <v>15</v>
      </c>
      <c r="J120" s="32" t="s">
        <v>16</v>
      </c>
      <c r="K120" s="328" t="s">
        <v>263</v>
      </c>
      <c r="L120" s="328" t="s">
        <v>216</v>
      </c>
      <c r="M120" s="32" t="s">
        <v>8</v>
      </c>
      <c r="N120" s="32" t="s">
        <v>8</v>
      </c>
      <c r="O120" s="32" t="s">
        <v>359</v>
      </c>
      <c r="P120" s="32" t="s">
        <v>9</v>
      </c>
      <c r="Q120" s="32">
        <v>1</v>
      </c>
      <c r="R120" s="32" t="s">
        <v>8</v>
      </c>
      <c r="S120" s="32" t="s">
        <v>8</v>
      </c>
      <c r="T120" s="331">
        <v>8</v>
      </c>
    </row>
    <row r="121" spans="1:20" ht="20.25" thickTop="1" thickBot="1" x14ac:dyDescent="0.35">
      <c r="A121" s="17">
        <f t="shared" si="8"/>
        <v>0</v>
      </c>
      <c r="B121" s="17">
        <f t="shared" si="9"/>
        <v>1</v>
      </c>
      <c r="C121" s="17">
        <f t="shared" si="10"/>
        <v>0</v>
      </c>
      <c r="D121" s="17">
        <f t="shared" si="11"/>
        <v>0</v>
      </c>
      <c r="E121" s="323" t="s">
        <v>434</v>
      </c>
      <c r="F121" s="327">
        <v>2001</v>
      </c>
      <c r="G121" s="32" t="s">
        <v>651</v>
      </c>
      <c r="H121" s="32" t="s">
        <v>513</v>
      </c>
      <c r="I121" s="32" t="s">
        <v>15</v>
      </c>
      <c r="J121" s="32" t="s">
        <v>16</v>
      </c>
      <c r="K121" s="328" t="s">
        <v>263</v>
      </c>
      <c r="L121" s="328" t="s">
        <v>216</v>
      </c>
      <c r="M121" s="32" t="s">
        <v>8</v>
      </c>
      <c r="N121" s="32" t="s">
        <v>8</v>
      </c>
      <c r="O121" s="32" t="s">
        <v>359</v>
      </c>
      <c r="P121" s="32" t="s">
        <v>9</v>
      </c>
      <c r="Q121" s="32">
        <v>2</v>
      </c>
      <c r="R121" s="32" t="s">
        <v>8</v>
      </c>
      <c r="S121" s="32" t="s">
        <v>8</v>
      </c>
      <c r="T121" s="331">
        <v>8</v>
      </c>
    </row>
    <row r="122" spans="1:20" ht="20.25" thickTop="1" thickBot="1" x14ac:dyDescent="0.35">
      <c r="A122" s="17">
        <f t="shared" si="8"/>
        <v>0</v>
      </c>
      <c r="B122" s="17">
        <f t="shared" si="9"/>
        <v>1</v>
      </c>
      <c r="C122" s="17">
        <f t="shared" si="10"/>
        <v>0</v>
      </c>
      <c r="D122" s="17">
        <f t="shared" si="11"/>
        <v>0</v>
      </c>
      <c r="E122" s="323" t="s">
        <v>434</v>
      </c>
      <c r="F122" s="327">
        <v>2002</v>
      </c>
      <c r="G122" s="32" t="s">
        <v>122</v>
      </c>
      <c r="H122" s="32" t="s">
        <v>514</v>
      </c>
      <c r="I122" s="32" t="s">
        <v>15</v>
      </c>
      <c r="J122" s="32" t="s">
        <v>16</v>
      </c>
      <c r="K122" s="328" t="s">
        <v>263</v>
      </c>
      <c r="L122" s="328" t="s">
        <v>216</v>
      </c>
      <c r="M122" s="32" t="s">
        <v>8</v>
      </c>
      <c r="N122" s="32" t="s">
        <v>8</v>
      </c>
      <c r="O122" s="32" t="s">
        <v>359</v>
      </c>
      <c r="P122" s="32" t="s">
        <v>9</v>
      </c>
      <c r="Q122" s="32">
        <v>1</v>
      </c>
      <c r="R122" s="32" t="s">
        <v>8</v>
      </c>
      <c r="S122" s="32" t="s">
        <v>8</v>
      </c>
      <c r="T122" s="331">
        <v>8</v>
      </c>
    </row>
    <row r="123" spans="1:20" ht="20.25" thickTop="1" thickBot="1" x14ac:dyDescent="0.35">
      <c r="A123" s="17">
        <f t="shared" ref="A123:A156" si="12">IF($E123="JC",1,0)</f>
        <v>0</v>
      </c>
      <c r="B123" s="17">
        <f t="shared" ref="B123:B156" si="13">IF($E123="JP",1,0)</f>
        <v>1</v>
      </c>
      <c r="C123" s="17">
        <f t="shared" ref="C123:C156" si="14">IF($E123="I",1,0)</f>
        <v>0</v>
      </c>
      <c r="D123" s="17">
        <f t="shared" ref="D123:D156" si="15">IF($E123="JCom",1,0)</f>
        <v>0</v>
      </c>
      <c r="E123" s="323" t="s">
        <v>434</v>
      </c>
      <c r="F123" s="327">
        <v>2003</v>
      </c>
      <c r="G123" s="32" t="s">
        <v>123</v>
      </c>
      <c r="H123" s="32" t="s">
        <v>515</v>
      </c>
      <c r="I123" s="32" t="s">
        <v>15</v>
      </c>
      <c r="J123" s="32" t="s">
        <v>16</v>
      </c>
      <c r="K123" s="328" t="s">
        <v>263</v>
      </c>
      <c r="L123" s="328" t="s">
        <v>216</v>
      </c>
      <c r="M123" s="32" t="s">
        <v>8</v>
      </c>
      <c r="N123" s="32" t="s">
        <v>8</v>
      </c>
      <c r="O123" s="32" t="s">
        <v>359</v>
      </c>
      <c r="P123" s="32" t="s">
        <v>9</v>
      </c>
      <c r="Q123" s="32">
        <v>1</v>
      </c>
      <c r="R123" s="32" t="s">
        <v>8</v>
      </c>
      <c r="S123" s="32" t="s">
        <v>8</v>
      </c>
      <c r="T123" s="332">
        <v>6</v>
      </c>
    </row>
    <row r="124" spans="1:20" ht="20.25" thickTop="1" thickBot="1" x14ac:dyDescent="0.35">
      <c r="A124" s="17">
        <f t="shared" si="12"/>
        <v>0</v>
      </c>
      <c r="B124" s="17">
        <f t="shared" si="13"/>
        <v>1</v>
      </c>
      <c r="C124" s="17">
        <f t="shared" si="14"/>
        <v>0</v>
      </c>
      <c r="D124" s="17">
        <f t="shared" si="15"/>
        <v>0</v>
      </c>
      <c r="E124" s="323" t="s">
        <v>434</v>
      </c>
      <c r="F124" s="327">
        <v>2003</v>
      </c>
      <c r="G124" s="32" t="s">
        <v>778</v>
      </c>
      <c r="H124" s="32" t="s">
        <v>779</v>
      </c>
      <c r="I124" s="32" t="s">
        <v>780</v>
      </c>
      <c r="J124" s="32" t="s">
        <v>781</v>
      </c>
      <c r="K124" s="328"/>
      <c r="L124" s="328"/>
      <c r="M124" s="32" t="s">
        <v>8</v>
      </c>
      <c r="N124" s="32" t="s">
        <v>8</v>
      </c>
      <c r="O124" s="32" t="s">
        <v>485</v>
      </c>
      <c r="P124" s="32" t="s">
        <v>9</v>
      </c>
      <c r="Q124" s="32">
        <v>1</v>
      </c>
      <c r="R124" s="32" t="s">
        <v>8</v>
      </c>
      <c r="S124" s="32" t="s">
        <v>8</v>
      </c>
      <c r="T124" s="332"/>
    </row>
    <row r="125" spans="1:20" ht="20.25" thickTop="1" thickBot="1" x14ac:dyDescent="0.35">
      <c r="A125" s="17">
        <f t="shared" si="12"/>
        <v>0</v>
      </c>
      <c r="B125" s="17">
        <f t="shared" si="13"/>
        <v>1</v>
      </c>
      <c r="C125" s="17">
        <f t="shared" si="14"/>
        <v>0</v>
      </c>
      <c r="D125" s="17">
        <f t="shared" si="15"/>
        <v>0</v>
      </c>
      <c r="E125" s="323" t="s">
        <v>434</v>
      </c>
      <c r="F125" s="327">
        <v>2003</v>
      </c>
      <c r="G125" s="32" t="s">
        <v>127</v>
      </c>
      <c r="H125" s="32" t="s">
        <v>516</v>
      </c>
      <c r="I125" s="32" t="s">
        <v>69</v>
      </c>
      <c r="J125" s="32" t="s">
        <v>69</v>
      </c>
      <c r="K125" s="328" t="s">
        <v>262</v>
      </c>
      <c r="L125" s="328" t="s">
        <v>272</v>
      </c>
      <c r="M125" s="32" t="s">
        <v>8</v>
      </c>
      <c r="N125" s="32" t="s">
        <v>8</v>
      </c>
      <c r="O125" s="32" t="s">
        <v>360</v>
      </c>
      <c r="P125" s="32" t="s">
        <v>9</v>
      </c>
      <c r="Q125" s="32">
        <v>1</v>
      </c>
      <c r="R125" s="32" t="s">
        <v>8</v>
      </c>
      <c r="S125" s="32" t="s">
        <v>448</v>
      </c>
      <c r="T125" s="331">
        <v>9</v>
      </c>
    </row>
    <row r="126" spans="1:20" ht="20.25" thickTop="1" thickBot="1" x14ac:dyDescent="0.35">
      <c r="A126" s="17">
        <f t="shared" si="12"/>
        <v>0</v>
      </c>
      <c r="B126" s="17">
        <f t="shared" si="13"/>
        <v>1</v>
      </c>
      <c r="C126" s="17">
        <f t="shared" si="14"/>
        <v>0</v>
      </c>
      <c r="D126" s="17">
        <f t="shared" si="15"/>
        <v>0</v>
      </c>
      <c r="E126" s="323" t="s">
        <v>434</v>
      </c>
      <c r="F126" s="327">
        <v>2005</v>
      </c>
      <c r="G126" s="32" t="s">
        <v>126</v>
      </c>
      <c r="H126" s="32" t="s">
        <v>517</v>
      </c>
      <c r="I126" s="32" t="s">
        <v>69</v>
      </c>
      <c r="J126" s="32" t="s">
        <v>69</v>
      </c>
      <c r="K126" s="328" t="s">
        <v>262</v>
      </c>
      <c r="L126" s="328" t="s">
        <v>272</v>
      </c>
      <c r="M126" s="32" t="s">
        <v>8</v>
      </c>
      <c r="N126" s="32" t="s">
        <v>8</v>
      </c>
      <c r="O126" s="32" t="s">
        <v>360</v>
      </c>
      <c r="P126" s="32" t="s">
        <v>9</v>
      </c>
      <c r="Q126" s="32">
        <v>1</v>
      </c>
      <c r="R126" s="32" t="s">
        <v>8</v>
      </c>
      <c r="S126" s="32" t="s">
        <v>8</v>
      </c>
      <c r="T126" s="331">
        <v>8</v>
      </c>
    </row>
    <row r="127" spans="1:20" ht="15" customHeight="1" thickTop="1" thickBot="1" x14ac:dyDescent="0.35">
      <c r="A127" s="17">
        <f t="shared" si="12"/>
        <v>0</v>
      </c>
      <c r="B127" s="17">
        <f t="shared" si="13"/>
        <v>1</v>
      </c>
      <c r="C127" s="17">
        <f t="shared" si="14"/>
        <v>0</v>
      </c>
      <c r="D127" s="17">
        <f t="shared" si="15"/>
        <v>0</v>
      </c>
      <c r="E127" s="323" t="s">
        <v>434</v>
      </c>
      <c r="F127" s="327">
        <v>2004</v>
      </c>
      <c r="G127" s="32" t="s">
        <v>158</v>
      </c>
      <c r="H127" s="32" t="s">
        <v>518</v>
      </c>
      <c r="I127" s="32" t="s">
        <v>103</v>
      </c>
      <c r="J127" s="32" t="s">
        <v>339</v>
      </c>
      <c r="K127" s="328" t="s">
        <v>262</v>
      </c>
      <c r="L127" s="328" t="s">
        <v>259</v>
      </c>
      <c r="M127" s="32" t="s">
        <v>8</v>
      </c>
      <c r="N127" s="32" t="s">
        <v>8</v>
      </c>
      <c r="O127" s="32" t="s">
        <v>449</v>
      </c>
      <c r="P127" s="32" t="s">
        <v>9</v>
      </c>
      <c r="Q127" s="32">
        <v>1</v>
      </c>
      <c r="R127" s="32" t="s">
        <v>8</v>
      </c>
      <c r="S127" s="32" t="s">
        <v>448</v>
      </c>
      <c r="T127" s="332" t="s">
        <v>363</v>
      </c>
    </row>
    <row r="128" spans="1:20" ht="20.25" thickTop="1" thickBot="1" x14ac:dyDescent="0.35">
      <c r="A128" s="17">
        <f t="shared" si="12"/>
        <v>1</v>
      </c>
      <c r="B128" s="17">
        <f t="shared" si="13"/>
        <v>0</v>
      </c>
      <c r="C128" s="17">
        <f t="shared" si="14"/>
        <v>0</v>
      </c>
      <c r="D128" s="17">
        <f t="shared" si="15"/>
        <v>0</v>
      </c>
      <c r="E128" s="324" t="s">
        <v>433</v>
      </c>
      <c r="F128" s="330">
        <v>2004</v>
      </c>
      <c r="G128" s="195" t="s">
        <v>824</v>
      </c>
      <c r="H128" s="195"/>
      <c r="I128" s="195" t="s">
        <v>915</v>
      </c>
      <c r="J128" s="195" t="s">
        <v>410</v>
      </c>
      <c r="K128" s="195" t="s">
        <v>274</v>
      </c>
      <c r="L128" s="195" t="s">
        <v>920</v>
      </c>
      <c r="M128" s="195"/>
      <c r="N128" s="195"/>
      <c r="O128" s="195"/>
      <c r="P128" s="195" t="s">
        <v>9</v>
      </c>
      <c r="Q128" s="195">
        <v>1</v>
      </c>
      <c r="R128" s="195"/>
      <c r="S128" s="195"/>
      <c r="T128" s="331">
        <v>7</v>
      </c>
    </row>
    <row r="129" spans="1:20" ht="20.25" thickTop="1" thickBot="1" x14ac:dyDescent="0.35">
      <c r="A129" s="17">
        <f t="shared" si="12"/>
        <v>1</v>
      </c>
      <c r="B129" s="17">
        <f t="shared" si="13"/>
        <v>0</v>
      </c>
      <c r="C129" s="17">
        <f t="shared" si="14"/>
        <v>0</v>
      </c>
      <c r="D129" s="17">
        <f t="shared" si="15"/>
        <v>0</v>
      </c>
      <c r="E129" s="324" t="s">
        <v>433</v>
      </c>
      <c r="F129" s="330">
        <v>2006</v>
      </c>
      <c r="G129" s="195" t="s">
        <v>921</v>
      </c>
      <c r="H129" s="195"/>
      <c r="I129" s="195" t="s">
        <v>395</v>
      </c>
      <c r="J129" s="195" t="s">
        <v>12</v>
      </c>
      <c r="K129" s="195" t="s">
        <v>262</v>
      </c>
      <c r="L129" s="195" t="s">
        <v>890</v>
      </c>
      <c r="M129" s="195"/>
      <c r="N129" s="195"/>
      <c r="O129" s="195"/>
      <c r="P129" s="195" t="s">
        <v>9</v>
      </c>
      <c r="Q129" s="195">
        <v>1</v>
      </c>
      <c r="R129" s="195"/>
      <c r="S129" s="195"/>
      <c r="T129" s="331">
        <v>7</v>
      </c>
    </row>
    <row r="130" spans="1:20" ht="20.25" thickTop="1" thickBot="1" x14ac:dyDescent="0.35">
      <c r="A130" s="17">
        <f t="shared" si="12"/>
        <v>1</v>
      </c>
      <c r="B130" s="17">
        <f t="shared" si="13"/>
        <v>0</v>
      </c>
      <c r="C130" s="17">
        <f t="shared" si="14"/>
        <v>0</v>
      </c>
      <c r="D130" s="17">
        <f t="shared" si="15"/>
        <v>0</v>
      </c>
      <c r="E130" s="324" t="s">
        <v>433</v>
      </c>
      <c r="F130" s="330">
        <v>2001</v>
      </c>
      <c r="G130" s="195" t="s">
        <v>825</v>
      </c>
      <c r="H130" s="195"/>
      <c r="I130" s="195" t="s">
        <v>12</v>
      </c>
      <c r="J130" s="195" t="s">
        <v>892</v>
      </c>
      <c r="K130" s="195" t="s">
        <v>262</v>
      </c>
      <c r="L130" s="195" t="s">
        <v>890</v>
      </c>
      <c r="M130" s="195"/>
      <c r="N130" s="195"/>
      <c r="O130" s="195"/>
      <c r="P130" s="195" t="s">
        <v>9</v>
      </c>
      <c r="Q130" s="195">
        <v>1</v>
      </c>
      <c r="R130" s="195"/>
      <c r="S130" s="195"/>
      <c r="T130" s="329">
        <v>3</v>
      </c>
    </row>
    <row r="131" spans="1:20" ht="15" customHeight="1" thickTop="1" thickBot="1" x14ac:dyDescent="0.35">
      <c r="A131" s="17">
        <f t="shared" si="12"/>
        <v>0</v>
      </c>
      <c r="B131" s="17">
        <f t="shared" si="13"/>
        <v>1</v>
      </c>
      <c r="C131" s="17">
        <f t="shared" si="14"/>
        <v>0</v>
      </c>
      <c r="D131" s="17">
        <f t="shared" si="15"/>
        <v>0</v>
      </c>
      <c r="E131" s="323" t="s">
        <v>434</v>
      </c>
      <c r="F131" s="327">
        <v>2000</v>
      </c>
      <c r="G131" s="32" t="s">
        <v>658</v>
      </c>
      <c r="H131" s="32" t="s">
        <v>649</v>
      </c>
      <c r="I131" s="32" t="s">
        <v>186</v>
      </c>
      <c r="J131" s="32" t="s">
        <v>650</v>
      </c>
      <c r="K131" s="328" t="s">
        <v>263</v>
      </c>
      <c r="L131" s="328" t="s">
        <v>924</v>
      </c>
      <c r="M131" s="32" t="s">
        <v>8</v>
      </c>
      <c r="N131" s="32" t="s">
        <v>8</v>
      </c>
      <c r="O131" s="32" t="s">
        <v>359</v>
      </c>
      <c r="P131" s="32" t="s">
        <v>9</v>
      </c>
      <c r="Q131" s="32">
        <v>1</v>
      </c>
      <c r="R131" s="32" t="s">
        <v>8</v>
      </c>
      <c r="S131" s="32" t="s">
        <v>8</v>
      </c>
      <c r="T131" s="332">
        <v>5</v>
      </c>
    </row>
    <row r="132" spans="1:20" ht="18.75" customHeight="1" thickTop="1" thickBot="1" x14ac:dyDescent="0.35">
      <c r="A132" s="17">
        <f t="shared" si="12"/>
        <v>0</v>
      </c>
      <c r="B132" s="17">
        <f t="shared" si="13"/>
        <v>1</v>
      </c>
      <c r="C132" s="17">
        <f t="shared" si="14"/>
        <v>0</v>
      </c>
      <c r="D132" s="17">
        <f t="shared" si="15"/>
        <v>0</v>
      </c>
      <c r="E132" s="323" t="s">
        <v>434</v>
      </c>
      <c r="F132" s="327">
        <v>2002</v>
      </c>
      <c r="G132" s="32" t="s">
        <v>826</v>
      </c>
      <c r="H132" s="32" t="s">
        <v>1183</v>
      </c>
      <c r="I132" s="32" t="s">
        <v>186</v>
      </c>
      <c r="J132" s="32" t="s">
        <v>650</v>
      </c>
      <c r="K132" s="32" t="s">
        <v>288</v>
      </c>
      <c r="L132" s="32" t="s">
        <v>923</v>
      </c>
      <c r="M132" s="32"/>
      <c r="N132" s="32"/>
      <c r="O132" s="32"/>
      <c r="P132" s="32" t="s">
        <v>9</v>
      </c>
      <c r="Q132" s="32">
        <v>1</v>
      </c>
      <c r="R132" s="32"/>
      <c r="S132" s="32"/>
      <c r="T132" s="331">
        <v>7</v>
      </c>
    </row>
    <row r="133" spans="1:20" ht="20.25" thickTop="1" thickBot="1" x14ac:dyDescent="0.35">
      <c r="A133" s="17">
        <f t="shared" si="12"/>
        <v>0</v>
      </c>
      <c r="B133" s="17">
        <f t="shared" si="13"/>
        <v>1</v>
      </c>
      <c r="C133" s="17">
        <f t="shared" si="14"/>
        <v>0</v>
      </c>
      <c r="D133" s="17">
        <f t="shared" si="15"/>
        <v>0</v>
      </c>
      <c r="E133" s="323" t="s">
        <v>434</v>
      </c>
      <c r="F133" s="327">
        <v>2003</v>
      </c>
      <c r="G133" s="32" t="s">
        <v>195</v>
      </c>
      <c r="H133" s="32" t="s">
        <v>1244</v>
      </c>
      <c r="I133" s="32" t="s">
        <v>196</v>
      </c>
      <c r="J133" s="32" t="s">
        <v>196</v>
      </c>
      <c r="K133" s="328" t="s">
        <v>279</v>
      </c>
      <c r="L133" s="328" t="s">
        <v>268</v>
      </c>
      <c r="M133" s="32" t="s">
        <v>8</v>
      </c>
      <c r="N133" s="32" t="s">
        <v>8</v>
      </c>
      <c r="O133" s="32" t="s">
        <v>359</v>
      </c>
      <c r="P133" s="32" t="s">
        <v>9</v>
      </c>
      <c r="Q133" s="32">
        <v>1</v>
      </c>
      <c r="R133" s="32" t="s">
        <v>8</v>
      </c>
      <c r="S133" s="32" t="s">
        <v>8</v>
      </c>
      <c r="T133" s="331" t="s">
        <v>324</v>
      </c>
    </row>
    <row r="134" spans="1:20" ht="20.25" thickTop="1" thickBot="1" x14ac:dyDescent="0.35">
      <c r="A134" s="17">
        <f t="shared" si="12"/>
        <v>0</v>
      </c>
      <c r="B134" s="17">
        <f t="shared" si="13"/>
        <v>1</v>
      </c>
      <c r="C134" s="17">
        <f t="shared" si="14"/>
        <v>0</v>
      </c>
      <c r="D134" s="17">
        <f t="shared" si="15"/>
        <v>0</v>
      </c>
      <c r="E134" s="323" t="s">
        <v>434</v>
      </c>
      <c r="F134" s="327">
        <v>2005</v>
      </c>
      <c r="G134" s="32" t="s">
        <v>197</v>
      </c>
      <c r="H134" s="32" t="s">
        <v>1668</v>
      </c>
      <c r="I134" s="32" t="s">
        <v>196</v>
      </c>
      <c r="J134" s="32" t="s">
        <v>196</v>
      </c>
      <c r="K134" s="328" t="s">
        <v>279</v>
      </c>
      <c r="L134" s="328" t="s">
        <v>268</v>
      </c>
      <c r="M134" s="32"/>
      <c r="N134" s="32"/>
      <c r="O134" s="32"/>
      <c r="P134" s="32" t="s">
        <v>9</v>
      </c>
      <c r="Q134" s="32">
        <v>1</v>
      </c>
      <c r="R134" s="32"/>
      <c r="S134" s="32"/>
      <c r="T134" s="332">
        <v>5</v>
      </c>
    </row>
    <row r="135" spans="1:20" ht="20.25" thickTop="1" thickBot="1" x14ac:dyDescent="0.35">
      <c r="A135" s="17">
        <f t="shared" si="12"/>
        <v>0</v>
      </c>
      <c r="B135" s="17">
        <f t="shared" si="13"/>
        <v>1</v>
      </c>
      <c r="C135" s="17">
        <f t="shared" si="14"/>
        <v>0</v>
      </c>
      <c r="D135" s="17">
        <f t="shared" si="15"/>
        <v>0</v>
      </c>
      <c r="E135" s="323" t="s">
        <v>434</v>
      </c>
      <c r="F135" s="327">
        <v>2002</v>
      </c>
      <c r="G135" s="32" t="s">
        <v>129</v>
      </c>
      <c r="H135" s="32" t="s">
        <v>519</v>
      </c>
      <c r="I135" s="32" t="s">
        <v>69</v>
      </c>
      <c r="J135" s="32" t="s">
        <v>69</v>
      </c>
      <c r="K135" s="328" t="s">
        <v>262</v>
      </c>
      <c r="L135" s="328" t="s">
        <v>272</v>
      </c>
      <c r="M135" s="32" t="s">
        <v>8</v>
      </c>
      <c r="N135" s="32" t="s">
        <v>8</v>
      </c>
      <c r="O135" s="32" t="s">
        <v>360</v>
      </c>
      <c r="P135" s="328" t="s">
        <v>1065</v>
      </c>
      <c r="Q135" s="32">
        <v>2</v>
      </c>
      <c r="R135" s="32" t="s">
        <v>8</v>
      </c>
      <c r="S135" s="32" t="s">
        <v>8</v>
      </c>
      <c r="T135" s="331">
        <v>8</v>
      </c>
    </row>
    <row r="136" spans="1:20" ht="20.25" thickTop="1" thickBot="1" x14ac:dyDescent="0.35">
      <c r="A136" s="17">
        <f t="shared" si="12"/>
        <v>0</v>
      </c>
      <c r="B136" s="17">
        <f t="shared" si="13"/>
        <v>1</v>
      </c>
      <c r="C136" s="17">
        <f t="shared" si="14"/>
        <v>0</v>
      </c>
      <c r="D136" s="17">
        <f t="shared" si="15"/>
        <v>0</v>
      </c>
      <c r="E136" s="323" t="s">
        <v>434</v>
      </c>
      <c r="F136" s="327">
        <v>2000</v>
      </c>
      <c r="G136" s="32" t="s">
        <v>128</v>
      </c>
      <c r="H136" s="32" t="s">
        <v>520</v>
      </c>
      <c r="I136" s="32" t="s">
        <v>69</v>
      </c>
      <c r="J136" s="32" t="s">
        <v>69</v>
      </c>
      <c r="K136" s="328" t="s">
        <v>262</v>
      </c>
      <c r="L136" s="328" t="s">
        <v>272</v>
      </c>
      <c r="M136" s="32" t="s">
        <v>8</v>
      </c>
      <c r="N136" s="335" t="s">
        <v>426</v>
      </c>
      <c r="O136" s="32" t="s">
        <v>360</v>
      </c>
      <c r="P136" s="328" t="s">
        <v>29</v>
      </c>
      <c r="Q136" s="32">
        <v>1</v>
      </c>
      <c r="R136" s="32" t="s">
        <v>8</v>
      </c>
      <c r="S136" s="32" t="s">
        <v>8</v>
      </c>
      <c r="T136" s="332">
        <v>5</v>
      </c>
    </row>
    <row r="137" spans="1:20" ht="20.25" thickTop="1" thickBot="1" x14ac:dyDescent="0.35">
      <c r="A137" s="17">
        <f t="shared" si="12"/>
        <v>0</v>
      </c>
      <c r="B137" s="17">
        <f t="shared" si="13"/>
        <v>1</v>
      </c>
      <c r="C137" s="17">
        <f t="shared" si="14"/>
        <v>0</v>
      </c>
      <c r="D137" s="17">
        <f t="shared" si="15"/>
        <v>0</v>
      </c>
      <c r="E137" s="323" t="s">
        <v>434</v>
      </c>
      <c r="F137" s="327">
        <v>2004</v>
      </c>
      <c r="G137" s="32" t="s">
        <v>130</v>
      </c>
      <c r="H137" s="32" t="s">
        <v>521</v>
      </c>
      <c r="I137" s="32" t="s">
        <v>69</v>
      </c>
      <c r="J137" s="32" t="s">
        <v>69</v>
      </c>
      <c r="K137" s="328" t="s">
        <v>262</v>
      </c>
      <c r="L137" s="328" t="s">
        <v>272</v>
      </c>
      <c r="M137" s="32" t="s">
        <v>8</v>
      </c>
      <c r="N137" s="32" t="s">
        <v>8</v>
      </c>
      <c r="O137" s="32" t="s">
        <v>360</v>
      </c>
      <c r="P137" s="32" t="s">
        <v>9</v>
      </c>
      <c r="Q137" s="32">
        <v>1</v>
      </c>
      <c r="R137" s="32" t="s">
        <v>8</v>
      </c>
      <c r="S137" s="32" t="s">
        <v>8</v>
      </c>
      <c r="T137" s="331">
        <v>8</v>
      </c>
    </row>
    <row r="138" spans="1:20" ht="20.25" thickTop="1" thickBot="1" x14ac:dyDescent="0.35">
      <c r="A138" s="17">
        <f t="shared" si="12"/>
        <v>0</v>
      </c>
      <c r="B138" s="17">
        <f t="shared" si="13"/>
        <v>1</v>
      </c>
      <c r="C138" s="17">
        <f t="shared" si="14"/>
        <v>0</v>
      </c>
      <c r="D138" s="17">
        <f t="shared" si="15"/>
        <v>0</v>
      </c>
      <c r="E138" s="323" t="s">
        <v>434</v>
      </c>
      <c r="F138" s="327">
        <v>2003</v>
      </c>
      <c r="G138" s="32" t="s">
        <v>151</v>
      </c>
      <c r="H138" s="32" t="s">
        <v>843</v>
      </c>
      <c r="I138" s="32" t="s">
        <v>73</v>
      </c>
      <c r="J138" s="32" t="s">
        <v>407</v>
      </c>
      <c r="K138" s="328" t="s">
        <v>263</v>
      </c>
      <c r="L138" s="328" t="s">
        <v>270</v>
      </c>
      <c r="M138" s="32" t="s">
        <v>8</v>
      </c>
      <c r="N138" s="32" t="s">
        <v>8</v>
      </c>
      <c r="O138" s="32" t="s">
        <v>844</v>
      </c>
      <c r="P138" s="32" t="s">
        <v>9</v>
      </c>
      <c r="Q138" s="32">
        <v>1</v>
      </c>
      <c r="R138" s="32" t="s">
        <v>8</v>
      </c>
      <c r="S138" s="32" t="s">
        <v>8</v>
      </c>
      <c r="T138" s="329">
        <v>7</v>
      </c>
    </row>
    <row r="139" spans="1:20" ht="20.25" thickTop="1" thickBot="1" x14ac:dyDescent="0.35">
      <c r="A139" s="17">
        <f t="shared" si="12"/>
        <v>0</v>
      </c>
      <c r="B139" s="17">
        <f t="shared" si="13"/>
        <v>1</v>
      </c>
      <c r="C139" s="17">
        <f t="shared" si="14"/>
        <v>0</v>
      </c>
      <c r="D139" s="17">
        <f t="shared" si="15"/>
        <v>0</v>
      </c>
      <c r="E139" s="323" t="s">
        <v>434</v>
      </c>
      <c r="F139" s="327">
        <v>2005</v>
      </c>
      <c r="G139" s="32" t="s">
        <v>406</v>
      </c>
      <c r="H139" s="32" t="s">
        <v>1248</v>
      </c>
      <c r="I139" s="32" t="s">
        <v>408</v>
      </c>
      <c r="J139" s="32" t="s">
        <v>409</v>
      </c>
      <c r="K139" s="32" t="s">
        <v>263</v>
      </c>
      <c r="L139" s="32" t="s">
        <v>270</v>
      </c>
      <c r="M139" s="32" t="s">
        <v>8</v>
      </c>
      <c r="N139" s="32" t="s">
        <v>8</v>
      </c>
      <c r="O139" s="32" t="s">
        <v>359</v>
      </c>
      <c r="P139" s="32" t="s">
        <v>9</v>
      </c>
      <c r="Q139" s="32">
        <v>1</v>
      </c>
      <c r="R139" s="32" t="s">
        <v>8</v>
      </c>
      <c r="S139" s="32" t="s">
        <v>8</v>
      </c>
      <c r="T139" s="332">
        <v>5</v>
      </c>
    </row>
    <row r="140" spans="1:20" ht="20.25" thickTop="1" thickBot="1" x14ac:dyDescent="0.35">
      <c r="A140" s="17">
        <f t="shared" si="12"/>
        <v>1</v>
      </c>
      <c r="B140" s="17">
        <f t="shared" si="13"/>
        <v>0</v>
      </c>
      <c r="C140" s="17">
        <f t="shared" si="14"/>
        <v>0</v>
      </c>
      <c r="D140" s="17">
        <f t="shared" si="15"/>
        <v>0</v>
      </c>
      <c r="E140" s="324" t="s">
        <v>433</v>
      </c>
      <c r="F140" s="330">
        <v>2001</v>
      </c>
      <c r="G140" s="195" t="s">
        <v>827</v>
      </c>
      <c r="H140" s="195"/>
      <c r="I140" s="195" t="s">
        <v>69</v>
      </c>
      <c r="J140" s="195" t="s">
        <v>69</v>
      </c>
      <c r="K140" s="333" t="s">
        <v>262</v>
      </c>
      <c r="L140" s="195" t="s">
        <v>928</v>
      </c>
      <c r="M140" s="195"/>
      <c r="N140" s="195"/>
      <c r="O140" s="195"/>
      <c r="P140" s="195" t="s">
        <v>9</v>
      </c>
      <c r="Q140" s="195">
        <v>1</v>
      </c>
      <c r="R140" s="195"/>
      <c r="S140" s="195"/>
      <c r="T140" s="331">
        <v>8</v>
      </c>
    </row>
    <row r="141" spans="1:20" ht="20.25" thickTop="1" thickBot="1" x14ac:dyDescent="0.35">
      <c r="A141" s="17">
        <f t="shared" si="12"/>
        <v>0</v>
      </c>
      <c r="B141" s="17">
        <f t="shared" si="13"/>
        <v>1</v>
      </c>
      <c r="C141" s="17">
        <f t="shared" si="14"/>
        <v>0</v>
      </c>
      <c r="D141" s="17">
        <f t="shared" si="15"/>
        <v>0</v>
      </c>
      <c r="E141" s="323" t="s">
        <v>434</v>
      </c>
      <c r="F141" s="327">
        <v>2003</v>
      </c>
      <c r="G141" s="32" t="s">
        <v>828</v>
      </c>
      <c r="H141" s="32" t="s">
        <v>1087</v>
      </c>
      <c r="I141" s="32" t="s">
        <v>69</v>
      </c>
      <c r="J141" s="32" t="s">
        <v>69</v>
      </c>
      <c r="K141" s="32" t="s">
        <v>262</v>
      </c>
      <c r="L141" s="32" t="s">
        <v>928</v>
      </c>
      <c r="M141" s="32" t="s">
        <v>8</v>
      </c>
      <c r="N141" s="32" t="s">
        <v>8</v>
      </c>
      <c r="O141" s="32" t="s">
        <v>485</v>
      </c>
      <c r="P141" s="32" t="s">
        <v>9</v>
      </c>
      <c r="Q141" s="32">
        <v>1</v>
      </c>
      <c r="R141" s="32" t="s">
        <v>8</v>
      </c>
      <c r="S141" s="32" t="s">
        <v>8</v>
      </c>
      <c r="T141" s="331">
        <v>8</v>
      </c>
    </row>
    <row r="142" spans="1:20" ht="20.25" thickTop="1" thickBot="1" x14ac:dyDescent="0.35">
      <c r="A142" s="17">
        <f t="shared" si="12"/>
        <v>0</v>
      </c>
      <c r="B142" s="17">
        <f t="shared" si="13"/>
        <v>1</v>
      </c>
      <c r="C142" s="17">
        <f t="shared" si="14"/>
        <v>0</v>
      </c>
      <c r="D142" s="17">
        <f t="shared" si="15"/>
        <v>0</v>
      </c>
      <c r="E142" s="323" t="s">
        <v>434</v>
      </c>
      <c r="F142" s="327">
        <v>2007</v>
      </c>
      <c r="G142" s="32" t="s">
        <v>660</v>
      </c>
      <c r="H142" s="32" t="s">
        <v>1088</v>
      </c>
      <c r="I142" s="32" t="s">
        <v>388</v>
      </c>
      <c r="J142" s="32" t="s">
        <v>134</v>
      </c>
      <c r="K142" s="328" t="s">
        <v>288</v>
      </c>
      <c r="L142" s="328" t="s">
        <v>259</v>
      </c>
      <c r="M142" s="32" t="s">
        <v>8</v>
      </c>
      <c r="N142" s="32" t="s">
        <v>8</v>
      </c>
      <c r="O142" s="32" t="s">
        <v>422</v>
      </c>
      <c r="P142" s="32" t="s">
        <v>9</v>
      </c>
      <c r="Q142" s="32">
        <v>1</v>
      </c>
      <c r="R142" s="32" t="s">
        <v>8</v>
      </c>
      <c r="S142" s="32" t="s">
        <v>8</v>
      </c>
      <c r="T142" s="331">
        <v>8</v>
      </c>
    </row>
    <row r="143" spans="1:20" ht="20.25" thickTop="1" thickBot="1" x14ac:dyDescent="0.35">
      <c r="A143" s="17">
        <f t="shared" si="12"/>
        <v>0</v>
      </c>
      <c r="B143" s="17">
        <f t="shared" si="13"/>
        <v>1</v>
      </c>
      <c r="C143" s="17">
        <f t="shared" si="14"/>
        <v>0</v>
      </c>
      <c r="D143" s="17">
        <f t="shared" si="15"/>
        <v>0</v>
      </c>
      <c r="E143" s="323" t="s">
        <v>434</v>
      </c>
      <c r="F143" s="327">
        <v>2003</v>
      </c>
      <c r="G143" s="32" t="s">
        <v>131</v>
      </c>
      <c r="H143" s="32" t="s">
        <v>522</v>
      </c>
      <c r="I143" s="32" t="s">
        <v>6</v>
      </c>
      <c r="J143" s="32" t="s">
        <v>135</v>
      </c>
      <c r="K143" s="328" t="s">
        <v>287</v>
      </c>
      <c r="L143" s="328" t="s">
        <v>259</v>
      </c>
      <c r="M143" s="32" t="s">
        <v>615</v>
      </c>
      <c r="N143" s="32" t="s">
        <v>8</v>
      </c>
      <c r="O143" s="32" t="s">
        <v>359</v>
      </c>
      <c r="P143" s="32" t="s">
        <v>9</v>
      </c>
      <c r="Q143" s="32">
        <v>1</v>
      </c>
      <c r="R143" s="32" t="s">
        <v>8</v>
      </c>
      <c r="S143" s="32" t="s">
        <v>526</v>
      </c>
      <c r="T143" s="332">
        <v>5</v>
      </c>
    </row>
    <row r="144" spans="1:20" ht="20.25" thickTop="1" thickBot="1" x14ac:dyDescent="0.35">
      <c r="A144" s="17">
        <f t="shared" si="12"/>
        <v>0</v>
      </c>
      <c r="B144" s="17">
        <f t="shared" si="13"/>
        <v>1</v>
      </c>
      <c r="C144" s="17">
        <f t="shared" si="14"/>
        <v>0</v>
      </c>
      <c r="D144" s="17">
        <f t="shared" si="15"/>
        <v>0</v>
      </c>
      <c r="E144" s="323" t="s">
        <v>434</v>
      </c>
      <c r="F144" s="327">
        <v>2008</v>
      </c>
      <c r="G144" s="32" t="s">
        <v>133</v>
      </c>
      <c r="H144" s="32" t="s">
        <v>523</v>
      </c>
      <c r="I144" s="32" t="s">
        <v>6</v>
      </c>
      <c r="J144" s="32" t="s">
        <v>411</v>
      </c>
      <c r="K144" s="328" t="s">
        <v>287</v>
      </c>
      <c r="L144" s="328" t="s">
        <v>259</v>
      </c>
      <c r="M144" s="32" t="s">
        <v>8</v>
      </c>
      <c r="N144" s="32" t="s">
        <v>8</v>
      </c>
      <c r="O144" s="32" t="s">
        <v>359</v>
      </c>
      <c r="P144" s="32" t="s">
        <v>9</v>
      </c>
      <c r="Q144" s="32">
        <v>1</v>
      </c>
      <c r="R144" s="32" t="s">
        <v>8</v>
      </c>
      <c r="S144" s="32" t="s">
        <v>448</v>
      </c>
      <c r="T144" s="332" t="s">
        <v>412</v>
      </c>
    </row>
    <row r="145" spans="1:20" ht="15" customHeight="1" thickTop="1" thickBot="1" x14ac:dyDescent="0.35">
      <c r="A145" s="17">
        <f t="shared" si="12"/>
        <v>0</v>
      </c>
      <c r="B145" s="17">
        <f t="shared" si="13"/>
        <v>1</v>
      </c>
      <c r="C145" s="17">
        <f t="shared" si="14"/>
        <v>0</v>
      </c>
      <c r="D145" s="17">
        <f t="shared" si="15"/>
        <v>0</v>
      </c>
      <c r="E145" s="323" t="s">
        <v>434</v>
      </c>
      <c r="F145" s="327">
        <v>2003</v>
      </c>
      <c r="G145" s="32" t="s">
        <v>132</v>
      </c>
      <c r="H145" s="32" t="s">
        <v>524</v>
      </c>
      <c r="I145" s="32" t="s">
        <v>6</v>
      </c>
      <c r="J145" s="32" t="s">
        <v>134</v>
      </c>
      <c r="K145" s="328" t="s">
        <v>287</v>
      </c>
      <c r="L145" s="328" t="s">
        <v>259</v>
      </c>
      <c r="M145" s="32" t="s">
        <v>8</v>
      </c>
      <c r="N145" s="32" t="s">
        <v>8</v>
      </c>
      <c r="O145" s="32" t="s">
        <v>359</v>
      </c>
      <c r="P145" s="328" t="s">
        <v>29</v>
      </c>
      <c r="Q145" s="32">
        <v>1</v>
      </c>
      <c r="R145" s="32" t="s">
        <v>8</v>
      </c>
      <c r="S145" s="32" t="s">
        <v>448</v>
      </c>
      <c r="T145" s="331">
        <v>7</v>
      </c>
    </row>
    <row r="146" spans="1:20" ht="20.25" thickTop="1" thickBot="1" x14ac:dyDescent="0.35">
      <c r="A146" s="17">
        <f t="shared" si="12"/>
        <v>0</v>
      </c>
      <c r="B146" s="17">
        <f t="shared" si="13"/>
        <v>1</v>
      </c>
      <c r="C146" s="17">
        <f t="shared" si="14"/>
        <v>0</v>
      </c>
      <c r="D146" s="17">
        <f t="shared" si="15"/>
        <v>0</v>
      </c>
      <c r="E146" s="323" t="s">
        <v>434</v>
      </c>
      <c r="F146" s="327">
        <v>2007</v>
      </c>
      <c r="G146" s="32" t="s">
        <v>202</v>
      </c>
      <c r="H146" s="32" t="s">
        <v>525</v>
      </c>
      <c r="I146" s="32" t="s">
        <v>119</v>
      </c>
      <c r="J146" s="32" t="s">
        <v>410</v>
      </c>
      <c r="K146" s="328" t="s">
        <v>274</v>
      </c>
      <c r="L146" s="328" t="s">
        <v>283</v>
      </c>
      <c r="M146" s="32" t="s">
        <v>8</v>
      </c>
      <c r="N146" s="32" t="s">
        <v>8</v>
      </c>
      <c r="O146" s="32" t="s">
        <v>485</v>
      </c>
      <c r="P146" s="32" t="s">
        <v>9</v>
      </c>
      <c r="Q146" s="32">
        <v>1</v>
      </c>
      <c r="R146" s="32" t="s">
        <v>8</v>
      </c>
      <c r="S146" s="32" t="s">
        <v>8</v>
      </c>
      <c r="T146" s="331">
        <v>7</v>
      </c>
    </row>
    <row r="147" spans="1:20" ht="15" customHeight="1" thickTop="1" thickBot="1" x14ac:dyDescent="0.35">
      <c r="A147" s="17">
        <f t="shared" si="12"/>
        <v>0</v>
      </c>
      <c r="B147" s="17">
        <f t="shared" si="13"/>
        <v>1</v>
      </c>
      <c r="C147" s="17">
        <f t="shared" si="14"/>
        <v>0</v>
      </c>
      <c r="D147" s="17">
        <f t="shared" si="15"/>
        <v>0</v>
      </c>
      <c r="E147" s="323" t="s">
        <v>434</v>
      </c>
      <c r="F147" s="327">
        <v>2002</v>
      </c>
      <c r="G147" s="32" t="s">
        <v>198</v>
      </c>
      <c r="H147" s="32" t="s">
        <v>774</v>
      </c>
      <c r="I147" s="32" t="s">
        <v>99</v>
      </c>
      <c r="J147" s="32" t="s">
        <v>99</v>
      </c>
      <c r="K147" s="328" t="s">
        <v>262</v>
      </c>
      <c r="L147" s="328" t="s">
        <v>272</v>
      </c>
      <c r="M147" s="32"/>
      <c r="N147" s="32"/>
      <c r="O147" s="32"/>
      <c r="P147" s="32" t="s">
        <v>9</v>
      </c>
      <c r="Q147" s="32">
        <v>1</v>
      </c>
      <c r="R147" s="32"/>
      <c r="S147" s="32"/>
      <c r="T147" s="331">
        <v>8</v>
      </c>
    </row>
    <row r="148" spans="1:20" ht="20.25" thickTop="1" thickBot="1" x14ac:dyDescent="0.35">
      <c r="A148" s="17">
        <f t="shared" si="12"/>
        <v>1</v>
      </c>
      <c r="B148" s="17">
        <f t="shared" si="13"/>
        <v>0</v>
      </c>
      <c r="C148" s="17">
        <f t="shared" si="14"/>
        <v>0</v>
      </c>
      <c r="D148" s="17">
        <f t="shared" si="15"/>
        <v>0</v>
      </c>
      <c r="E148" s="324" t="s">
        <v>433</v>
      </c>
      <c r="F148" s="330">
        <v>2005</v>
      </c>
      <c r="G148" s="195" t="s">
        <v>1123</v>
      </c>
      <c r="H148" s="195"/>
      <c r="I148" s="195" t="s">
        <v>69</v>
      </c>
      <c r="J148" s="195" t="s">
        <v>925</v>
      </c>
      <c r="K148" s="333" t="s">
        <v>861</v>
      </c>
      <c r="L148" s="195" t="s">
        <v>1122</v>
      </c>
      <c r="M148" s="195"/>
      <c r="N148" s="195"/>
      <c r="O148" s="195"/>
      <c r="P148" s="195" t="s">
        <v>9</v>
      </c>
      <c r="Q148" s="195">
        <v>1</v>
      </c>
      <c r="R148" s="195"/>
      <c r="S148" s="195"/>
      <c r="T148" s="331">
        <v>7</v>
      </c>
    </row>
    <row r="149" spans="1:20" ht="20.25" thickTop="1" thickBot="1" x14ac:dyDescent="0.35">
      <c r="A149" s="17">
        <f t="shared" si="12"/>
        <v>1</v>
      </c>
      <c r="B149" s="17">
        <f t="shared" si="13"/>
        <v>0</v>
      </c>
      <c r="C149" s="17">
        <f t="shared" si="14"/>
        <v>0</v>
      </c>
      <c r="D149" s="17">
        <f t="shared" si="15"/>
        <v>0</v>
      </c>
      <c r="E149" s="324" t="s">
        <v>433</v>
      </c>
      <c r="F149" s="330">
        <v>2006</v>
      </c>
      <c r="G149" s="195" t="s">
        <v>1121</v>
      </c>
      <c r="H149" s="195"/>
      <c r="I149" s="195" t="s">
        <v>69</v>
      </c>
      <c r="J149" s="195" t="s">
        <v>925</v>
      </c>
      <c r="K149" s="333" t="s">
        <v>861</v>
      </c>
      <c r="L149" s="195" t="s">
        <v>1122</v>
      </c>
      <c r="M149" s="195"/>
      <c r="N149" s="195"/>
      <c r="O149" s="195"/>
      <c r="P149" s="195" t="s">
        <v>19</v>
      </c>
      <c r="Q149" s="195"/>
      <c r="R149" s="195"/>
      <c r="S149" s="195"/>
      <c r="T149" s="331" t="s">
        <v>348</v>
      </c>
    </row>
    <row r="150" spans="1:20" ht="20.25" thickTop="1" thickBot="1" x14ac:dyDescent="0.35">
      <c r="A150" s="17">
        <f t="shared" si="12"/>
        <v>0</v>
      </c>
      <c r="B150" s="17">
        <f t="shared" si="13"/>
        <v>1</v>
      </c>
      <c r="C150" s="17">
        <f t="shared" si="14"/>
        <v>0</v>
      </c>
      <c r="D150" s="17">
        <f t="shared" si="15"/>
        <v>0</v>
      </c>
      <c r="E150" s="323" t="s">
        <v>434</v>
      </c>
      <c r="F150" s="327">
        <v>2004</v>
      </c>
      <c r="G150" s="32" t="s">
        <v>837</v>
      </c>
      <c r="H150" s="32" t="s">
        <v>1255</v>
      </c>
      <c r="I150" s="32" t="s">
        <v>378</v>
      </c>
      <c r="J150" s="32" t="s">
        <v>926</v>
      </c>
      <c r="K150" s="32" t="s">
        <v>279</v>
      </c>
      <c r="L150" s="32" t="s">
        <v>927</v>
      </c>
      <c r="M150" s="32"/>
      <c r="N150" s="32"/>
      <c r="O150" s="32"/>
      <c r="P150" s="32" t="s">
        <v>9</v>
      </c>
      <c r="Q150" s="32">
        <v>1</v>
      </c>
      <c r="R150" s="32"/>
      <c r="S150" s="32"/>
      <c r="T150" s="329">
        <v>3</v>
      </c>
    </row>
    <row r="151" spans="1:20" ht="20.25" thickTop="1" thickBot="1" x14ac:dyDescent="0.35">
      <c r="A151" s="17">
        <f t="shared" si="12"/>
        <v>0</v>
      </c>
      <c r="B151" s="17">
        <f t="shared" si="13"/>
        <v>1</v>
      </c>
      <c r="C151" s="17">
        <f t="shared" si="14"/>
        <v>0</v>
      </c>
      <c r="D151" s="17">
        <f t="shared" si="15"/>
        <v>0</v>
      </c>
      <c r="E151" s="323" t="s">
        <v>434</v>
      </c>
      <c r="F151" s="327">
        <v>2001</v>
      </c>
      <c r="G151" s="32" t="s">
        <v>1247</v>
      </c>
      <c r="H151" s="32" t="s">
        <v>1246</v>
      </c>
      <c r="I151" s="32" t="s">
        <v>15</v>
      </c>
      <c r="J151" s="32" t="s">
        <v>15</v>
      </c>
      <c r="K151" s="328" t="s">
        <v>266</v>
      </c>
      <c r="L151" s="328" t="s">
        <v>922</v>
      </c>
      <c r="M151" s="32" t="s">
        <v>8</v>
      </c>
      <c r="N151" s="32" t="s">
        <v>8</v>
      </c>
      <c r="O151" s="32" t="s">
        <v>449</v>
      </c>
      <c r="P151" s="32" t="s">
        <v>9</v>
      </c>
      <c r="Q151" s="32">
        <v>2</v>
      </c>
      <c r="R151" s="341" t="s">
        <v>8</v>
      </c>
      <c r="S151" s="341" t="s">
        <v>8</v>
      </c>
      <c r="T151" s="331">
        <v>7</v>
      </c>
    </row>
    <row r="152" spans="1:20" ht="20.25" thickTop="1" thickBot="1" x14ac:dyDescent="0.35">
      <c r="A152" s="17">
        <f t="shared" si="12"/>
        <v>1</v>
      </c>
      <c r="B152" s="17">
        <f t="shared" si="13"/>
        <v>0</v>
      </c>
      <c r="C152" s="17">
        <f t="shared" si="14"/>
        <v>0</v>
      </c>
      <c r="D152" s="17">
        <f t="shared" si="15"/>
        <v>0</v>
      </c>
      <c r="E152" s="324" t="s">
        <v>433</v>
      </c>
      <c r="F152" s="330">
        <v>2003</v>
      </c>
      <c r="G152" s="195" t="s">
        <v>829</v>
      </c>
      <c r="H152" s="342"/>
      <c r="I152" s="195" t="s">
        <v>15</v>
      </c>
      <c r="J152" s="195" t="s">
        <v>15</v>
      </c>
      <c r="K152" s="333" t="s">
        <v>266</v>
      </c>
      <c r="L152" s="333" t="s">
        <v>922</v>
      </c>
      <c r="M152" s="195"/>
      <c r="N152" s="195"/>
      <c r="O152" s="195"/>
      <c r="P152" s="195" t="s">
        <v>9</v>
      </c>
      <c r="Q152" s="195">
        <v>1</v>
      </c>
      <c r="R152" s="342"/>
      <c r="S152" s="342"/>
      <c r="T152" s="331">
        <v>7</v>
      </c>
    </row>
    <row r="153" spans="1:20" ht="15.75" thickTop="1" x14ac:dyDescent="0.25">
      <c r="A153" s="17">
        <f t="shared" si="12"/>
        <v>0</v>
      </c>
      <c r="B153" s="17">
        <f t="shared" si="13"/>
        <v>0</v>
      </c>
      <c r="C153" s="17">
        <f t="shared" si="14"/>
        <v>0</v>
      </c>
      <c r="D153" s="17">
        <f t="shared" si="15"/>
        <v>0</v>
      </c>
      <c r="E153" s="24"/>
      <c r="F153" s="23"/>
      <c r="G153" s="23"/>
      <c r="H153" s="1"/>
      <c r="I153" s="23"/>
      <c r="J153" s="23"/>
      <c r="K153" s="23"/>
      <c r="L153" s="23"/>
      <c r="M153" s="1"/>
      <c r="N153" s="1"/>
      <c r="O153" s="1"/>
      <c r="P153" s="23"/>
      <c r="Q153" s="23"/>
      <c r="R153" s="1"/>
      <c r="S153" s="1"/>
      <c r="T153" s="1"/>
    </row>
    <row r="154" spans="1:20" x14ac:dyDescent="0.25">
      <c r="A154" s="17">
        <f t="shared" si="12"/>
        <v>0</v>
      </c>
      <c r="B154" s="17">
        <f t="shared" si="13"/>
        <v>0</v>
      </c>
      <c r="C154" s="17">
        <f t="shared" si="14"/>
        <v>0</v>
      </c>
      <c r="D154" s="17">
        <f t="shared" si="15"/>
        <v>0</v>
      </c>
      <c r="E154" s="24"/>
      <c r="F154" s="23"/>
      <c r="G154" s="23"/>
      <c r="H154" s="1"/>
      <c r="I154" s="23"/>
      <c r="J154" s="23"/>
      <c r="K154" s="23"/>
      <c r="L154" s="23"/>
      <c r="M154" s="1"/>
      <c r="N154" s="1"/>
      <c r="O154" s="1"/>
      <c r="P154" s="23"/>
      <c r="Q154" s="23"/>
      <c r="R154" s="1"/>
      <c r="S154" s="1"/>
      <c r="T154" s="1"/>
    </row>
    <row r="155" spans="1:20" ht="15.75" thickBot="1" x14ac:dyDescent="0.3">
      <c r="A155" s="17">
        <f t="shared" si="12"/>
        <v>0</v>
      </c>
      <c r="B155" s="17">
        <f t="shared" si="13"/>
        <v>0</v>
      </c>
      <c r="C155" s="17">
        <f t="shared" si="14"/>
        <v>0</v>
      </c>
      <c r="D155" s="17">
        <f t="shared" si="15"/>
        <v>0</v>
      </c>
      <c r="E155" s="24"/>
      <c r="F155" s="23"/>
      <c r="G155" s="23"/>
      <c r="H155" s="1"/>
      <c r="I155" s="23"/>
      <c r="J155" s="23"/>
      <c r="K155" s="23"/>
      <c r="L155" s="23"/>
      <c r="M155" s="1"/>
      <c r="N155" s="1"/>
      <c r="O155" s="1"/>
      <c r="P155" s="23"/>
      <c r="Q155" s="23"/>
      <c r="R155" s="1"/>
      <c r="S155" s="1"/>
      <c r="T155" s="1"/>
    </row>
    <row r="156" spans="1:20" ht="33" thickTop="1" x14ac:dyDescent="0.25">
      <c r="A156" s="17">
        <f t="shared" si="12"/>
        <v>0</v>
      </c>
      <c r="B156" s="17">
        <f t="shared" si="13"/>
        <v>0</v>
      </c>
      <c r="C156" s="17">
        <f t="shared" si="14"/>
        <v>0</v>
      </c>
      <c r="D156" s="17">
        <f t="shared" si="15"/>
        <v>0</v>
      </c>
      <c r="E156" s="149"/>
      <c r="F156" s="149"/>
      <c r="G156" s="166" t="s">
        <v>1338</v>
      </c>
      <c r="H156" s="150"/>
      <c r="I156" s="149"/>
      <c r="J156" s="151"/>
      <c r="K156" s="149"/>
      <c r="L156" s="149"/>
      <c r="M156" s="150"/>
      <c r="N156" s="150"/>
      <c r="O156" s="150"/>
      <c r="P156" s="149"/>
      <c r="Q156" s="149"/>
      <c r="R156" s="150"/>
      <c r="S156" s="150"/>
      <c r="T156" s="150"/>
    </row>
    <row r="157" spans="1:20" ht="33" thickBot="1" x14ac:dyDescent="0.3">
      <c r="A157" s="17">
        <f t="shared" ref="A157:A182" si="16">IF($E157="JC",1,0)</f>
        <v>0</v>
      </c>
      <c r="B157" s="17">
        <f t="shared" ref="B157:B182" si="17">IF($E157="JP",1,0)</f>
        <v>0</v>
      </c>
      <c r="C157" s="17">
        <f t="shared" ref="C157:C182" si="18">IF($E157="I",1,0)</f>
        <v>0</v>
      </c>
      <c r="D157" s="17">
        <f t="shared" ref="D157:D182" si="19">IF($E157="JCom",1,0)</f>
        <v>0</v>
      </c>
      <c r="E157" s="149"/>
      <c r="F157" s="149"/>
      <c r="G157" s="311"/>
      <c r="H157" s="150"/>
      <c r="I157" s="149"/>
      <c r="J157" s="151"/>
      <c r="K157" s="149"/>
      <c r="L157" s="312"/>
      <c r="M157" s="156"/>
      <c r="N157" s="156"/>
      <c r="O157" s="156"/>
      <c r="P157" s="312"/>
      <c r="Q157" s="312"/>
      <c r="R157" s="156"/>
      <c r="S157" s="156"/>
      <c r="T157" s="156"/>
    </row>
    <row r="158" spans="1:20" ht="17.25" thickTop="1" thickBot="1" x14ac:dyDescent="0.3">
      <c r="A158" s="17">
        <f t="shared" si="16"/>
        <v>0</v>
      </c>
      <c r="B158" s="17">
        <f t="shared" si="17"/>
        <v>0</v>
      </c>
      <c r="C158" s="17">
        <f t="shared" si="18"/>
        <v>0</v>
      </c>
      <c r="D158" s="17">
        <f t="shared" si="19"/>
        <v>0</v>
      </c>
      <c r="E158" s="320"/>
      <c r="F158" s="321" t="s">
        <v>0</v>
      </c>
      <c r="G158" s="315" t="s">
        <v>1</v>
      </c>
      <c r="H158" s="315" t="s">
        <v>590</v>
      </c>
      <c r="I158" s="314" t="s">
        <v>2</v>
      </c>
      <c r="J158" s="314" t="s">
        <v>3</v>
      </c>
      <c r="K158" s="314" t="s">
        <v>253</v>
      </c>
      <c r="L158" s="314" t="s">
        <v>207</v>
      </c>
      <c r="M158" s="315" t="s">
        <v>291</v>
      </c>
      <c r="N158" s="315" t="s">
        <v>4</v>
      </c>
      <c r="O158" s="316" t="s">
        <v>428</v>
      </c>
      <c r="P158" s="315" t="s">
        <v>5</v>
      </c>
      <c r="Q158" s="317" t="s">
        <v>429</v>
      </c>
      <c r="R158" s="314" t="s">
        <v>480</v>
      </c>
      <c r="S158" s="318" t="s">
        <v>1337</v>
      </c>
      <c r="T158" s="322" t="s">
        <v>1339</v>
      </c>
    </row>
    <row r="159" spans="1:20" ht="20.25" thickTop="1" thickBot="1" x14ac:dyDescent="0.35">
      <c r="A159" s="17">
        <f t="shared" si="16"/>
        <v>0</v>
      </c>
      <c r="B159" s="17">
        <f t="shared" si="17"/>
        <v>1</v>
      </c>
      <c r="C159" s="17">
        <f t="shared" si="18"/>
        <v>0</v>
      </c>
      <c r="D159" s="17">
        <f t="shared" si="19"/>
        <v>0</v>
      </c>
      <c r="E159" s="736" t="s">
        <v>434</v>
      </c>
      <c r="F159" s="1019">
        <v>2008</v>
      </c>
      <c r="G159" s="993" t="s">
        <v>45</v>
      </c>
      <c r="H159" s="993" t="s">
        <v>487</v>
      </c>
      <c r="I159" s="993" t="s">
        <v>98</v>
      </c>
      <c r="J159" s="993" t="s">
        <v>183</v>
      </c>
      <c r="K159" s="1025" t="s">
        <v>263</v>
      </c>
      <c r="L159" s="1025" t="s">
        <v>216</v>
      </c>
      <c r="M159" s="993" t="s">
        <v>8</v>
      </c>
      <c r="N159" s="993" t="s">
        <v>8</v>
      </c>
      <c r="O159" s="993" t="s">
        <v>359</v>
      </c>
      <c r="P159" s="993" t="s">
        <v>9</v>
      </c>
      <c r="Q159" s="993">
        <v>1</v>
      </c>
      <c r="R159" s="993" t="s">
        <v>8</v>
      </c>
      <c r="S159" s="993" t="s">
        <v>448</v>
      </c>
      <c r="T159" s="1020">
        <v>4</v>
      </c>
    </row>
    <row r="160" spans="1:20" ht="20.25" thickTop="1" thickBot="1" x14ac:dyDescent="0.35">
      <c r="A160" s="17">
        <f t="shared" si="16"/>
        <v>0</v>
      </c>
      <c r="B160" s="17">
        <f t="shared" si="17"/>
        <v>1</v>
      </c>
      <c r="C160" s="17">
        <f t="shared" si="18"/>
        <v>0</v>
      </c>
      <c r="D160" s="17">
        <f t="shared" si="19"/>
        <v>0</v>
      </c>
      <c r="E160" s="736" t="s">
        <v>434</v>
      </c>
      <c r="F160" s="1019">
        <v>2001</v>
      </c>
      <c r="G160" s="993" t="s">
        <v>653</v>
      </c>
      <c r="H160" s="993" t="s">
        <v>696</v>
      </c>
      <c r="I160" s="993" t="s">
        <v>294</v>
      </c>
      <c r="J160" s="993" t="s">
        <v>294</v>
      </c>
      <c r="K160" s="1025" t="s">
        <v>261</v>
      </c>
      <c r="L160" s="1025" t="s">
        <v>268</v>
      </c>
      <c r="M160" s="993" t="s">
        <v>8</v>
      </c>
      <c r="N160" s="993" t="s">
        <v>8</v>
      </c>
      <c r="O160" s="993" t="s">
        <v>359</v>
      </c>
      <c r="P160" s="993" t="s">
        <v>9</v>
      </c>
      <c r="Q160" s="993">
        <v>1</v>
      </c>
      <c r="R160" s="993" t="s">
        <v>8</v>
      </c>
      <c r="S160" s="993" t="s">
        <v>8</v>
      </c>
      <c r="T160" s="1020">
        <v>3</v>
      </c>
    </row>
    <row r="161" spans="1:20" ht="20.25" thickTop="1" thickBot="1" x14ac:dyDescent="0.35">
      <c r="A161" s="17">
        <f t="shared" si="16"/>
        <v>0</v>
      </c>
      <c r="B161" s="17">
        <f t="shared" si="17"/>
        <v>1</v>
      </c>
      <c r="C161" s="17">
        <f t="shared" si="18"/>
        <v>0</v>
      </c>
      <c r="D161" s="17">
        <f t="shared" si="19"/>
        <v>0</v>
      </c>
      <c r="E161" s="736" t="s">
        <v>434</v>
      </c>
      <c r="F161" s="1019">
        <v>2001</v>
      </c>
      <c r="G161" s="993" t="s">
        <v>776</v>
      </c>
      <c r="H161" s="993" t="s">
        <v>777</v>
      </c>
      <c r="I161" s="993" t="s">
        <v>897</v>
      </c>
      <c r="J161" s="993" t="s">
        <v>898</v>
      </c>
      <c r="K161" s="1025" t="s">
        <v>861</v>
      </c>
      <c r="L161" s="1025" t="s">
        <v>899</v>
      </c>
      <c r="M161" s="993" t="s">
        <v>448</v>
      </c>
      <c r="N161" s="993" t="s">
        <v>448</v>
      </c>
      <c r="O161" s="993" t="s">
        <v>485</v>
      </c>
      <c r="P161" s="993" t="s">
        <v>9</v>
      </c>
      <c r="Q161" s="993">
        <v>1</v>
      </c>
      <c r="R161" s="993" t="s">
        <v>8</v>
      </c>
      <c r="S161" s="993" t="s">
        <v>8</v>
      </c>
      <c r="T161" s="1021">
        <v>8</v>
      </c>
    </row>
    <row r="162" spans="1:20" ht="20.25" thickTop="1" thickBot="1" x14ac:dyDescent="0.35">
      <c r="A162" s="17">
        <f t="shared" si="16"/>
        <v>0</v>
      </c>
      <c r="B162" s="17">
        <f t="shared" si="17"/>
        <v>1</v>
      </c>
      <c r="C162" s="17">
        <f t="shared" si="18"/>
        <v>0</v>
      </c>
      <c r="D162" s="17">
        <f t="shared" si="19"/>
        <v>0</v>
      </c>
      <c r="E162" s="736" t="s">
        <v>434</v>
      </c>
      <c r="F162" s="1019">
        <v>2004</v>
      </c>
      <c r="G162" s="993" t="s">
        <v>817</v>
      </c>
      <c r="H162" s="993" t="s">
        <v>1091</v>
      </c>
      <c r="I162" s="993" t="s">
        <v>897</v>
      </c>
      <c r="J162" s="993" t="s">
        <v>898</v>
      </c>
      <c r="K162" s="993" t="s">
        <v>861</v>
      </c>
      <c r="L162" s="993" t="s">
        <v>899</v>
      </c>
      <c r="M162" s="993" t="s">
        <v>8</v>
      </c>
      <c r="N162" s="993" t="s">
        <v>8</v>
      </c>
      <c r="O162" s="993" t="s">
        <v>485</v>
      </c>
      <c r="P162" s="993" t="s">
        <v>9</v>
      </c>
      <c r="Q162" s="993">
        <v>1</v>
      </c>
      <c r="R162" s="993" t="s">
        <v>8</v>
      </c>
      <c r="S162" s="993" t="s">
        <v>8</v>
      </c>
      <c r="T162" s="1022">
        <v>6</v>
      </c>
    </row>
    <row r="163" spans="1:20" ht="20.25" thickTop="1" thickBot="1" x14ac:dyDescent="0.35">
      <c r="A163" s="17">
        <f t="shared" si="16"/>
        <v>0</v>
      </c>
      <c r="B163" s="17">
        <f t="shared" si="17"/>
        <v>1</v>
      </c>
      <c r="C163" s="17">
        <f t="shared" si="18"/>
        <v>0</v>
      </c>
      <c r="D163" s="17">
        <f t="shared" si="19"/>
        <v>0</v>
      </c>
      <c r="E163" s="736" t="s">
        <v>434</v>
      </c>
      <c r="F163" s="1019">
        <v>2003</v>
      </c>
      <c r="G163" s="993" t="s">
        <v>179</v>
      </c>
      <c r="H163" s="993" t="s">
        <v>632</v>
      </c>
      <c r="I163" s="993" t="s">
        <v>185</v>
      </c>
      <c r="J163" s="993" t="s">
        <v>361</v>
      </c>
      <c r="K163" s="1025" t="s">
        <v>262</v>
      </c>
      <c r="L163" s="1025" t="s">
        <v>278</v>
      </c>
      <c r="M163" s="993" t="s">
        <v>448</v>
      </c>
      <c r="N163" s="993" t="s">
        <v>427</v>
      </c>
      <c r="O163" s="993" t="s">
        <v>449</v>
      </c>
      <c r="P163" s="993" t="s">
        <v>9</v>
      </c>
      <c r="Q163" s="993">
        <v>1</v>
      </c>
      <c r="R163" s="993" t="s">
        <v>448</v>
      </c>
      <c r="S163" s="993" t="s">
        <v>448</v>
      </c>
      <c r="T163" s="1022">
        <v>5</v>
      </c>
    </row>
    <row r="164" spans="1:20" ht="20.25" thickTop="1" thickBot="1" x14ac:dyDescent="0.35">
      <c r="A164" s="17">
        <f t="shared" si="16"/>
        <v>0</v>
      </c>
      <c r="B164" s="17">
        <f t="shared" si="17"/>
        <v>1</v>
      </c>
      <c r="C164" s="17">
        <f t="shared" si="18"/>
        <v>0</v>
      </c>
      <c r="D164" s="17">
        <f t="shared" si="19"/>
        <v>0</v>
      </c>
      <c r="E164" s="736" t="s">
        <v>434</v>
      </c>
      <c r="F164" s="1019">
        <v>2006</v>
      </c>
      <c r="G164" s="993" t="s">
        <v>180</v>
      </c>
      <c r="H164" s="993" t="s">
        <v>1242</v>
      </c>
      <c r="I164" s="993" t="s">
        <v>185</v>
      </c>
      <c r="J164" s="993" t="s">
        <v>361</v>
      </c>
      <c r="K164" s="1025" t="s">
        <v>262</v>
      </c>
      <c r="L164" s="1025" t="s">
        <v>278</v>
      </c>
      <c r="M164" s="993" t="s">
        <v>8</v>
      </c>
      <c r="N164" s="993" t="s">
        <v>8</v>
      </c>
      <c r="O164" s="993" t="s">
        <v>359</v>
      </c>
      <c r="P164" s="993" t="s">
        <v>9</v>
      </c>
      <c r="Q164" s="993">
        <v>1</v>
      </c>
      <c r="R164" s="993" t="s">
        <v>8</v>
      </c>
      <c r="S164" s="993" t="s">
        <v>8</v>
      </c>
      <c r="T164" s="1020">
        <v>4</v>
      </c>
    </row>
    <row r="165" spans="1:20" ht="20.25" thickTop="1" thickBot="1" x14ac:dyDescent="0.35">
      <c r="A165" s="17">
        <f t="shared" si="16"/>
        <v>0</v>
      </c>
      <c r="B165" s="17">
        <f t="shared" si="17"/>
        <v>1</v>
      </c>
      <c r="C165" s="17">
        <f t="shared" si="18"/>
        <v>0</v>
      </c>
      <c r="D165" s="17">
        <f t="shared" si="19"/>
        <v>0</v>
      </c>
      <c r="E165" s="736" t="s">
        <v>434</v>
      </c>
      <c r="F165" s="1019">
        <v>2004</v>
      </c>
      <c r="G165" s="993" t="s">
        <v>108</v>
      </c>
      <c r="H165" s="993" t="s">
        <v>1143</v>
      </c>
      <c r="I165" s="993" t="s">
        <v>15</v>
      </c>
      <c r="J165" s="993" t="s">
        <v>316</v>
      </c>
      <c r="K165" s="1025" t="s">
        <v>263</v>
      </c>
      <c r="L165" s="1025" t="s">
        <v>259</v>
      </c>
      <c r="M165" s="993" t="s">
        <v>8</v>
      </c>
      <c r="N165" s="993" t="s">
        <v>8</v>
      </c>
      <c r="O165" s="993" t="s">
        <v>359</v>
      </c>
      <c r="P165" s="993" t="s">
        <v>9</v>
      </c>
      <c r="Q165" s="993">
        <v>1</v>
      </c>
      <c r="R165" s="993" t="s">
        <v>8</v>
      </c>
      <c r="S165" s="993" t="s">
        <v>8</v>
      </c>
      <c r="T165" s="1022">
        <v>6</v>
      </c>
    </row>
    <row r="166" spans="1:20" ht="20.25" thickTop="1" thickBot="1" x14ac:dyDescent="0.35">
      <c r="A166" s="17">
        <f t="shared" si="16"/>
        <v>0</v>
      </c>
      <c r="B166" s="17">
        <f t="shared" si="17"/>
        <v>1</v>
      </c>
      <c r="C166" s="17">
        <f t="shared" si="18"/>
        <v>0</v>
      </c>
      <c r="D166" s="17">
        <f t="shared" si="19"/>
        <v>0</v>
      </c>
      <c r="E166" s="736" t="s">
        <v>434</v>
      </c>
      <c r="F166" s="1019">
        <v>2006</v>
      </c>
      <c r="G166" s="993" t="s">
        <v>109</v>
      </c>
      <c r="H166" s="993" t="s">
        <v>1092</v>
      </c>
      <c r="I166" s="993" t="s">
        <v>15</v>
      </c>
      <c r="J166" s="993" t="s">
        <v>15</v>
      </c>
      <c r="K166" s="1025" t="s">
        <v>263</v>
      </c>
      <c r="L166" s="1025" t="s">
        <v>259</v>
      </c>
      <c r="M166" s="993" t="s">
        <v>8</v>
      </c>
      <c r="N166" s="993" t="s">
        <v>8</v>
      </c>
      <c r="O166" s="993" t="s">
        <v>359</v>
      </c>
      <c r="P166" s="993" t="s">
        <v>9</v>
      </c>
      <c r="Q166" s="993">
        <v>1</v>
      </c>
      <c r="R166" s="993" t="s">
        <v>8</v>
      </c>
      <c r="S166" s="993" t="s">
        <v>8</v>
      </c>
      <c r="T166" s="1022">
        <v>5</v>
      </c>
    </row>
    <row r="167" spans="1:20" ht="20.25" thickTop="1" thickBot="1" x14ac:dyDescent="0.35">
      <c r="A167" s="17">
        <f t="shared" si="16"/>
        <v>0</v>
      </c>
      <c r="B167" s="17">
        <f t="shared" si="17"/>
        <v>1</v>
      </c>
      <c r="C167" s="17">
        <f t="shared" si="18"/>
        <v>0</v>
      </c>
      <c r="D167" s="17">
        <f t="shared" si="19"/>
        <v>0</v>
      </c>
      <c r="E167" s="736" t="s">
        <v>434</v>
      </c>
      <c r="F167" s="1019">
        <v>2003</v>
      </c>
      <c r="G167" s="993" t="s">
        <v>900</v>
      </c>
      <c r="H167" s="993" t="s">
        <v>1259</v>
      </c>
      <c r="I167" s="993" t="s">
        <v>186</v>
      </c>
      <c r="J167" s="993" t="s">
        <v>866</v>
      </c>
      <c r="K167" s="1025" t="s">
        <v>261</v>
      </c>
      <c r="L167" s="1025" t="s">
        <v>268</v>
      </c>
      <c r="M167" s="993"/>
      <c r="N167" s="993"/>
      <c r="O167" s="993"/>
      <c r="P167" s="993" t="s">
        <v>9</v>
      </c>
      <c r="Q167" s="993">
        <v>1</v>
      </c>
      <c r="R167" s="993"/>
      <c r="S167" s="993"/>
      <c r="T167" s="1021" t="s">
        <v>362</v>
      </c>
    </row>
    <row r="168" spans="1:20" ht="20.25" thickTop="1" thickBot="1" x14ac:dyDescent="0.35">
      <c r="A168" s="17">
        <f t="shared" si="16"/>
        <v>0</v>
      </c>
      <c r="B168" s="17">
        <f t="shared" si="17"/>
        <v>1</v>
      </c>
      <c r="C168" s="17">
        <f t="shared" si="18"/>
        <v>0</v>
      </c>
      <c r="D168" s="17">
        <f t="shared" si="19"/>
        <v>0</v>
      </c>
      <c r="E168" s="736" t="s">
        <v>434</v>
      </c>
      <c r="F168" s="1019">
        <v>2003</v>
      </c>
      <c r="G168" s="993" t="s">
        <v>644</v>
      </c>
      <c r="H168" s="993" t="s">
        <v>645</v>
      </c>
      <c r="I168" s="993" t="s">
        <v>12</v>
      </c>
      <c r="J168" s="993" t="s">
        <v>12</v>
      </c>
      <c r="K168" s="1025" t="s">
        <v>288</v>
      </c>
      <c r="L168" s="1025" t="s">
        <v>278</v>
      </c>
      <c r="M168" s="993" t="s">
        <v>8</v>
      </c>
      <c r="N168" s="993" t="s">
        <v>8</v>
      </c>
      <c r="O168" s="993" t="s">
        <v>359</v>
      </c>
      <c r="P168" s="993" t="s">
        <v>9</v>
      </c>
      <c r="Q168" s="993">
        <v>1</v>
      </c>
      <c r="R168" s="993" t="s">
        <v>8</v>
      </c>
      <c r="S168" s="993" t="s">
        <v>8</v>
      </c>
      <c r="T168" s="1022">
        <v>5</v>
      </c>
    </row>
    <row r="169" spans="1:20" ht="20.25" thickTop="1" thickBot="1" x14ac:dyDescent="0.35">
      <c r="A169" s="17">
        <f t="shared" si="16"/>
        <v>0</v>
      </c>
      <c r="B169" s="17">
        <f t="shared" si="17"/>
        <v>1</v>
      </c>
      <c r="C169" s="17">
        <f t="shared" si="18"/>
        <v>0</v>
      </c>
      <c r="D169" s="17">
        <f t="shared" si="19"/>
        <v>0</v>
      </c>
      <c r="E169" s="736" t="s">
        <v>434</v>
      </c>
      <c r="F169" s="1019">
        <v>2004</v>
      </c>
      <c r="G169" s="993" t="s">
        <v>104</v>
      </c>
      <c r="H169" s="993" t="s">
        <v>488</v>
      </c>
      <c r="I169" s="993" t="s">
        <v>103</v>
      </c>
      <c r="J169" s="993" t="s">
        <v>105</v>
      </c>
      <c r="K169" s="1025" t="s">
        <v>262</v>
      </c>
      <c r="L169" s="1025" t="s">
        <v>259</v>
      </c>
      <c r="M169" s="993" t="s">
        <v>8</v>
      </c>
      <c r="N169" s="993" t="s">
        <v>8</v>
      </c>
      <c r="O169" s="993" t="s">
        <v>449</v>
      </c>
      <c r="P169" s="993" t="s">
        <v>9</v>
      </c>
      <c r="Q169" s="993">
        <v>1</v>
      </c>
      <c r="R169" s="993" t="s">
        <v>8</v>
      </c>
      <c r="S169" s="993" t="s">
        <v>448</v>
      </c>
      <c r="T169" s="1022" t="s">
        <v>336</v>
      </c>
    </row>
    <row r="170" spans="1:20" ht="20.25" thickTop="1" thickBot="1" x14ac:dyDescent="0.35">
      <c r="A170" s="17">
        <f t="shared" si="16"/>
        <v>0</v>
      </c>
      <c r="B170" s="17">
        <f t="shared" si="17"/>
        <v>1</v>
      </c>
      <c r="C170" s="17">
        <f t="shared" si="18"/>
        <v>0</v>
      </c>
      <c r="D170" s="17">
        <f t="shared" si="19"/>
        <v>0</v>
      </c>
      <c r="E170" s="736" t="s">
        <v>434</v>
      </c>
      <c r="F170" s="1019">
        <v>2007</v>
      </c>
      <c r="G170" s="993" t="s">
        <v>106</v>
      </c>
      <c r="H170" s="993" t="s">
        <v>489</v>
      </c>
      <c r="I170" s="993" t="s">
        <v>107</v>
      </c>
      <c r="J170" s="993" t="s">
        <v>364</v>
      </c>
      <c r="K170" s="1025" t="s">
        <v>262</v>
      </c>
      <c r="L170" s="1025" t="s">
        <v>259</v>
      </c>
      <c r="M170" s="993" t="s">
        <v>8</v>
      </c>
      <c r="N170" s="993" t="s">
        <v>8</v>
      </c>
      <c r="O170" s="993" t="s">
        <v>485</v>
      </c>
      <c r="P170" s="993" t="s">
        <v>9</v>
      </c>
      <c r="Q170" s="993">
        <v>1</v>
      </c>
      <c r="R170" s="993" t="s">
        <v>8</v>
      </c>
      <c r="S170" s="993" t="s">
        <v>448</v>
      </c>
      <c r="T170" s="1022">
        <v>6</v>
      </c>
    </row>
    <row r="171" spans="1:20" ht="20.25" thickTop="1" thickBot="1" x14ac:dyDescent="0.35">
      <c r="A171" s="17">
        <f t="shared" si="16"/>
        <v>0</v>
      </c>
      <c r="B171" s="17">
        <f t="shared" si="17"/>
        <v>1</v>
      </c>
      <c r="C171" s="17">
        <f t="shared" si="18"/>
        <v>0</v>
      </c>
      <c r="D171" s="17">
        <f t="shared" si="19"/>
        <v>0</v>
      </c>
      <c r="E171" s="736" t="s">
        <v>434</v>
      </c>
      <c r="F171" s="1019">
        <v>2000</v>
      </c>
      <c r="G171" s="993" t="s">
        <v>1181</v>
      </c>
      <c r="H171" s="993" t="s">
        <v>1184</v>
      </c>
      <c r="I171" s="993"/>
      <c r="J171" s="993"/>
      <c r="K171" s="1025"/>
      <c r="L171" s="1025"/>
      <c r="M171" s="993"/>
      <c r="N171" s="993"/>
      <c r="O171" s="993"/>
      <c r="P171" s="993"/>
      <c r="Q171" s="993"/>
      <c r="R171" s="993"/>
      <c r="S171" s="993"/>
      <c r="T171" s="1023"/>
    </row>
    <row r="172" spans="1:20" ht="20.25" thickTop="1" thickBot="1" x14ac:dyDescent="0.35">
      <c r="A172" s="17">
        <f t="shared" si="16"/>
        <v>0</v>
      </c>
      <c r="B172" s="17">
        <f t="shared" si="17"/>
        <v>1</v>
      </c>
      <c r="C172" s="17">
        <f t="shared" si="18"/>
        <v>0</v>
      </c>
      <c r="D172" s="17">
        <f t="shared" si="19"/>
        <v>0</v>
      </c>
      <c r="E172" s="736" t="s">
        <v>434</v>
      </c>
      <c r="F172" s="1019">
        <v>2000</v>
      </c>
      <c r="G172" s="993" t="s">
        <v>365</v>
      </c>
      <c r="H172" s="993" t="s">
        <v>1252</v>
      </c>
      <c r="I172" s="993" t="s">
        <v>41</v>
      </c>
      <c r="J172" s="993" t="s">
        <v>441</v>
      </c>
      <c r="K172" s="1025" t="s">
        <v>262</v>
      </c>
      <c r="L172" s="1025" t="s">
        <v>272</v>
      </c>
      <c r="M172" s="993"/>
      <c r="N172" s="993"/>
      <c r="O172" s="993"/>
      <c r="P172" s="993" t="s">
        <v>9</v>
      </c>
      <c r="Q172" s="993">
        <v>1</v>
      </c>
      <c r="R172" s="993"/>
      <c r="S172" s="993"/>
      <c r="T172" s="1022">
        <v>6</v>
      </c>
    </row>
    <row r="173" spans="1:20" ht="20.25" thickTop="1" thickBot="1" x14ac:dyDescent="0.35">
      <c r="A173" s="17">
        <f t="shared" si="16"/>
        <v>0</v>
      </c>
      <c r="B173" s="17">
        <f t="shared" si="17"/>
        <v>1</v>
      </c>
      <c r="C173" s="17">
        <f t="shared" si="18"/>
        <v>0</v>
      </c>
      <c r="D173" s="17">
        <f t="shared" si="19"/>
        <v>0</v>
      </c>
      <c r="E173" s="736" t="s">
        <v>434</v>
      </c>
      <c r="F173" s="1019">
        <v>2002</v>
      </c>
      <c r="G173" s="993" t="s">
        <v>1009</v>
      </c>
      <c r="H173" s="993" t="s">
        <v>1185</v>
      </c>
      <c r="I173" s="993"/>
      <c r="J173" s="993"/>
      <c r="K173" s="1025"/>
      <c r="L173" s="1025"/>
      <c r="M173" s="993"/>
      <c r="N173" s="993"/>
      <c r="O173" s="993"/>
      <c r="P173" s="993"/>
      <c r="Q173" s="993"/>
      <c r="R173" s="993"/>
      <c r="S173" s="993"/>
      <c r="T173" s="1022"/>
    </row>
    <row r="174" spans="1:20" ht="20.25" thickTop="1" thickBot="1" x14ac:dyDescent="0.35">
      <c r="A174" s="17">
        <f t="shared" si="16"/>
        <v>0</v>
      </c>
      <c r="B174" s="17">
        <f t="shared" si="17"/>
        <v>1</v>
      </c>
      <c r="C174" s="17">
        <f t="shared" si="18"/>
        <v>0</v>
      </c>
      <c r="D174" s="17">
        <f t="shared" si="19"/>
        <v>0</v>
      </c>
      <c r="E174" s="736" t="s">
        <v>434</v>
      </c>
      <c r="F174" s="1019">
        <v>2001</v>
      </c>
      <c r="G174" s="993" t="s">
        <v>100</v>
      </c>
      <c r="H174" s="993" t="s">
        <v>490</v>
      </c>
      <c r="I174" s="993" t="s">
        <v>12</v>
      </c>
      <c r="J174" s="993" t="s">
        <v>12</v>
      </c>
      <c r="K174" s="1025" t="s">
        <v>262</v>
      </c>
      <c r="L174" s="1025" t="s">
        <v>267</v>
      </c>
      <c r="M174" s="993" t="s">
        <v>615</v>
      </c>
      <c r="N174" s="993" t="s">
        <v>448</v>
      </c>
      <c r="O174" s="993" t="s">
        <v>359</v>
      </c>
      <c r="P174" s="993" t="s">
        <v>9</v>
      </c>
      <c r="Q174" s="993">
        <v>1</v>
      </c>
      <c r="R174" s="993" t="s">
        <v>8</v>
      </c>
      <c r="S174" s="993" t="s">
        <v>448</v>
      </c>
      <c r="T174" s="1021">
        <v>9</v>
      </c>
    </row>
    <row r="175" spans="1:20" ht="20.25" thickTop="1" thickBot="1" x14ac:dyDescent="0.35">
      <c r="A175" s="17">
        <f t="shared" si="16"/>
        <v>0</v>
      </c>
      <c r="B175" s="17">
        <f t="shared" si="17"/>
        <v>1</v>
      </c>
      <c r="C175" s="17">
        <f t="shared" si="18"/>
        <v>0</v>
      </c>
      <c r="D175" s="17">
        <f t="shared" si="19"/>
        <v>0</v>
      </c>
      <c r="E175" s="736" t="s">
        <v>434</v>
      </c>
      <c r="F175" s="1019">
        <v>2003</v>
      </c>
      <c r="G175" s="993" t="s">
        <v>101</v>
      </c>
      <c r="H175" s="993" t="s">
        <v>491</v>
      </c>
      <c r="I175" s="993" t="s">
        <v>12</v>
      </c>
      <c r="J175" s="993" t="s">
        <v>12</v>
      </c>
      <c r="K175" s="1025" t="s">
        <v>262</v>
      </c>
      <c r="L175" s="1025" t="s">
        <v>267</v>
      </c>
      <c r="M175" s="993" t="s">
        <v>615</v>
      </c>
      <c r="N175" s="1026" t="s">
        <v>427</v>
      </c>
      <c r="O175" s="993" t="s">
        <v>359</v>
      </c>
      <c r="P175" s="993" t="s">
        <v>9</v>
      </c>
      <c r="Q175" s="993">
        <v>2</v>
      </c>
      <c r="R175" s="993" t="s">
        <v>8</v>
      </c>
      <c r="S175" s="993" t="s">
        <v>448</v>
      </c>
      <c r="T175" s="1022">
        <v>6</v>
      </c>
    </row>
    <row r="176" spans="1:20" ht="20.25" thickTop="1" thickBot="1" x14ac:dyDescent="0.35">
      <c r="A176" s="17">
        <f t="shared" si="16"/>
        <v>0</v>
      </c>
      <c r="B176" s="17">
        <f t="shared" si="17"/>
        <v>1</v>
      </c>
      <c r="C176" s="17">
        <f t="shared" si="18"/>
        <v>0</v>
      </c>
      <c r="D176" s="17">
        <f t="shared" si="19"/>
        <v>0</v>
      </c>
      <c r="E176" s="736" t="s">
        <v>434</v>
      </c>
      <c r="F176" s="1019">
        <v>2005</v>
      </c>
      <c r="G176" s="993" t="s">
        <v>275</v>
      </c>
      <c r="H176" s="993" t="s">
        <v>492</v>
      </c>
      <c r="I176" s="993" t="s">
        <v>12</v>
      </c>
      <c r="J176" s="993" t="s">
        <v>12</v>
      </c>
      <c r="K176" s="1025" t="s">
        <v>262</v>
      </c>
      <c r="L176" s="1025" t="s">
        <v>267</v>
      </c>
      <c r="M176" s="993" t="s">
        <v>8</v>
      </c>
      <c r="N176" s="993" t="s">
        <v>8</v>
      </c>
      <c r="O176" s="993" t="s">
        <v>359</v>
      </c>
      <c r="P176" s="993" t="s">
        <v>9</v>
      </c>
      <c r="Q176" s="993">
        <v>1</v>
      </c>
      <c r="R176" s="993" t="s">
        <v>8</v>
      </c>
      <c r="S176" s="993" t="s">
        <v>448</v>
      </c>
      <c r="T176" s="1021">
        <v>8</v>
      </c>
    </row>
    <row r="177" spans="1:20" ht="20.25" thickTop="1" thickBot="1" x14ac:dyDescent="0.35">
      <c r="A177" s="17">
        <f t="shared" si="16"/>
        <v>0</v>
      </c>
      <c r="B177" s="17">
        <f t="shared" si="17"/>
        <v>1</v>
      </c>
      <c r="C177" s="17">
        <f t="shared" si="18"/>
        <v>0</v>
      </c>
      <c r="D177" s="17">
        <f t="shared" si="19"/>
        <v>0</v>
      </c>
      <c r="E177" s="736" t="s">
        <v>434</v>
      </c>
      <c r="F177" s="1019">
        <v>2006</v>
      </c>
      <c r="G177" s="993" t="s">
        <v>189</v>
      </c>
      <c r="H177" s="993" t="s">
        <v>842</v>
      </c>
      <c r="I177" s="993" t="s">
        <v>119</v>
      </c>
      <c r="J177" s="993" t="s">
        <v>119</v>
      </c>
      <c r="K177" s="1025" t="s">
        <v>274</v>
      </c>
      <c r="L177" s="1025" t="s">
        <v>280</v>
      </c>
      <c r="M177" s="993" t="s">
        <v>8</v>
      </c>
      <c r="N177" s="993" t="s">
        <v>8</v>
      </c>
      <c r="O177" s="993" t="s">
        <v>359</v>
      </c>
      <c r="P177" s="993" t="s">
        <v>9</v>
      </c>
      <c r="Q177" s="993">
        <v>1</v>
      </c>
      <c r="R177" s="993" t="s">
        <v>8</v>
      </c>
      <c r="S177" s="993" t="s">
        <v>8</v>
      </c>
      <c r="T177" s="1020">
        <v>4</v>
      </c>
    </row>
    <row r="178" spans="1:20" ht="20.25" thickTop="1" thickBot="1" x14ac:dyDescent="0.35">
      <c r="A178" s="17">
        <f t="shared" si="16"/>
        <v>0</v>
      </c>
      <c r="B178" s="17">
        <f t="shared" si="17"/>
        <v>1</v>
      </c>
      <c r="C178" s="17">
        <f t="shared" si="18"/>
        <v>0</v>
      </c>
      <c r="D178" s="17">
        <f t="shared" si="19"/>
        <v>0</v>
      </c>
      <c r="E178" s="736" t="s">
        <v>434</v>
      </c>
      <c r="F178" s="1019">
        <v>2004</v>
      </c>
      <c r="G178" s="993" t="s">
        <v>156</v>
      </c>
      <c r="H178" s="993" t="s">
        <v>493</v>
      </c>
      <c r="I178" s="993" t="s">
        <v>119</v>
      </c>
      <c r="J178" s="993" t="s">
        <v>368</v>
      </c>
      <c r="K178" s="1025" t="s">
        <v>262</v>
      </c>
      <c r="L178" s="1025" t="s">
        <v>267</v>
      </c>
      <c r="M178" s="993" t="s">
        <v>8</v>
      </c>
      <c r="N178" s="993" t="s">
        <v>8</v>
      </c>
      <c r="O178" s="993" t="s">
        <v>359</v>
      </c>
      <c r="P178" s="993" t="s">
        <v>9</v>
      </c>
      <c r="Q178" s="993">
        <v>1</v>
      </c>
      <c r="R178" s="993" t="s">
        <v>8</v>
      </c>
      <c r="S178" s="993" t="s">
        <v>448</v>
      </c>
      <c r="T178" s="1022">
        <v>5</v>
      </c>
    </row>
    <row r="179" spans="1:20" ht="20.25" thickTop="1" thickBot="1" x14ac:dyDescent="0.35">
      <c r="A179" s="17">
        <f t="shared" si="16"/>
        <v>0</v>
      </c>
      <c r="B179" s="17">
        <f t="shared" si="17"/>
        <v>1</v>
      </c>
      <c r="C179" s="17">
        <f t="shared" si="18"/>
        <v>0</v>
      </c>
      <c r="D179" s="17">
        <f t="shared" si="19"/>
        <v>0</v>
      </c>
      <c r="E179" s="736" t="s">
        <v>434</v>
      </c>
      <c r="F179" s="1019">
        <v>2006</v>
      </c>
      <c r="G179" s="993" t="s">
        <v>157</v>
      </c>
      <c r="H179" s="993" t="s">
        <v>633</v>
      </c>
      <c r="I179" s="993" t="s">
        <v>119</v>
      </c>
      <c r="J179" s="993" t="s">
        <v>368</v>
      </c>
      <c r="K179" s="1025" t="s">
        <v>262</v>
      </c>
      <c r="L179" s="1025" t="s">
        <v>267</v>
      </c>
      <c r="M179" s="993" t="s">
        <v>448</v>
      </c>
      <c r="N179" s="993" t="s">
        <v>448</v>
      </c>
      <c r="O179" s="993" t="s">
        <v>449</v>
      </c>
      <c r="P179" s="993" t="s">
        <v>9</v>
      </c>
      <c r="Q179" s="993">
        <v>1</v>
      </c>
      <c r="R179" s="993" t="s">
        <v>448</v>
      </c>
      <c r="S179" s="993" t="s">
        <v>448</v>
      </c>
      <c r="T179" s="1022">
        <v>6</v>
      </c>
    </row>
    <row r="180" spans="1:20" ht="20.25" thickTop="1" thickBot="1" x14ac:dyDescent="0.35">
      <c r="A180" s="17">
        <f t="shared" si="16"/>
        <v>0</v>
      </c>
      <c r="B180" s="17">
        <f t="shared" si="17"/>
        <v>1</v>
      </c>
      <c r="C180" s="17">
        <f t="shared" si="18"/>
        <v>0</v>
      </c>
      <c r="D180" s="17">
        <f t="shared" si="19"/>
        <v>0</v>
      </c>
      <c r="E180" s="736" t="s">
        <v>434</v>
      </c>
      <c r="F180" s="1019">
        <v>2000</v>
      </c>
      <c r="G180" s="993" t="s">
        <v>371</v>
      </c>
      <c r="H180" s="993" t="s">
        <v>1050</v>
      </c>
      <c r="I180" s="993" t="s">
        <v>99</v>
      </c>
      <c r="J180" s="993" t="s">
        <v>372</v>
      </c>
      <c r="K180" s="1025" t="s">
        <v>279</v>
      </c>
      <c r="L180" s="1025" t="s">
        <v>271</v>
      </c>
      <c r="M180" s="993" t="s">
        <v>8</v>
      </c>
      <c r="N180" s="993" t="s">
        <v>8</v>
      </c>
      <c r="O180" s="993" t="s">
        <v>359</v>
      </c>
      <c r="P180" s="993" t="s">
        <v>9</v>
      </c>
      <c r="Q180" s="993">
        <v>1</v>
      </c>
      <c r="R180" s="993" t="s">
        <v>8</v>
      </c>
      <c r="S180" s="993" t="s">
        <v>8</v>
      </c>
      <c r="T180" s="1022">
        <v>6</v>
      </c>
    </row>
    <row r="181" spans="1:20" ht="20.25" thickTop="1" thickBot="1" x14ac:dyDescent="0.35">
      <c r="A181" s="17">
        <f t="shared" si="16"/>
        <v>0</v>
      </c>
      <c r="B181" s="17">
        <f t="shared" si="17"/>
        <v>1</v>
      </c>
      <c r="C181" s="17">
        <f t="shared" si="18"/>
        <v>0</v>
      </c>
      <c r="D181" s="17">
        <f t="shared" si="19"/>
        <v>0</v>
      </c>
      <c r="E181" s="736" t="s">
        <v>434</v>
      </c>
      <c r="F181" s="1019">
        <v>2002</v>
      </c>
      <c r="G181" s="993" t="s">
        <v>116</v>
      </c>
      <c r="H181" s="993" t="s">
        <v>634</v>
      </c>
      <c r="I181" s="993" t="s">
        <v>21</v>
      </c>
      <c r="J181" s="993" t="s">
        <v>307</v>
      </c>
      <c r="K181" s="1025" t="s">
        <v>274</v>
      </c>
      <c r="L181" s="1025" t="s">
        <v>282</v>
      </c>
      <c r="M181" s="993" t="s">
        <v>448</v>
      </c>
      <c r="N181" s="993" t="s">
        <v>448</v>
      </c>
      <c r="O181" s="993" t="s">
        <v>449</v>
      </c>
      <c r="P181" s="993" t="s">
        <v>9</v>
      </c>
      <c r="Q181" s="993">
        <v>2</v>
      </c>
      <c r="R181" s="993" t="s">
        <v>448</v>
      </c>
      <c r="S181" s="993" t="s">
        <v>448</v>
      </c>
      <c r="T181" s="1021">
        <v>8</v>
      </c>
    </row>
    <row r="182" spans="1:20" ht="20.25" thickTop="1" thickBot="1" x14ac:dyDescent="0.35">
      <c r="A182" s="17">
        <f t="shared" si="16"/>
        <v>0</v>
      </c>
      <c r="B182" s="17">
        <f t="shared" si="17"/>
        <v>1</v>
      </c>
      <c r="C182" s="17">
        <f t="shared" si="18"/>
        <v>0</v>
      </c>
      <c r="D182" s="17">
        <f t="shared" si="19"/>
        <v>0</v>
      </c>
      <c r="E182" s="736" t="s">
        <v>434</v>
      </c>
      <c r="F182" s="1019">
        <v>2004</v>
      </c>
      <c r="G182" s="993" t="s">
        <v>117</v>
      </c>
      <c r="H182" s="993" t="s">
        <v>494</v>
      </c>
      <c r="I182" s="993" t="s">
        <v>21</v>
      </c>
      <c r="J182" s="993" t="s">
        <v>307</v>
      </c>
      <c r="K182" s="1025" t="s">
        <v>274</v>
      </c>
      <c r="L182" s="1025" t="s">
        <v>284</v>
      </c>
      <c r="M182" s="993" t="s">
        <v>8</v>
      </c>
      <c r="N182" s="993" t="s">
        <v>8</v>
      </c>
      <c r="O182" s="993" t="s">
        <v>449</v>
      </c>
      <c r="P182" s="993" t="s">
        <v>9</v>
      </c>
      <c r="Q182" s="993">
        <v>1</v>
      </c>
      <c r="R182" s="993" t="s">
        <v>8</v>
      </c>
      <c r="S182" s="993" t="s">
        <v>448</v>
      </c>
      <c r="T182" s="1021">
        <v>7</v>
      </c>
    </row>
    <row r="183" spans="1:20" ht="20.25" thickTop="1" thickBot="1" x14ac:dyDescent="0.35">
      <c r="A183" s="17">
        <f t="shared" ref="A183:A206" si="20">IF($E183="JC",1,0)</f>
        <v>0</v>
      </c>
      <c r="B183" s="17">
        <f t="shared" ref="B183:B206" si="21">IF($E183="JP",1,0)</f>
        <v>1</v>
      </c>
      <c r="C183" s="17">
        <f t="shared" ref="C183:C206" si="22">IF($E183="I",1,0)</f>
        <v>0</v>
      </c>
      <c r="D183" s="17">
        <f t="shared" ref="D183:D206" si="23">IF($E183="JCom",1,0)</f>
        <v>0</v>
      </c>
      <c r="E183" s="736" t="s">
        <v>434</v>
      </c>
      <c r="F183" s="1019">
        <v>2007</v>
      </c>
      <c r="G183" s="993" t="s">
        <v>118</v>
      </c>
      <c r="H183" s="993" t="s">
        <v>495</v>
      </c>
      <c r="I183" s="993" t="s">
        <v>120</v>
      </c>
      <c r="J183" s="993" t="s">
        <v>119</v>
      </c>
      <c r="K183" s="1025" t="s">
        <v>274</v>
      </c>
      <c r="L183" s="1025" t="s">
        <v>284</v>
      </c>
      <c r="M183" s="993" t="s">
        <v>8</v>
      </c>
      <c r="N183" s="993" t="s">
        <v>8</v>
      </c>
      <c r="O183" s="993" t="s">
        <v>449</v>
      </c>
      <c r="P183" s="993" t="s">
        <v>9</v>
      </c>
      <c r="Q183" s="993">
        <v>1</v>
      </c>
      <c r="R183" s="993" t="s">
        <v>8</v>
      </c>
      <c r="S183" s="993" t="s">
        <v>448</v>
      </c>
      <c r="T183" s="1021">
        <v>9</v>
      </c>
    </row>
    <row r="184" spans="1:20" ht="20.25" thickTop="1" thickBot="1" x14ac:dyDescent="0.35">
      <c r="A184" s="17">
        <f t="shared" si="20"/>
        <v>0</v>
      </c>
      <c r="B184" s="17">
        <f t="shared" si="21"/>
        <v>1</v>
      </c>
      <c r="C184" s="17">
        <f t="shared" si="22"/>
        <v>0</v>
      </c>
      <c r="D184" s="17">
        <f t="shared" si="23"/>
        <v>0</v>
      </c>
      <c r="E184" s="736" t="s">
        <v>434</v>
      </c>
      <c r="F184" s="1019">
        <v>2004</v>
      </c>
      <c r="G184" s="993" t="s">
        <v>175</v>
      </c>
      <c r="H184" s="993" t="s">
        <v>635</v>
      </c>
      <c r="I184" s="993" t="s">
        <v>41</v>
      </c>
      <c r="J184" s="993" t="s">
        <v>41</v>
      </c>
      <c r="K184" s="1025" t="s">
        <v>263</v>
      </c>
      <c r="L184" s="1025" t="s">
        <v>216</v>
      </c>
      <c r="M184" s="993" t="s">
        <v>448</v>
      </c>
      <c r="N184" s="993" t="s">
        <v>448</v>
      </c>
      <c r="O184" s="993" t="s">
        <v>449</v>
      </c>
      <c r="P184" s="993" t="s">
        <v>9</v>
      </c>
      <c r="Q184" s="993">
        <v>1</v>
      </c>
      <c r="R184" s="993" t="s">
        <v>448</v>
      </c>
      <c r="S184" s="993" t="s">
        <v>448</v>
      </c>
      <c r="T184" s="1022">
        <v>6</v>
      </c>
    </row>
    <row r="185" spans="1:20" ht="20.25" thickTop="1" thickBot="1" x14ac:dyDescent="0.35">
      <c r="A185" s="17">
        <f t="shared" si="20"/>
        <v>0</v>
      </c>
      <c r="B185" s="17">
        <f t="shared" si="21"/>
        <v>1</v>
      </c>
      <c r="C185" s="17">
        <f t="shared" si="22"/>
        <v>0</v>
      </c>
      <c r="D185" s="17">
        <f t="shared" si="23"/>
        <v>0</v>
      </c>
      <c r="E185" s="736" t="s">
        <v>434</v>
      </c>
      <c r="F185" s="1019">
        <v>2006</v>
      </c>
      <c r="G185" s="993" t="s">
        <v>176</v>
      </c>
      <c r="H185" s="993" t="s">
        <v>636</v>
      </c>
      <c r="I185" s="993" t="s">
        <v>41</v>
      </c>
      <c r="J185" s="993" t="s">
        <v>41</v>
      </c>
      <c r="K185" s="1025" t="s">
        <v>263</v>
      </c>
      <c r="L185" s="1025" t="s">
        <v>216</v>
      </c>
      <c r="M185" s="993" t="s">
        <v>448</v>
      </c>
      <c r="N185" s="993" t="s">
        <v>448</v>
      </c>
      <c r="O185" s="993" t="s">
        <v>449</v>
      </c>
      <c r="P185" s="993" t="s">
        <v>9</v>
      </c>
      <c r="Q185" s="993">
        <v>1</v>
      </c>
      <c r="R185" s="993" t="s">
        <v>448</v>
      </c>
      <c r="S185" s="993" t="s">
        <v>448</v>
      </c>
      <c r="T185" s="1021">
        <v>7</v>
      </c>
    </row>
    <row r="186" spans="1:20" ht="20.25" thickTop="1" thickBot="1" x14ac:dyDescent="0.35">
      <c r="A186" s="17">
        <f t="shared" si="20"/>
        <v>0</v>
      </c>
      <c r="B186" s="17">
        <f t="shared" si="21"/>
        <v>1</v>
      </c>
      <c r="C186" s="17">
        <f t="shared" si="22"/>
        <v>0</v>
      </c>
      <c r="D186" s="17">
        <f t="shared" si="23"/>
        <v>0</v>
      </c>
      <c r="E186" s="736" t="s">
        <v>434</v>
      </c>
      <c r="F186" s="1019">
        <v>2002</v>
      </c>
      <c r="G186" s="993" t="s">
        <v>369</v>
      </c>
      <c r="H186" s="993" t="s">
        <v>624</v>
      </c>
      <c r="I186" s="993" t="s">
        <v>294</v>
      </c>
      <c r="J186" s="993" t="s">
        <v>370</v>
      </c>
      <c r="K186" s="1025" t="s">
        <v>263</v>
      </c>
      <c r="L186" s="1025" t="s">
        <v>259</v>
      </c>
      <c r="M186" s="993" t="s">
        <v>448</v>
      </c>
      <c r="N186" s="993" t="s">
        <v>448</v>
      </c>
      <c r="O186" s="993" t="s">
        <v>449</v>
      </c>
      <c r="P186" s="993" t="s">
        <v>9</v>
      </c>
      <c r="Q186" s="993">
        <v>1</v>
      </c>
      <c r="R186" s="993" t="s">
        <v>448</v>
      </c>
      <c r="S186" s="993" t="s">
        <v>448</v>
      </c>
      <c r="T186" s="1022">
        <v>6</v>
      </c>
    </row>
    <row r="187" spans="1:20" ht="20.25" thickTop="1" thickBot="1" x14ac:dyDescent="0.35">
      <c r="A187" s="17">
        <f t="shared" si="20"/>
        <v>0</v>
      </c>
      <c r="B187" s="17">
        <f t="shared" si="21"/>
        <v>1</v>
      </c>
      <c r="C187" s="17">
        <f t="shared" si="22"/>
        <v>0</v>
      </c>
      <c r="D187" s="17">
        <f t="shared" si="23"/>
        <v>0</v>
      </c>
      <c r="E187" s="736" t="s">
        <v>434</v>
      </c>
      <c r="F187" s="1019">
        <v>2003</v>
      </c>
      <c r="G187" s="993" t="s">
        <v>200</v>
      </c>
      <c r="H187" s="993" t="s">
        <v>496</v>
      </c>
      <c r="I187" s="993" t="s">
        <v>373</v>
      </c>
      <c r="J187" s="993" t="s">
        <v>201</v>
      </c>
      <c r="K187" s="1025" t="s">
        <v>263</v>
      </c>
      <c r="L187" s="1025" t="s">
        <v>374</v>
      </c>
      <c r="M187" s="993" t="s">
        <v>8</v>
      </c>
      <c r="N187" s="993" t="s">
        <v>8</v>
      </c>
      <c r="O187" s="993" t="s">
        <v>359</v>
      </c>
      <c r="P187" s="993" t="s">
        <v>9</v>
      </c>
      <c r="Q187" s="993">
        <v>1</v>
      </c>
      <c r="R187" s="993" t="s">
        <v>8</v>
      </c>
      <c r="S187" s="993" t="s">
        <v>448</v>
      </c>
      <c r="T187" s="1020">
        <v>4</v>
      </c>
    </row>
    <row r="188" spans="1:20" ht="20.25" thickTop="1" thickBot="1" x14ac:dyDescent="0.35">
      <c r="A188" s="17">
        <f t="shared" si="20"/>
        <v>0</v>
      </c>
      <c r="B188" s="17">
        <f t="shared" si="21"/>
        <v>1</v>
      </c>
      <c r="C188" s="17">
        <f t="shared" si="22"/>
        <v>0</v>
      </c>
      <c r="D188" s="17">
        <f t="shared" si="23"/>
        <v>0</v>
      </c>
      <c r="E188" s="736" t="s">
        <v>434</v>
      </c>
      <c r="F188" s="1019">
        <v>2002</v>
      </c>
      <c r="G188" s="993" t="s">
        <v>818</v>
      </c>
      <c r="H188" s="993" t="s">
        <v>1180</v>
      </c>
      <c r="I188" s="993" t="s">
        <v>187</v>
      </c>
      <c r="J188" s="993" t="s">
        <v>874</v>
      </c>
      <c r="K188" s="993" t="s">
        <v>861</v>
      </c>
      <c r="L188" s="993" t="s">
        <v>899</v>
      </c>
      <c r="M188" s="993"/>
      <c r="N188" s="993"/>
      <c r="O188" s="993"/>
      <c r="P188" s="993" t="s">
        <v>9</v>
      </c>
      <c r="Q188" s="993">
        <v>1</v>
      </c>
      <c r="R188" s="993"/>
      <c r="S188" s="993"/>
      <c r="T188" s="1021">
        <v>7</v>
      </c>
    </row>
    <row r="189" spans="1:20" ht="20.25" thickTop="1" thickBot="1" x14ac:dyDescent="0.35">
      <c r="A189" s="17">
        <f t="shared" si="20"/>
        <v>0</v>
      </c>
      <c r="B189" s="17">
        <f t="shared" si="21"/>
        <v>1</v>
      </c>
      <c r="C189" s="17">
        <f t="shared" si="22"/>
        <v>0</v>
      </c>
      <c r="D189" s="17">
        <f t="shared" si="23"/>
        <v>0</v>
      </c>
      <c r="E189" s="736" t="s">
        <v>434</v>
      </c>
      <c r="F189" s="1019">
        <v>2004</v>
      </c>
      <c r="G189" s="993" t="s">
        <v>190</v>
      </c>
      <c r="H189" s="993" t="s">
        <v>622</v>
      </c>
      <c r="I189" s="993" t="s">
        <v>194</v>
      </c>
      <c r="J189" s="993" t="s">
        <v>376</v>
      </c>
      <c r="K189" s="1025" t="s">
        <v>274</v>
      </c>
      <c r="L189" s="1025" t="s">
        <v>280</v>
      </c>
      <c r="M189" s="993" t="s">
        <v>448</v>
      </c>
      <c r="N189" s="993" t="s">
        <v>448</v>
      </c>
      <c r="O189" s="993" t="s">
        <v>422</v>
      </c>
      <c r="P189" s="993" t="s">
        <v>9</v>
      </c>
      <c r="Q189" s="993">
        <v>1</v>
      </c>
      <c r="R189" s="993" t="s">
        <v>8</v>
      </c>
      <c r="S189" s="993" t="s">
        <v>448</v>
      </c>
      <c r="T189" s="1022">
        <v>6</v>
      </c>
    </row>
    <row r="190" spans="1:20" ht="20.25" thickTop="1" thickBot="1" x14ac:dyDescent="0.35">
      <c r="A190" s="17">
        <f t="shared" si="20"/>
        <v>0</v>
      </c>
      <c r="B190" s="17">
        <f t="shared" si="21"/>
        <v>1</v>
      </c>
      <c r="C190" s="17">
        <f t="shared" si="22"/>
        <v>0</v>
      </c>
      <c r="D190" s="17">
        <f t="shared" si="23"/>
        <v>0</v>
      </c>
      <c r="E190" s="736" t="s">
        <v>434</v>
      </c>
      <c r="F190" s="1019">
        <v>2005</v>
      </c>
      <c r="G190" s="993" t="s">
        <v>379</v>
      </c>
      <c r="H190" s="993" t="s">
        <v>1186</v>
      </c>
      <c r="I190" s="993" t="s">
        <v>12</v>
      </c>
      <c r="J190" s="993" t="s">
        <v>12</v>
      </c>
      <c r="K190" s="1025" t="s">
        <v>263</v>
      </c>
      <c r="L190" s="1025" t="s">
        <v>216</v>
      </c>
      <c r="M190" s="993"/>
      <c r="N190" s="993"/>
      <c r="O190" s="993"/>
      <c r="P190" s="993" t="s">
        <v>9</v>
      </c>
      <c r="Q190" s="993">
        <v>1</v>
      </c>
      <c r="R190" s="993"/>
      <c r="S190" s="993"/>
      <c r="T190" s="1022">
        <v>6</v>
      </c>
    </row>
    <row r="191" spans="1:20" ht="20.25" thickTop="1" thickBot="1" x14ac:dyDescent="0.35">
      <c r="A191" s="17">
        <f t="shared" si="20"/>
        <v>0</v>
      </c>
      <c r="B191" s="17">
        <f t="shared" si="21"/>
        <v>1</v>
      </c>
      <c r="C191" s="17">
        <f t="shared" si="22"/>
        <v>0</v>
      </c>
      <c r="D191" s="17">
        <f t="shared" si="23"/>
        <v>0</v>
      </c>
      <c r="E191" s="736" t="s">
        <v>434</v>
      </c>
      <c r="F191" s="1019">
        <v>2002</v>
      </c>
      <c r="G191" s="993" t="s">
        <v>612</v>
      </c>
      <c r="H191" s="993" t="s">
        <v>1189</v>
      </c>
      <c r="I191" s="993" t="s">
        <v>41</v>
      </c>
      <c r="J191" s="993" t="s">
        <v>41</v>
      </c>
      <c r="K191" s="1025" t="s">
        <v>288</v>
      </c>
      <c r="L191" s="1025" t="s">
        <v>906</v>
      </c>
      <c r="M191" s="993"/>
      <c r="N191" s="993"/>
      <c r="O191" s="993" t="s">
        <v>359</v>
      </c>
      <c r="P191" s="1025" t="s">
        <v>613</v>
      </c>
      <c r="Q191" s="993">
        <v>1</v>
      </c>
      <c r="R191" s="993"/>
      <c r="S191" s="993"/>
      <c r="T191" s="1021">
        <v>9</v>
      </c>
    </row>
    <row r="192" spans="1:20" ht="20.25" thickTop="1" thickBot="1" x14ac:dyDescent="0.35">
      <c r="A192" s="17">
        <f t="shared" si="20"/>
        <v>0</v>
      </c>
      <c r="B192" s="17">
        <f t="shared" si="21"/>
        <v>1</v>
      </c>
      <c r="C192" s="17">
        <f t="shared" si="22"/>
        <v>0</v>
      </c>
      <c r="D192" s="17">
        <f t="shared" si="23"/>
        <v>0</v>
      </c>
      <c r="E192" s="736" t="s">
        <v>434</v>
      </c>
      <c r="F192" s="1019">
        <v>2004</v>
      </c>
      <c r="G192" s="993" t="s">
        <v>164</v>
      </c>
      <c r="H192" s="993" t="s">
        <v>497</v>
      </c>
      <c r="I192" s="993" t="s">
        <v>41</v>
      </c>
      <c r="J192" s="993" t="s">
        <v>167</v>
      </c>
      <c r="K192" s="1025" t="s">
        <v>262</v>
      </c>
      <c r="L192" s="1025" t="s">
        <v>259</v>
      </c>
      <c r="M192" s="993" t="s">
        <v>8</v>
      </c>
      <c r="N192" s="993" t="s">
        <v>8</v>
      </c>
      <c r="O192" s="993" t="s">
        <v>449</v>
      </c>
      <c r="P192" s="993" t="s">
        <v>9</v>
      </c>
      <c r="Q192" s="993">
        <v>1</v>
      </c>
      <c r="R192" s="993" t="s">
        <v>8</v>
      </c>
      <c r="S192" s="993" t="s">
        <v>448</v>
      </c>
      <c r="T192" s="1022">
        <v>6</v>
      </c>
    </row>
    <row r="193" spans="1:20" ht="20.25" thickTop="1" thickBot="1" x14ac:dyDescent="0.35">
      <c r="A193" s="17">
        <f t="shared" si="20"/>
        <v>0</v>
      </c>
      <c r="B193" s="17">
        <f t="shared" si="21"/>
        <v>1</v>
      </c>
      <c r="C193" s="17">
        <f t="shared" si="22"/>
        <v>0</v>
      </c>
      <c r="D193" s="17">
        <f t="shared" si="23"/>
        <v>0</v>
      </c>
      <c r="E193" s="736" t="s">
        <v>434</v>
      </c>
      <c r="F193" s="1019">
        <v>2001</v>
      </c>
      <c r="G193" s="993" t="s">
        <v>162</v>
      </c>
      <c r="H193" s="993" t="s">
        <v>1081</v>
      </c>
      <c r="I193" s="993" t="s">
        <v>41</v>
      </c>
      <c r="J193" s="993" t="s">
        <v>167</v>
      </c>
      <c r="K193" s="1025" t="s">
        <v>262</v>
      </c>
      <c r="L193" s="1025" t="s">
        <v>259</v>
      </c>
      <c r="M193" s="993" t="s">
        <v>8</v>
      </c>
      <c r="N193" s="993" t="s">
        <v>8</v>
      </c>
      <c r="O193" s="993" t="s">
        <v>359</v>
      </c>
      <c r="P193" s="993" t="s">
        <v>9</v>
      </c>
      <c r="Q193" s="993">
        <v>1</v>
      </c>
      <c r="R193" s="993" t="s">
        <v>8</v>
      </c>
      <c r="S193" s="993" t="s">
        <v>8</v>
      </c>
      <c r="T193" s="1021">
        <v>9</v>
      </c>
    </row>
    <row r="194" spans="1:20" ht="20.25" thickTop="1" thickBot="1" x14ac:dyDescent="0.35">
      <c r="A194" s="17">
        <f t="shared" si="20"/>
        <v>0</v>
      </c>
      <c r="B194" s="17">
        <f t="shared" si="21"/>
        <v>1</v>
      </c>
      <c r="C194" s="17">
        <f t="shared" si="22"/>
        <v>0</v>
      </c>
      <c r="D194" s="17">
        <f t="shared" si="23"/>
        <v>0</v>
      </c>
      <c r="E194" s="736" t="s">
        <v>434</v>
      </c>
      <c r="F194" s="1019">
        <v>2003</v>
      </c>
      <c r="G194" s="993" t="s">
        <v>163</v>
      </c>
      <c r="H194" s="993" t="s">
        <v>775</v>
      </c>
      <c r="I194" s="993" t="s">
        <v>41</v>
      </c>
      <c r="J194" s="993" t="s">
        <v>167</v>
      </c>
      <c r="K194" s="1025" t="s">
        <v>262</v>
      </c>
      <c r="L194" s="1025" t="s">
        <v>259</v>
      </c>
      <c r="M194" s="993" t="s">
        <v>448</v>
      </c>
      <c r="N194" s="993" t="s">
        <v>448</v>
      </c>
      <c r="O194" s="993" t="s">
        <v>449</v>
      </c>
      <c r="P194" s="993" t="s">
        <v>9</v>
      </c>
      <c r="Q194" s="993">
        <v>1</v>
      </c>
      <c r="R194" s="993" t="s">
        <v>448</v>
      </c>
      <c r="S194" s="993" t="s">
        <v>448</v>
      </c>
      <c r="T194" s="1021">
        <v>7</v>
      </c>
    </row>
    <row r="195" spans="1:20" ht="20.25" thickTop="1" thickBot="1" x14ac:dyDescent="0.35">
      <c r="A195" s="17">
        <f t="shared" si="20"/>
        <v>0</v>
      </c>
      <c r="B195" s="17">
        <f t="shared" si="21"/>
        <v>1</v>
      </c>
      <c r="C195" s="17">
        <f t="shared" si="22"/>
        <v>0</v>
      </c>
      <c r="D195" s="17">
        <f t="shared" si="23"/>
        <v>0</v>
      </c>
      <c r="E195" s="736" t="s">
        <v>434</v>
      </c>
      <c r="F195" s="1019">
        <v>2005</v>
      </c>
      <c r="G195" s="993" t="s">
        <v>165</v>
      </c>
      <c r="H195" s="993" t="s">
        <v>498</v>
      </c>
      <c r="I195" s="993" t="s">
        <v>41</v>
      </c>
      <c r="J195" s="993" t="s">
        <v>167</v>
      </c>
      <c r="K195" s="1025" t="s">
        <v>262</v>
      </c>
      <c r="L195" s="1025" t="s">
        <v>259</v>
      </c>
      <c r="M195" s="993" t="s">
        <v>8</v>
      </c>
      <c r="N195" s="993" t="s">
        <v>8</v>
      </c>
      <c r="O195" s="993" t="s">
        <v>485</v>
      </c>
      <c r="P195" s="993" t="s">
        <v>9</v>
      </c>
      <c r="Q195" s="993">
        <v>1</v>
      </c>
      <c r="R195" s="993" t="s">
        <v>8</v>
      </c>
      <c r="S195" s="993" t="s">
        <v>448</v>
      </c>
      <c r="T195" s="1022">
        <v>6</v>
      </c>
    </row>
    <row r="196" spans="1:20" ht="20.25" thickTop="1" thickBot="1" x14ac:dyDescent="0.35">
      <c r="A196" s="17">
        <f t="shared" si="20"/>
        <v>0</v>
      </c>
      <c r="B196" s="17">
        <f t="shared" si="21"/>
        <v>1</v>
      </c>
      <c r="C196" s="17">
        <f t="shared" si="22"/>
        <v>0</v>
      </c>
      <c r="D196" s="17">
        <f t="shared" si="23"/>
        <v>0</v>
      </c>
      <c r="E196" s="736" t="s">
        <v>434</v>
      </c>
      <c r="F196" s="1019">
        <v>2002</v>
      </c>
      <c r="G196" s="993" t="s">
        <v>148</v>
      </c>
      <c r="H196" s="993" t="s">
        <v>1187</v>
      </c>
      <c r="I196" s="993" t="s">
        <v>41</v>
      </c>
      <c r="J196" s="993" t="s">
        <v>307</v>
      </c>
      <c r="K196" s="1025" t="s">
        <v>263</v>
      </c>
      <c r="L196" s="1025" t="s">
        <v>259</v>
      </c>
      <c r="M196" s="993"/>
      <c r="N196" s="993"/>
      <c r="O196" s="993"/>
      <c r="P196" s="993" t="s">
        <v>9</v>
      </c>
      <c r="Q196" s="993">
        <v>1</v>
      </c>
      <c r="R196" s="993"/>
      <c r="S196" s="993"/>
      <c r="T196" s="1022">
        <v>6</v>
      </c>
    </row>
    <row r="197" spans="1:20" ht="20.25" thickTop="1" thickBot="1" x14ac:dyDescent="0.35">
      <c r="A197" s="17">
        <f t="shared" si="20"/>
        <v>0</v>
      </c>
      <c r="B197" s="17">
        <f t="shared" si="21"/>
        <v>1</v>
      </c>
      <c r="C197" s="17">
        <f t="shared" si="22"/>
        <v>0</v>
      </c>
      <c r="D197" s="17">
        <f t="shared" si="23"/>
        <v>0</v>
      </c>
      <c r="E197" s="736" t="s">
        <v>434</v>
      </c>
      <c r="F197" s="1019">
        <v>2003</v>
      </c>
      <c r="G197" s="993" t="s">
        <v>153</v>
      </c>
      <c r="H197" s="993" t="s">
        <v>499</v>
      </c>
      <c r="I197" s="993" t="s">
        <v>98</v>
      </c>
      <c r="J197" s="993" t="s">
        <v>155</v>
      </c>
      <c r="K197" s="1025" t="s">
        <v>262</v>
      </c>
      <c r="L197" s="1025" t="s">
        <v>259</v>
      </c>
      <c r="M197" s="993" t="s">
        <v>615</v>
      </c>
      <c r="N197" s="993" t="s">
        <v>8</v>
      </c>
      <c r="O197" s="993" t="s">
        <v>359</v>
      </c>
      <c r="P197" s="993" t="s">
        <v>9</v>
      </c>
      <c r="Q197" s="993">
        <v>1</v>
      </c>
      <c r="R197" s="993" t="s">
        <v>8</v>
      </c>
      <c r="S197" s="993" t="s">
        <v>448</v>
      </c>
      <c r="T197" s="1021">
        <v>7</v>
      </c>
    </row>
    <row r="198" spans="1:20" ht="20.25" thickTop="1" thickBot="1" x14ac:dyDescent="0.35">
      <c r="A198" s="17">
        <f t="shared" si="20"/>
        <v>0</v>
      </c>
      <c r="B198" s="17">
        <f t="shared" si="21"/>
        <v>1</v>
      </c>
      <c r="C198" s="17">
        <f t="shared" si="22"/>
        <v>0</v>
      </c>
      <c r="D198" s="17">
        <f t="shared" si="23"/>
        <v>0</v>
      </c>
      <c r="E198" s="736" t="s">
        <v>434</v>
      </c>
      <c r="F198" s="1019">
        <v>2002</v>
      </c>
      <c r="G198" s="993" t="s">
        <v>853</v>
      </c>
      <c r="H198" s="993" t="s">
        <v>1317</v>
      </c>
      <c r="I198" s="993" t="s">
        <v>388</v>
      </c>
      <c r="J198" s="993" t="s">
        <v>134</v>
      </c>
      <c r="K198" s="993" t="s">
        <v>288</v>
      </c>
      <c r="L198" s="993" t="s">
        <v>899</v>
      </c>
      <c r="M198" s="993"/>
      <c r="N198" s="993"/>
      <c r="O198" s="993"/>
      <c r="P198" s="993" t="s">
        <v>9</v>
      </c>
      <c r="Q198" s="993">
        <v>1</v>
      </c>
      <c r="R198" s="993"/>
      <c r="S198" s="993"/>
      <c r="T198" s="1022">
        <v>5</v>
      </c>
    </row>
    <row r="199" spans="1:20" ht="20.25" thickTop="1" thickBot="1" x14ac:dyDescent="0.35">
      <c r="A199" s="17">
        <f t="shared" si="20"/>
        <v>0</v>
      </c>
      <c r="B199" s="17">
        <f t="shared" si="21"/>
        <v>1</v>
      </c>
      <c r="C199" s="17">
        <f t="shared" si="22"/>
        <v>0</v>
      </c>
      <c r="D199" s="17">
        <f t="shared" si="23"/>
        <v>0</v>
      </c>
      <c r="E199" s="736" t="s">
        <v>434</v>
      </c>
      <c r="F199" s="1019">
        <v>2004</v>
      </c>
      <c r="G199" s="993" t="s">
        <v>907</v>
      </c>
      <c r="H199" s="993" t="s">
        <v>1265</v>
      </c>
      <c r="I199" s="993" t="s">
        <v>388</v>
      </c>
      <c r="J199" s="993" t="s">
        <v>134</v>
      </c>
      <c r="K199" s="993" t="s">
        <v>288</v>
      </c>
      <c r="L199" s="993" t="s">
        <v>899</v>
      </c>
      <c r="M199" s="993"/>
      <c r="N199" s="993"/>
      <c r="O199" s="993"/>
      <c r="P199" s="993" t="s">
        <v>9</v>
      </c>
      <c r="Q199" s="993">
        <v>1</v>
      </c>
      <c r="R199" s="993"/>
      <c r="S199" s="993"/>
      <c r="T199" s="1022">
        <v>5</v>
      </c>
    </row>
    <row r="200" spans="1:20" ht="20.25" thickTop="1" thickBot="1" x14ac:dyDescent="0.35">
      <c r="A200" s="17">
        <f t="shared" si="20"/>
        <v>0</v>
      </c>
      <c r="B200" s="17">
        <f t="shared" si="21"/>
        <v>1</v>
      </c>
      <c r="C200" s="17">
        <f t="shared" si="22"/>
        <v>0</v>
      </c>
      <c r="D200" s="17">
        <f t="shared" si="23"/>
        <v>0</v>
      </c>
      <c r="E200" s="736" t="s">
        <v>434</v>
      </c>
      <c r="F200" s="1019">
        <v>2001</v>
      </c>
      <c r="G200" s="993" t="s">
        <v>820</v>
      </c>
      <c r="H200" s="993" t="s">
        <v>1318</v>
      </c>
      <c r="I200" s="993" t="s">
        <v>388</v>
      </c>
      <c r="J200" s="993" t="s">
        <v>134</v>
      </c>
      <c r="K200" s="993" t="s">
        <v>288</v>
      </c>
      <c r="L200" s="993" t="s">
        <v>899</v>
      </c>
      <c r="M200" s="993"/>
      <c r="N200" s="993"/>
      <c r="O200" s="993"/>
      <c r="P200" s="993" t="s">
        <v>9</v>
      </c>
      <c r="Q200" s="993">
        <v>1</v>
      </c>
      <c r="R200" s="993"/>
      <c r="S200" s="993"/>
      <c r="T200" s="1021">
        <v>7</v>
      </c>
    </row>
    <row r="201" spans="1:20" ht="20.25" thickTop="1" thickBot="1" x14ac:dyDescent="0.35">
      <c r="A201" s="17">
        <f t="shared" si="20"/>
        <v>0</v>
      </c>
      <c r="B201" s="17">
        <f t="shared" si="21"/>
        <v>1</v>
      </c>
      <c r="C201" s="17">
        <f t="shared" si="22"/>
        <v>0</v>
      </c>
      <c r="D201" s="17">
        <f t="shared" si="23"/>
        <v>0</v>
      </c>
      <c r="E201" s="736" t="s">
        <v>434</v>
      </c>
      <c r="F201" s="1019">
        <v>2007</v>
      </c>
      <c r="G201" s="993" t="s">
        <v>161</v>
      </c>
      <c r="H201" s="993" t="s">
        <v>638</v>
      </c>
      <c r="I201" s="993" t="s">
        <v>107</v>
      </c>
      <c r="J201" s="993" t="s">
        <v>160</v>
      </c>
      <c r="K201" s="1025" t="s">
        <v>262</v>
      </c>
      <c r="L201" s="1025" t="s">
        <v>259</v>
      </c>
      <c r="M201" s="993" t="s">
        <v>448</v>
      </c>
      <c r="N201" s="993" t="s">
        <v>448</v>
      </c>
      <c r="O201" s="993" t="s">
        <v>449</v>
      </c>
      <c r="P201" s="993" t="s">
        <v>9</v>
      </c>
      <c r="Q201" s="993">
        <v>1</v>
      </c>
      <c r="R201" s="993" t="s">
        <v>448</v>
      </c>
      <c r="S201" s="993" t="s">
        <v>448</v>
      </c>
      <c r="T201" s="1020">
        <v>3</v>
      </c>
    </row>
    <row r="202" spans="1:20" ht="20.25" thickTop="1" thickBot="1" x14ac:dyDescent="0.35">
      <c r="A202" s="17">
        <f t="shared" si="20"/>
        <v>0</v>
      </c>
      <c r="B202" s="17">
        <f t="shared" si="21"/>
        <v>1</v>
      </c>
      <c r="C202" s="17">
        <f t="shared" si="22"/>
        <v>0</v>
      </c>
      <c r="D202" s="17">
        <f t="shared" si="23"/>
        <v>0</v>
      </c>
      <c r="E202" s="736" t="s">
        <v>434</v>
      </c>
      <c r="F202" s="1019">
        <v>2008</v>
      </c>
      <c r="G202" s="993" t="s">
        <v>159</v>
      </c>
      <c r="H202" s="993" t="s">
        <v>500</v>
      </c>
      <c r="I202" s="993" t="s">
        <v>107</v>
      </c>
      <c r="J202" s="993" t="s">
        <v>160</v>
      </c>
      <c r="K202" s="1025" t="s">
        <v>262</v>
      </c>
      <c r="L202" s="1025" t="s">
        <v>259</v>
      </c>
      <c r="M202" s="993" t="s">
        <v>8</v>
      </c>
      <c r="N202" s="993" t="s">
        <v>8</v>
      </c>
      <c r="O202" s="993" t="s">
        <v>449</v>
      </c>
      <c r="P202" s="993" t="s">
        <v>9</v>
      </c>
      <c r="Q202" s="993">
        <v>1</v>
      </c>
      <c r="R202" s="993" t="s">
        <v>8</v>
      </c>
      <c r="S202" s="993" t="s">
        <v>448</v>
      </c>
      <c r="T202" s="1022" t="s">
        <v>383</v>
      </c>
    </row>
    <row r="203" spans="1:20" ht="20.25" thickTop="1" thickBot="1" x14ac:dyDescent="0.35">
      <c r="A203" s="17">
        <f t="shared" si="20"/>
        <v>0</v>
      </c>
      <c r="B203" s="17">
        <f t="shared" si="21"/>
        <v>1</v>
      </c>
      <c r="C203" s="17">
        <f t="shared" si="22"/>
        <v>0</v>
      </c>
      <c r="D203" s="17">
        <f t="shared" si="23"/>
        <v>0</v>
      </c>
      <c r="E203" s="736" t="s">
        <v>434</v>
      </c>
      <c r="F203" s="1019">
        <v>2006</v>
      </c>
      <c r="G203" s="993" t="s">
        <v>384</v>
      </c>
      <c r="H203" s="993" t="s">
        <v>784</v>
      </c>
      <c r="I203" s="993" t="s">
        <v>296</v>
      </c>
      <c r="J203" s="993" t="s">
        <v>297</v>
      </c>
      <c r="K203" s="1025" t="s">
        <v>274</v>
      </c>
      <c r="L203" s="1025" t="s">
        <v>280</v>
      </c>
      <c r="M203" s="993" t="s">
        <v>8</v>
      </c>
      <c r="N203" s="993" t="s">
        <v>8</v>
      </c>
      <c r="O203" s="993" t="s">
        <v>359</v>
      </c>
      <c r="P203" s="993" t="s">
        <v>9</v>
      </c>
      <c r="Q203" s="993">
        <v>1</v>
      </c>
      <c r="R203" s="993" t="s">
        <v>8</v>
      </c>
      <c r="S203" s="993" t="s">
        <v>8</v>
      </c>
      <c r="T203" s="1022">
        <v>6</v>
      </c>
    </row>
    <row r="204" spans="1:20" ht="20.25" thickTop="1" thickBot="1" x14ac:dyDescent="0.35">
      <c r="A204" s="17">
        <f t="shared" si="20"/>
        <v>0</v>
      </c>
      <c r="B204" s="17">
        <f t="shared" si="21"/>
        <v>1</v>
      </c>
      <c r="C204" s="17">
        <f t="shared" si="22"/>
        <v>0</v>
      </c>
      <c r="D204" s="17">
        <f t="shared" si="23"/>
        <v>0</v>
      </c>
      <c r="E204" s="736" t="s">
        <v>434</v>
      </c>
      <c r="F204" s="1019">
        <v>2003</v>
      </c>
      <c r="G204" s="993" t="s">
        <v>143</v>
      </c>
      <c r="H204" s="993" t="s">
        <v>501</v>
      </c>
      <c r="I204" s="993" t="s">
        <v>144</v>
      </c>
      <c r="J204" s="993" t="s">
        <v>145</v>
      </c>
      <c r="K204" s="1025" t="s">
        <v>262</v>
      </c>
      <c r="L204" s="1025" t="s">
        <v>216</v>
      </c>
      <c r="M204" s="993" t="s">
        <v>8</v>
      </c>
      <c r="N204" s="993" t="s">
        <v>8</v>
      </c>
      <c r="O204" s="993" t="s">
        <v>449</v>
      </c>
      <c r="P204" s="993" t="s">
        <v>9</v>
      </c>
      <c r="Q204" s="993">
        <v>1</v>
      </c>
      <c r="R204" s="993" t="s">
        <v>8</v>
      </c>
      <c r="S204" s="993" t="s">
        <v>448</v>
      </c>
      <c r="T204" s="1021">
        <v>7</v>
      </c>
    </row>
    <row r="205" spans="1:20" ht="20.25" thickTop="1" thickBot="1" x14ac:dyDescent="0.35">
      <c r="A205" s="17">
        <f t="shared" si="20"/>
        <v>0</v>
      </c>
      <c r="B205" s="17">
        <f t="shared" si="21"/>
        <v>1</v>
      </c>
      <c r="C205" s="17">
        <f t="shared" si="22"/>
        <v>0</v>
      </c>
      <c r="D205" s="17">
        <f t="shared" si="23"/>
        <v>0</v>
      </c>
      <c r="E205" s="736" t="s">
        <v>434</v>
      </c>
      <c r="F205" s="1019">
        <v>2008</v>
      </c>
      <c r="G205" s="993" t="s">
        <v>146</v>
      </c>
      <c r="H205" s="993" t="s">
        <v>1258</v>
      </c>
      <c r="I205" s="993" t="s">
        <v>147</v>
      </c>
      <c r="J205" s="993" t="s">
        <v>145</v>
      </c>
      <c r="K205" s="993" t="s">
        <v>262</v>
      </c>
      <c r="L205" s="993" t="s">
        <v>216</v>
      </c>
      <c r="M205" s="993"/>
      <c r="N205" s="993"/>
      <c r="O205" s="993"/>
      <c r="P205" s="993" t="s">
        <v>9</v>
      </c>
      <c r="Q205" s="993">
        <v>1</v>
      </c>
      <c r="R205" s="993"/>
      <c r="S205" s="993"/>
      <c r="T205" s="1020">
        <v>4</v>
      </c>
    </row>
    <row r="206" spans="1:20" ht="20.25" thickTop="1" thickBot="1" x14ac:dyDescent="0.35">
      <c r="A206" s="17">
        <f t="shared" si="20"/>
        <v>0</v>
      </c>
      <c r="B206" s="17">
        <f t="shared" si="21"/>
        <v>1</v>
      </c>
      <c r="C206" s="17">
        <f t="shared" si="22"/>
        <v>0</v>
      </c>
      <c r="D206" s="17">
        <f t="shared" si="23"/>
        <v>0</v>
      </c>
      <c r="E206" s="736" t="s">
        <v>434</v>
      </c>
      <c r="F206" s="1019">
        <v>2004</v>
      </c>
      <c r="G206" s="993" t="s">
        <v>821</v>
      </c>
      <c r="H206" s="993" t="s">
        <v>1243</v>
      </c>
      <c r="I206" s="993" t="s">
        <v>12</v>
      </c>
      <c r="J206" s="993" t="s">
        <v>911</v>
      </c>
      <c r="K206" s="1025" t="s">
        <v>262</v>
      </c>
      <c r="L206" s="1025" t="s">
        <v>910</v>
      </c>
      <c r="M206" s="993" t="s">
        <v>8</v>
      </c>
      <c r="N206" s="993" t="s">
        <v>8</v>
      </c>
      <c r="O206" s="993" t="s">
        <v>359</v>
      </c>
      <c r="P206" s="993" t="s">
        <v>9</v>
      </c>
      <c r="Q206" s="993">
        <v>1</v>
      </c>
      <c r="R206" s="993" t="s">
        <v>8</v>
      </c>
      <c r="S206" s="993" t="s">
        <v>8</v>
      </c>
      <c r="T206" s="1021">
        <v>7</v>
      </c>
    </row>
    <row r="207" spans="1:20" ht="20.25" thickTop="1" thickBot="1" x14ac:dyDescent="0.35">
      <c r="A207" s="17">
        <f t="shared" ref="A207:A214" si="24">IF($E207="JC",1,0)</f>
        <v>0</v>
      </c>
      <c r="B207" s="17">
        <f t="shared" ref="B207:B214" si="25">IF($E207="JP",1,0)</f>
        <v>1</v>
      </c>
      <c r="C207" s="17">
        <f t="shared" ref="C207:C214" si="26">IF($E207="I",1,0)</f>
        <v>0</v>
      </c>
      <c r="D207" s="17">
        <f t="shared" ref="D207:D214" si="27">IF($E207="JCom",1,0)</f>
        <v>0</v>
      </c>
      <c r="E207" s="736" t="s">
        <v>434</v>
      </c>
      <c r="F207" s="1019"/>
      <c r="G207" s="993" t="s">
        <v>1340</v>
      </c>
      <c r="H207" s="993" t="s">
        <v>1663</v>
      </c>
      <c r="I207" s="993"/>
      <c r="J207" s="993"/>
      <c r="K207" s="1025"/>
      <c r="L207" s="1025"/>
      <c r="M207" s="993"/>
      <c r="N207" s="993"/>
      <c r="O207" s="993"/>
      <c r="P207" s="993"/>
      <c r="Q207" s="993"/>
      <c r="R207" s="993"/>
      <c r="S207" s="993"/>
      <c r="T207" s="1021"/>
    </row>
    <row r="208" spans="1:20" ht="20.25" thickTop="1" thickBot="1" x14ac:dyDescent="0.35">
      <c r="A208" s="17">
        <f t="shared" si="24"/>
        <v>0</v>
      </c>
      <c r="B208" s="17">
        <f t="shared" si="25"/>
        <v>1</v>
      </c>
      <c r="C208" s="17">
        <f t="shared" si="26"/>
        <v>0</v>
      </c>
      <c r="D208" s="17">
        <f t="shared" si="27"/>
        <v>0</v>
      </c>
      <c r="E208" s="736" t="s">
        <v>434</v>
      </c>
      <c r="F208" s="1019">
        <v>2003</v>
      </c>
      <c r="G208" s="993" t="s">
        <v>663</v>
      </c>
      <c r="H208" s="993" t="s">
        <v>1666</v>
      </c>
      <c r="I208" s="993" t="s">
        <v>206</v>
      </c>
      <c r="J208" s="993" t="s">
        <v>206</v>
      </c>
      <c r="K208" s="1025" t="s">
        <v>262</v>
      </c>
      <c r="L208" s="1025" t="s">
        <v>890</v>
      </c>
      <c r="M208" s="993"/>
      <c r="N208" s="993"/>
      <c r="O208" s="993"/>
      <c r="P208" s="993" t="s">
        <v>9</v>
      </c>
      <c r="Q208" s="993">
        <v>1</v>
      </c>
      <c r="R208" s="993"/>
      <c r="S208" s="993"/>
      <c r="T208" s="1021">
        <v>7</v>
      </c>
    </row>
    <row r="209" spans="1:20" ht="20.25" thickTop="1" thickBot="1" x14ac:dyDescent="0.35">
      <c r="A209" s="17">
        <f t="shared" si="24"/>
        <v>0</v>
      </c>
      <c r="B209" s="17">
        <f t="shared" si="25"/>
        <v>1</v>
      </c>
      <c r="C209" s="17">
        <f t="shared" si="26"/>
        <v>0</v>
      </c>
      <c r="D209" s="17">
        <f t="shared" si="27"/>
        <v>0</v>
      </c>
      <c r="E209" s="736" t="s">
        <v>434</v>
      </c>
      <c r="F209" s="1019">
        <v>2004</v>
      </c>
      <c r="G209" s="993" t="s">
        <v>835</v>
      </c>
      <c r="H209" s="993" t="s">
        <v>1082</v>
      </c>
      <c r="I209" s="993" t="s">
        <v>206</v>
      </c>
      <c r="J209" s="993" t="s">
        <v>206</v>
      </c>
      <c r="K209" s="1025" t="s">
        <v>262</v>
      </c>
      <c r="L209" s="1025" t="s">
        <v>890</v>
      </c>
      <c r="M209" s="993" t="s">
        <v>8</v>
      </c>
      <c r="N209" s="993" t="s">
        <v>8</v>
      </c>
      <c r="O209" s="993" t="s">
        <v>485</v>
      </c>
      <c r="P209" s="993" t="s">
        <v>9</v>
      </c>
      <c r="Q209" s="993">
        <v>1</v>
      </c>
      <c r="R209" s="993" t="s">
        <v>8</v>
      </c>
      <c r="S209" s="993" t="s">
        <v>8</v>
      </c>
      <c r="T209" s="1022">
        <v>6</v>
      </c>
    </row>
    <row r="210" spans="1:20" ht="20.25" thickTop="1" thickBot="1" x14ac:dyDescent="0.35">
      <c r="A210" s="17">
        <f t="shared" si="24"/>
        <v>0</v>
      </c>
      <c r="B210" s="17">
        <f t="shared" si="25"/>
        <v>1</v>
      </c>
      <c r="C210" s="17">
        <f t="shared" si="26"/>
        <v>0</v>
      </c>
      <c r="D210" s="17">
        <f t="shared" si="27"/>
        <v>0</v>
      </c>
      <c r="E210" s="736" t="s">
        <v>434</v>
      </c>
      <c r="F210" s="1019">
        <v>2001</v>
      </c>
      <c r="G210" s="993" t="s">
        <v>641</v>
      </c>
      <c r="H210" s="993" t="s">
        <v>642</v>
      </c>
      <c r="I210" s="993" t="s">
        <v>187</v>
      </c>
      <c r="J210" s="993" t="s">
        <v>643</v>
      </c>
      <c r="K210" s="1025" t="s">
        <v>261</v>
      </c>
      <c r="L210" s="1025" t="s">
        <v>268</v>
      </c>
      <c r="M210" s="993" t="s">
        <v>8</v>
      </c>
      <c r="N210" s="993" t="s">
        <v>8</v>
      </c>
      <c r="O210" s="993" t="s">
        <v>359</v>
      </c>
      <c r="P210" s="993" t="s">
        <v>9</v>
      </c>
      <c r="Q210" s="993">
        <v>1</v>
      </c>
      <c r="R210" s="993" t="s">
        <v>8</v>
      </c>
      <c r="S210" s="993" t="s">
        <v>8</v>
      </c>
      <c r="T210" s="1021" t="s">
        <v>346</v>
      </c>
    </row>
    <row r="211" spans="1:20" ht="20.25" thickTop="1" thickBot="1" x14ac:dyDescent="0.35">
      <c r="A211" s="17">
        <f t="shared" si="24"/>
        <v>0</v>
      </c>
      <c r="B211" s="17">
        <f t="shared" si="25"/>
        <v>1</v>
      </c>
      <c r="C211" s="17">
        <f t="shared" si="26"/>
        <v>0</v>
      </c>
      <c r="D211" s="17">
        <f t="shared" si="27"/>
        <v>0</v>
      </c>
      <c r="E211" s="736" t="s">
        <v>434</v>
      </c>
      <c r="F211" s="1019">
        <v>2004</v>
      </c>
      <c r="G211" s="993" t="s">
        <v>177</v>
      </c>
      <c r="H211" s="993" t="s">
        <v>628</v>
      </c>
      <c r="I211" s="993" t="s">
        <v>184</v>
      </c>
      <c r="J211" s="993" t="s">
        <v>183</v>
      </c>
      <c r="K211" s="1025" t="s">
        <v>263</v>
      </c>
      <c r="L211" s="1025" t="s">
        <v>216</v>
      </c>
      <c r="M211" s="993" t="s">
        <v>448</v>
      </c>
      <c r="N211" s="993" t="s">
        <v>448</v>
      </c>
      <c r="O211" s="993" t="s">
        <v>485</v>
      </c>
      <c r="P211" s="993" t="s">
        <v>9</v>
      </c>
      <c r="Q211" s="993">
        <v>1</v>
      </c>
      <c r="R211" s="993" t="s">
        <v>448</v>
      </c>
      <c r="S211" s="993" t="s">
        <v>448</v>
      </c>
      <c r="T211" s="1022">
        <v>6</v>
      </c>
    </row>
    <row r="212" spans="1:20" ht="20.25" thickTop="1" thickBot="1" x14ac:dyDescent="0.35">
      <c r="A212" s="17">
        <f t="shared" si="24"/>
        <v>0</v>
      </c>
      <c r="B212" s="17">
        <f t="shared" si="25"/>
        <v>1</v>
      </c>
      <c r="C212" s="17">
        <f t="shared" si="26"/>
        <v>0</v>
      </c>
      <c r="D212" s="17">
        <f t="shared" si="27"/>
        <v>0</v>
      </c>
      <c r="E212" s="736" t="s">
        <v>434</v>
      </c>
      <c r="F212" s="1019">
        <v>2007</v>
      </c>
      <c r="G212" s="993" t="s">
        <v>178</v>
      </c>
      <c r="H212" s="993" t="s">
        <v>629</v>
      </c>
      <c r="I212" s="993" t="s">
        <v>385</v>
      </c>
      <c r="J212" s="993" t="s">
        <v>183</v>
      </c>
      <c r="K212" s="1025" t="s">
        <v>263</v>
      </c>
      <c r="L212" s="1025" t="s">
        <v>216</v>
      </c>
      <c r="M212" s="993" t="s">
        <v>448</v>
      </c>
      <c r="N212" s="993" t="s">
        <v>448</v>
      </c>
      <c r="O212" s="993" t="s">
        <v>485</v>
      </c>
      <c r="P212" s="993" t="s">
        <v>9</v>
      </c>
      <c r="Q212" s="993">
        <v>1</v>
      </c>
      <c r="R212" s="993" t="s">
        <v>448</v>
      </c>
      <c r="S212" s="993" t="s">
        <v>448</v>
      </c>
      <c r="T212" s="1022">
        <v>6</v>
      </c>
    </row>
    <row r="213" spans="1:20" ht="20.25" thickTop="1" thickBot="1" x14ac:dyDescent="0.35">
      <c r="A213" s="17">
        <f t="shared" si="24"/>
        <v>0</v>
      </c>
      <c r="B213" s="17">
        <f t="shared" si="25"/>
        <v>1</v>
      </c>
      <c r="C213" s="17">
        <f t="shared" si="26"/>
        <v>0</v>
      </c>
      <c r="D213" s="17">
        <f t="shared" si="27"/>
        <v>0</v>
      </c>
      <c r="E213" s="736" t="s">
        <v>434</v>
      </c>
      <c r="F213" s="1019">
        <v>2007</v>
      </c>
      <c r="G213" s="993" t="s">
        <v>174</v>
      </c>
      <c r="H213" s="993" t="s">
        <v>630</v>
      </c>
      <c r="I213" s="993" t="s">
        <v>12</v>
      </c>
      <c r="J213" s="993" t="s">
        <v>386</v>
      </c>
      <c r="K213" s="1025" t="s">
        <v>263</v>
      </c>
      <c r="L213" s="1025" t="s">
        <v>259</v>
      </c>
      <c r="M213" s="993" t="s">
        <v>448</v>
      </c>
      <c r="N213" s="993" t="s">
        <v>448</v>
      </c>
      <c r="O213" s="993" t="s">
        <v>449</v>
      </c>
      <c r="P213" s="993" t="s">
        <v>9</v>
      </c>
      <c r="Q213" s="993">
        <v>1</v>
      </c>
      <c r="R213" s="993" t="s">
        <v>448</v>
      </c>
      <c r="S213" s="993" t="s">
        <v>448</v>
      </c>
      <c r="T213" s="1021">
        <v>9</v>
      </c>
    </row>
    <row r="214" spans="1:20" ht="20.25" thickTop="1" thickBot="1" x14ac:dyDescent="0.35">
      <c r="A214" s="17">
        <f t="shared" si="24"/>
        <v>0</v>
      </c>
      <c r="B214" s="17">
        <f t="shared" si="25"/>
        <v>1</v>
      </c>
      <c r="C214" s="17">
        <f t="shared" si="26"/>
        <v>0</v>
      </c>
      <c r="D214" s="17">
        <f t="shared" si="27"/>
        <v>0</v>
      </c>
      <c r="E214" s="736" t="s">
        <v>434</v>
      </c>
      <c r="F214" s="1019">
        <v>2004</v>
      </c>
      <c r="G214" s="993" t="s">
        <v>139</v>
      </c>
      <c r="H214" s="993" t="s">
        <v>1251</v>
      </c>
      <c r="I214" s="993" t="s">
        <v>12</v>
      </c>
      <c r="J214" s="993" t="s">
        <v>12</v>
      </c>
      <c r="K214" s="993" t="s">
        <v>274</v>
      </c>
      <c r="L214" s="993" t="s">
        <v>267</v>
      </c>
      <c r="M214" s="993" t="s">
        <v>8</v>
      </c>
      <c r="N214" s="993" t="s">
        <v>8</v>
      </c>
      <c r="O214" s="993" t="s">
        <v>422</v>
      </c>
      <c r="P214" s="993" t="s">
        <v>9</v>
      </c>
      <c r="Q214" s="993">
        <v>1</v>
      </c>
      <c r="R214" s="993" t="s">
        <v>8</v>
      </c>
      <c r="S214" s="993" t="s">
        <v>8</v>
      </c>
      <c r="T214" s="1022">
        <v>5</v>
      </c>
    </row>
    <row r="215" spans="1:20" ht="20.25" thickTop="1" thickBot="1" x14ac:dyDescent="0.35">
      <c r="A215" s="17">
        <f t="shared" ref="A215:A220" si="28">IF($E215="JC",1,0)</f>
        <v>0</v>
      </c>
      <c r="B215" s="17">
        <f t="shared" ref="B215:B220" si="29">IF($E215="JP",1,0)</f>
        <v>1</v>
      </c>
      <c r="C215" s="17">
        <f t="shared" ref="C215:C220" si="30">IF($E215="I",1,0)</f>
        <v>0</v>
      </c>
      <c r="D215" s="17">
        <f t="shared" ref="D215:D220" si="31">IF($E215="JCom",1,0)</f>
        <v>0</v>
      </c>
      <c r="E215" s="736" t="s">
        <v>434</v>
      </c>
      <c r="F215" s="1019">
        <v>2006</v>
      </c>
      <c r="G215" s="993" t="s">
        <v>142</v>
      </c>
      <c r="H215" s="993" t="s">
        <v>1102</v>
      </c>
      <c r="I215" s="993" t="s">
        <v>12</v>
      </c>
      <c r="J215" s="993" t="s">
        <v>12</v>
      </c>
      <c r="K215" s="1025" t="s">
        <v>262</v>
      </c>
      <c r="L215" s="1025" t="s">
        <v>267</v>
      </c>
      <c r="M215" s="993" t="s">
        <v>8</v>
      </c>
      <c r="N215" s="993" t="s">
        <v>427</v>
      </c>
      <c r="O215" s="993" t="s">
        <v>359</v>
      </c>
      <c r="P215" s="993" t="s">
        <v>9</v>
      </c>
      <c r="Q215" s="993">
        <v>2</v>
      </c>
      <c r="R215" s="993" t="s">
        <v>8</v>
      </c>
      <c r="S215" s="993" t="s">
        <v>8</v>
      </c>
      <c r="T215" s="1021">
        <v>7</v>
      </c>
    </row>
    <row r="216" spans="1:20" ht="20.25" thickTop="1" thickBot="1" x14ac:dyDescent="0.35">
      <c r="A216" s="17">
        <f t="shared" si="28"/>
        <v>0</v>
      </c>
      <c r="B216" s="17">
        <f t="shared" si="29"/>
        <v>1</v>
      </c>
      <c r="C216" s="17">
        <f t="shared" si="30"/>
        <v>0</v>
      </c>
      <c r="D216" s="17">
        <f t="shared" si="31"/>
        <v>0</v>
      </c>
      <c r="E216" s="736" t="s">
        <v>434</v>
      </c>
      <c r="F216" s="1019">
        <v>2002</v>
      </c>
      <c r="G216" s="993" t="s">
        <v>140</v>
      </c>
      <c r="H216" s="993" t="s">
        <v>504</v>
      </c>
      <c r="I216" s="993" t="s">
        <v>12</v>
      </c>
      <c r="J216" s="993" t="s">
        <v>12</v>
      </c>
      <c r="K216" s="1025" t="s">
        <v>262</v>
      </c>
      <c r="L216" s="1025" t="s">
        <v>267</v>
      </c>
      <c r="M216" s="993" t="s">
        <v>8</v>
      </c>
      <c r="N216" s="993" t="s">
        <v>8</v>
      </c>
      <c r="O216" s="993" t="s">
        <v>359</v>
      </c>
      <c r="P216" s="993" t="s">
        <v>9</v>
      </c>
      <c r="Q216" s="993">
        <v>1</v>
      </c>
      <c r="R216" s="993" t="s">
        <v>8</v>
      </c>
      <c r="S216" s="993" t="s">
        <v>448</v>
      </c>
      <c r="T216" s="1021">
        <v>8</v>
      </c>
    </row>
    <row r="217" spans="1:20" ht="20.25" thickTop="1" thickBot="1" x14ac:dyDescent="0.35">
      <c r="A217" s="17">
        <f t="shared" si="28"/>
        <v>0</v>
      </c>
      <c r="B217" s="17">
        <f t="shared" si="29"/>
        <v>1</v>
      </c>
      <c r="C217" s="17">
        <f t="shared" si="30"/>
        <v>0</v>
      </c>
      <c r="D217" s="17">
        <f t="shared" si="31"/>
        <v>0</v>
      </c>
      <c r="E217" s="736" t="s">
        <v>434</v>
      </c>
      <c r="F217" s="1019">
        <v>2004</v>
      </c>
      <c r="G217" s="993" t="s">
        <v>141</v>
      </c>
      <c r="H217" s="993" t="s">
        <v>503</v>
      </c>
      <c r="I217" s="993" t="s">
        <v>12</v>
      </c>
      <c r="J217" s="993" t="s">
        <v>12</v>
      </c>
      <c r="K217" s="1025" t="s">
        <v>262</v>
      </c>
      <c r="L217" s="1025" t="s">
        <v>267</v>
      </c>
      <c r="M217" s="993" t="s">
        <v>8</v>
      </c>
      <c r="N217" s="993" t="s">
        <v>8</v>
      </c>
      <c r="O217" s="993" t="s">
        <v>359</v>
      </c>
      <c r="P217" s="993" t="s">
        <v>9</v>
      </c>
      <c r="Q217" s="993">
        <v>1</v>
      </c>
      <c r="R217" s="993" t="s">
        <v>8</v>
      </c>
      <c r="S217" s="993" t="s">
        <v>448</v>
      </c>
      <c r="T217" s="1021">
        <v>7</v>
      </c>
    </row>
    <row r="218" spans="1:20" ht="20.25" thickTop="1" thickBot="1" x14ac:dyDescent="0.35">
      <c r="A218" s="17">
        <f t="shared" si="28"/>
        <v>0</v>
      </c>
      <c r="B218" s="17">
        <f t="shared" si="29"/>
        <v>1</v>
      </c>
      <c r="C218" s="17">
        <f t="shared" si="30"/>
        <v>0</v>
      </c>
      <c r="D218" s="17">
        <f t="shared" si="31"/>
        <v>0</v>
      </c>
      <c r="E218" s="736" t="s">
        <v>434</v>
      </c>
      <c r="F218" s="1019">
        <v>2001</v>
      </c>
      <c r="G218" s="993" t="s">
        <v>137</v>
      </c>
      <c r="H218" s="993" t="s">
        <v>502</v>
      </c>
      <c r="I218" s="993" t="s">
        <v>12</v>
      </c>
      <c r="J218" s="993" t="s">
        <v>138</v>
      </c>
      <c r="K218" s="1025" t="s">
        <v>262</v>
      </c>
      <c r="L218" s="1025" t="s">
        <v>267</v>
      </c>
      <c r="M218" s="993" t="s">
        <v>448</v>
      </c>
      <c r="N218" s="993" t="s">
        <v>8</v>
      </c>
      <c r="O218" s="993" t="s">
        <v>359</v>
      </c>
      <c r="P218" s="1025" t="s">
        <v>29</v>
      </c>
      <c r="Q218" s="993">
        <v>1</v>
      </c>
      <c r="R218" s="993" t="s">
        <v>8</v>
      </c>
      <c r="S218" s="993" t="s">
        <v>448</v>
      </c>
      <c r="T218" s="1021">
        <v>8</v>
      </c>
    </row>
    <row r="219" spans="1:20" ht="20.25" thickTop="1" thickBot="1" x14ac:dyDescent="0.35">
      <c r="A219" s="17">
        <f t="shared" si="28"/>
        <v>0</v>
      </c>
      <c r="B219" s="17">
        <f t="shared" si="29"/>
        <v>1</v>
      </c>
      <c r="C219" s="17">
        <f t="shared" si="30"/>
        <v>0</v>
      </c>
      <c r="D219" s="17">
        <f t="shared" si="31"/>
        <v>0</v>
      </c>
      <c r="E219" s="736" t="s">
        <v>434</v>
      </c>
      <c r="F219" s="1019">
        <v>2008</v>
      </c>
      <c r="G219" s="993" t="s">
        <v>836</v>
      </c>
      <c r="H219" s="993" t="s">
        <v>1260</v>
      </c>
      <c r="I219" s="993" t="s">
        <v>99</v>
      </c>
      <c r="J219" s="993" t="s">
        <v>918</v>
      </c>
      <c r="K219" s="1025" t="s">
        <v>861</v>
      </c>
      <c r="L219" s="1025" t="s">
        <v>917</v>
      </c>
      <c r="M219" s="993"/>
      <c r="N219" s="993"/>
      <c r="O219" s="993"/>
      <c r="P219" s="1025" t="s">
        <v>9</v>
      </c>
      <c r="Q219" s="993">
        <v>1</v>
      </c>
      <c r="R219" s="993"/>
      <c r="S219" s="993"/>
      <c r="T219" s="1022">
        <v>5</v>
      </c>
    </row>
    <row r="220" spans="1:20" ht="20.25" thickTop="1" thickBot="1" x14ac:dyDescent="0.35">
      <c r="A220" s="17">
        <f t="shared" si="28"/>
        <v>0</v>
      </c>
      <c r="B220" s="17">
        <f t="shared" si="29"/>
        <v>1</v>
      </c>
      <c r="C220" s="17">
        <f t="shared" si="30"/>
        <v>0</v>
      </c>
      <c r="D220" s="17">
        <f t="shared" si="31"/>
        <v>0</v>
      </c>
      <c r="E220" s="736" t="s">
        <v>434</v>
      </c>
      <c r="F220" s="1019">
        <v>2003</v>
      </c>
      <c r="G220" s="993" t="s">
        <v>152</v>
      </c>
      <c r="H220" s="993" t="s">
        <v>505</v>
      </c>
      <c r="I220" s="993" t="s">
        <v>41</v>
      </c>
      <c r="J220" s="993" t="s">
        <v>154</v>
      </c>
      <c r="K220" s="1025" t="s">
        <v>263</v>
      </c>
      <c r="L220" s="1025" t="s">
        <v>387</v>
      </c>
      <c r="M220" s="993" t="s">
        <v>8</v>
      </c>
      <c r="N220" s="993" t="s">
        <v>8</v>
      </c>
      <c r="O220" s="993" t="s">
        <v>359</v>
      </c>
      <c r="P220" s="993" t="s">
        <v>9</v>
      </c>
      <c r="Q220" s="993">
        <v>1</v>
      </c>
      <c r="R220" s="993" t="s">
        <v>8</v>
      </c>
      <c r="S220" s="993" t="s">
        <v>448</v>
      </c>
      <c r="T220" s="1021">
        <v>7</v>
      </c>
    </row>
    <row r="221" spans="1:20" ht="20.25" thickTop="1" thickBot="1" x14ac:dyDescent="0.35">
      <c r="E221" s="736" t="s">
        <v>434</v>
      </c>
      <c r="F221" s="1019">
        <v>2003</v>
      </c>
      <c r="G221" s="993" t="s">
        <v>662</v>
      </c>
      <c r="H221" s="993" t="s">
        <v>869</v>
      </c>
      <c r="I221" s="993" t="s">
        <v>41</v>
      </c>
      <c r="J221" s="993" t="s">
        <v>154</v>
      </c>
      <c r="K221" s="1025" t="s">
        <v>288</v>
      </c>
      <c r="L221" s="1025" t="s">
        <v>387</v>
      </c>
      <c r="M221" s="993" t="s">
        <v>8</v>
      </c>
      <c r="N221" s="993" t="s">
        <v>8</v>
      </c>
      <c r="O221" s="993" t="s">
        <v>359</v>
      </c>
      <c r="P221" s="993" t="s">
        <v>9</v>
      </c>
      <c r="Q221" s="993">
        <v>2</v>
      </c>
      <c r="R221" s="993" t="s">
        <v>8</v>
      </c>
      <c r="S221" s="993" t="s">
        <v>448</v>
      </c>
      <c r="T221" s="1021">
        <v>7</v>
      </c>
    </row>
    <row r="222" spans="1:20" ht="20.25" thickTop="1" thickBot="1" x14ac:dyDescent="0.35">
      <c r="E222" s="736" t="s">
        <v>434</v>
      </c>
      <c r="F222" s="1019">
        <v>2004</v>
      </c>
      <c r="G222" s="993" t="s">
        <v>182</v>
      </c>
      <c r="H222" s="993" t="s">
        <v>506</v>
      </c>
      <c r="I222" s="993" t="s">
        <v>187</v>
      </c>
      <c r="J222" s="993" t="s">
        <v>188</v>
      </c>
      <c r="K222" s="1025" t="s">
        <v>262</v>
      </c>
      <c r="L222" s="1025" t="s">
        <v>259</v>
      </c>
      <c r="M222" s="993" t="s">
        <v>8</v>
      </c>
      <c r="N222" s="993" t="s">
        <v>8</v>
      </c>
      <c r="O222" s="993" t="s">
        <v>359</v>
      </c>
      <c r="P222" s="993" t="s">
        <v>9</v>
      </c>
      <c r="Q222" s="993">
        <v>1</v>
      </c>
      <c r="R222" s="993" t="s">
        <v>8</v>
      </c>
      <c r="S222" s="993" t="s">
        <v>448</v>
      </c>
      <c r="T222" s="1021">
        <v>8</v>
      </c>
    </row>
    <row r="223" spans="1:20" ht="20.25" thickTop="1" thickBot="1" x14ac:dyDescent="0.35">
      <c r="E223" s="736" t="s">
        <v>434</v>
      </c>
      <c r="F223" s="1019">
        <v>2005</v>
      </c>
      <c r="G223" s="993" t="s">
        <v>823</v>
      </c>
      <c r="H223" s="993" t="s">
        <v>1250</v>
      </c>
      <c r="I223" s="993" t="s">
        <v>187</v>
      </c>
      <c r="J223" s="993" t="s">
        <v>187</v>
      </c>
      <c r="K223" s="993" t="s">
        <v>262</v>
      </c>
      <c r="L223" s="993" t="s">
        <v>259</v>
      </c>
      <c r="M223" s="993" t="s">
        <v>8</v>
      </c>
      <c r="N223" s="993" t="s">
        <v>8</v>
      </c>
      <c r="O223" s="993" t="s">
        <v>359</v>
      </c>
      <c r="P223" s="993" t="s">
        <v>9</v>
      </c>
      <c r="Q223" s="993">
        <v>1</v>
      </c>
      <c r="R223" s="993" t="s">
        <v>8</v>
      </c>
      <c r="S223" s="993" t="s">
        <v>8</v>
      </c>
      <c r="T223" s="1021">
        <v>7</v>
      </c>
    </row>
    <row r="224" spans="1:20" ht="20.25" thickTop="1" thickBot="1" x14ac:dyDescent="0.35">
      <c r="E224" s="736" t="s">
        <v>434</v>
      </c>
      <c r="F224" s="1019">
        <v>2001</v>
      </c>
      <c r="G224" s="993" t="s">
        <v>181</v>
      </c>
      <c r="H224" s="993" t="s">
        <v>507</v>
      </c>
      <c r="I224" s="993" t="s">
        <v>187</v>
      </c>
      <c r="J224" s="993" t="s">
        <v>187</v>
      </c>
      <c r="K224" s="1025" t="s">
        <v>262</v>
      </c>
      <c r="L224" s="1025" t="s">
        <v>259</v>
      </c>
      <c r="M224" s="993" t="s">
        <v>8</v>
      </c>
      <c r="N224" s="993" t="s">
        <v>8</v>
      </c>
      <c r="O224" s="993" t="s">
        <v>359</v>
      </c>
      <c r="P224" s="1025" t="s">
        <v>29</v>
      </c>
      <c r="Q224" s="993">
        <v>1</v>
      </c>
      <c r="R224" s="993" t="s">
        <v>8</v>
      </c>
      <c r="S224" s="993" t="s">
        <v>448</v>
      </c>
      <c r="T224" s="1021">
        <v>9</v>
      </c>
    </row>
    <row r="225" spans="5:20" ht="20.25" thickTop="1" thickBot="1" x14ac:dyDescent="0.3">
      <c r="E225" s="736" t="s">
        <v>434</v>
      </c>
      <c r="F225" s="1019">
        <v>2002</v>
      </c>
      <c r="G225" s="993" t="s">
        <v>136</v>
      </c>
      <c r="H225" s="993" t="s">
        <v>508</v>
      </c>
      <c r="I225" s="993" t="s">
        <v>441</v>
      </c>
      <c r="J225" s="993" t="s">
        <v>441</v>
      </c>
      <c r="K225" s="1025" t="s">
        <v>263</v>
      </c>
      <c r="L225" s="1025" t="s">
        <v>216</v>
      </c>
      <c r="M225" s="993" t="s">
        <v>8</v>
      </c>
      <c r="N225" s="993" t="s">
        <v>8</v>
      </c>
      <c r="O225" s="993" t="s">
        <v>359</v>
      </c>
      <c r="P225" s="993" t="s">
        <v>9</v>
      </c>
      <c r="Q225" s="993">
        <v>1</v>
      </c>
      <c r="R225" s="993" t="s">
        <v>8</v>
      </c>
      <c r="S225" s="993" t="s">
        <v>8</v>
      </c>
      <c r="T225" s="1024">
        <v>7</v>
      </c>
    </row>
    <row r="226" spans="5:20" ht="20.25" thickTop="1" thickBot="1" x14ac:dyDescent="0.35">
      <c r="E226" s="736" t="s">
        <v>434</v>
      </c>
      <c r="F226" s="1019">
        <v>2004</v>
      </c>
      <c r="G226" s="993" t="s">
        <v>390</v>
      </c>
      <c r="H226" s="993" t="s">
        <v>610</v>
      </c>
      <c r="I226" s="993" t="s">
        <v>441</v>
      </c>
      <c r="J226" s="993" t="s">
        <v>441</v>
      </c>
      <c r="K226" s="1025" t="s">
        <v>263</v>
      </c>
      <c r="L226" s="1025" t="s">
        <v>216</v>
      </c>
      <c r="M226" s="993" t="s">
        <v>8</v>
      </c>
      <c r="N226" s="993" t="s">
        <v>8</v>
      </c>
      <c r="O226" s="993" t="s">
        <v>359</v>
      </c>
      <c r="P226" s="993" t="s">
        <v>9</v>
      </c>
      <c r="Q226" s="993">
        <v>1</v>
      </c>
      <c r="R226" s="993" t="s">
        <v>8</v>
      </c>
      <c r="S226" s="993" t="s">
        <v>8</v>
      </c>
      <c r="T226" s="1021">
        <v>7</v>
      </c>
    </row>
    <row r="227" spans="5:20" ht="20.25" thickTop="1" thickBot="1" x14ac:dyDescent="0.35">
      <c r="E227" s="736" t="s">
        <v>434</v>
      </c>
      <c r="F227" s="1019">
        <v>2006</v>
      </c>
      <c r="G227" s="993" t="s">
        <v>391</v>
      </c>
      <c r="H227" s="993" t="s">
        <v>657</v>
      </c>
      <c r="I227" s="993" t="s">
        <v>392</v>
      </c>
      <c r="J227" s="993" t="s">
        <v>441</v>
      </c>
      <c r="K227" s="1025" t="s">
        <v>263</v>
      </c>
      <c r="L227" s="1025" t="s">
        <v>216</v>
      </c>
      <c r="M227" s="993" t="s">
        <v>8</v>
      </c>
      <c r="N227" s="993" t="s">
        <v>8</v>
      </c>
      <c r="O227" s="993" t="s">
        <v>359</v>
      </c>
      <c r="P227" s="993" t="s">
        <v>9</v>
      </c>
      <c r="Q227" s="993">
        <v>1</v>
      </c>
      <c r="R227" s="993" t="s">
        <v>8</v>
      </c>
      <c r="S227" s="993" t="s">
        <v>8</v>
      </c>
      <c r="T227" s="1021">
        <v>7</v>
      </c>
    </row>
    <row r="228" spans="5:20" ht="20.25" thickTop="1" thickBot="1" x14ac:dyDescent="0.35">
      <c r="E228" s="736" t="s">
        <v>434</v>
      </c>
      <c r="F228" s="1019">
        <v>2005</v>
      </c>
      <c r="G228" s="993" t="s">
        <v>437</v>
      </c>
      <c r="H228" s="993" t="s">
        <v>1084</v>
      </c>
      <c r="I228" s="993" t="s">
        <v>41</v>
      </c>
      <c r="J228" s="993" t="s">
        <v>173</v>
      </c>
      <c r="K228" s="1025" t="s">
        <v>262</v>
      </c>
      <c r="L228" s="1025" t="s">
        <v>259</v>
      </c>
      <c r="M228" s="993" t="s">
        <v>8</v>
      </c>
      <c r="N228" s="993" t="s">
        <v>8</v>
      </c>
      <c r="O228" s="993" t="s">
        <v>485</v>
      </c>
      <c r="P228" s="1025" t="s">
        <v>1065</v>
      </c>
      <c r="Q228" s="993">
        <v>1</v>
      </c>
      <c r="R228" s="993" t="s">
        <v>8</v>
      </c>
      <c r="S228" s="993" t="s">
        <v>448</v>
      </c>
      <c r="T228" s="1022">
        <v>5</v>
      </c>
    </row>
    <row r="229" spans="5:20" ht="20.25" thickTop="1" thickBot="1" x14ac:dyDescent="0.35">
      <c r="E229" s="736" t="s">
        <v>434</v>
      </c>
      <c r="F229" s="1019">
        <v>2002</v>
      </c>
      <c r="G229" s="993" t="s">
        <v>168</v>
      </c>
      <c r="H229" s="993" t="s">
        <v>1083</v>
      </c>
      <c r="I229" s="993" t="s">
        <v>41</v>
      </c>
      <c r="J229" s="993" t="s">
        <v>173</v>
      </c>
      <c r="K229" s="1025" t="s">
        <v>262</v>
      </c>
      <c r="L229" s="1025" t="s">
        <v>259</v>
      </c>
      <c r="M229" s="993" t="s">
        <v>8</v>
      </c>
      <c r="N229" s="993" t="s">
        <v>8</v>
      </c>
      <c r="O229" s="993" t="s">
        <v>359</v>
      </c>
      <c r="P229" s="993" t="s">
        <v>9</v>
      </c>
      <c r="Q229" s="993">
        <v>1</v>
      </c>
      <c r="R229" s="993" t="s">
        <v>8</v>
      </c>
      <c r="S229" s="993" t="s">
        <v>8</v>
      </c>
      <c r="T229" s="1021">
        <v>8</v>
      </c>
    </row>
    <row r="230" spans="5:20" ht="20.25" thickTop="1" thickBot="1" x14ac:dyDescent="0.35">
      <c r="E230" s="736" t="s">
        <v>434</v>
      </c>
      <c r="F230" s="1019">
        <v>2008</v>
      </c>
      <c r="G230" s="993" t="s">
        <v>171</v>
      </c>
      <c r="H230" s="993" t="s">
        <v>1085</v>
      </c>
      <c r="I230" s="993" t="s">
        <v>41</v>
      </c>
      <c r="J230" s="993" t="s">
        <v>380</v>
      </c>
      <c r="K230" s="1025" t="s">
        <v>262</v>
      </c>
      <c r="L230" s="1025" t="s">
        <v>259</v>
      </c>
      <c r="M230" s="993" t="s">
        <v>8</v>
      </c>
      <c r="N230" s="993" t="s">
        <v>8</v>
      </c>
      <c r="O230" s="993" t="s">
        <v>485</v>
      </c>
      <c r="P230" s="993" t="s">
        <v>9</v>
      </c>
      <c r="Q230" s="993">
        <v>1</v>
      </c>
      <c r="R230" s="993" t="s">
        <v>8</v>
      </c>
      <c r="S230" s="993" t="s">
        <v>8</v>
      </c>
      <c r="T230" s="1021">
        <v>7</v>
      </c>
    </row>
    <row r="231" spans="5:20" ht="20.25" thickTop="1" thickBot="1" x14ac:dyDescent="0.35">
      <c r="E231" s="736" t="s">
        <v>434</v>
      </c>
      <c r="F231" s="1019">
        <v>2003</v>
      </c>
      <c r="G231" s="993" t="s">
        <v>169</v>
      </c>
      <c r="H231" s="993" t="s">
        <v>509</v>
      </c>
      <c r="I231" s="993" t="s">
        <v>41</v>
      </c>
      <c r="J231" s="993" t="s">
        <v>173</v>
      </c>
      <c r="K231" s="1025" t="s">
        <v>262</v>
      </c>
      <c r="L231" s="1025" t="s">
        <v>259</v>
      </c>
      <c r="M231" s="993" t="s">
        <v>8</v>
      </c>
      <c r="N231" s="993" t="s">
        <v>8</v>
      </c>
      <c r="O231" s="993" t="s">
        <v>449</v>
      </c>
      <c r="P231" s="993" t="s">
        <v>9</v>
      </c>
      <c r="Q231" s="993">
        <v>1</v>
      </c>
      <c r="R231" s="993" t="s">
        <v>8</v>
      </c>
      <c r="S231" s="993" t="s">
        <v>448</v>
      </c>
      <c r="T231" s="1021">
        <v>8</v>
      </c>
    </row>
    <row r="232" spans="5:20" ht="20.25" thickTop="1" thickBot="1" x14ac:dyDescent="0.35">
      <c r="E232" s="736" t="s">
        <v>434</v>
      </c>
      <c r="F232" s="1019">
        <v>2004</v>
      </c>
      <c r="G232" s="993" t="s">
        <v>170</v>
      </c>
      <c r="H232" s="993" t="s">
        <v>1086</v>
      </c>
      <c r="I232" s="993" t="s">
        <v>41</v>
      </c>
      <c r="J232" s="993" t="s">
        <v>173</v>
      </c>
      <c r="K232" s="1025" t="s">
        <v>262</v>
      </c>
      <c r="L232" s="1025" t="s">
        <v>259</v>
      </c>
      <c r="M232" s="993" t="s">
        <v>8</v>
      </c>
      <c r="N232" s="993" t="s">
        <v>8</v>
      </c>
      <c r="O232" s="993" t="s">
        <v>485</v>
      </c>
      <c r="P232" s="993" t="s">
        <v>9</v>
      </c>
      <c r="Q232" s="993">
        <v>1</v>
      </c>
      <c r="R232" s="993" t="s">
        <v>8</v>
      </c>
      <c r="S232" s="993" t="s">
        <v>8</v>
      </c>
      <c r="T232" s="1021">
        <v>7</v>
      </c>
    </row>
    <row r="233" spans="5:20" ht="20.25" thickTop="1" thickBot="1" x14ac:dyDescent="0.35">
      <c r="E233" s="736" t="s">
        <v>434</v>
      </c>
      <c r="F233" s="1019">
        <v>2001</v>
      </c>
      <c r="G233" s="993" t="s">
        <v>394</v>
      </c>
      <c r="H233" s="993" t="s">
        <v>510</v>
      </c>
      <c r="I233" s="993" t="s">
        <v>395</v>
      </c>
      <c r="J233" s="993" t="s">
        <v>12</v>
      </c>
      <c r="K233" s="1025" t="s">
        <v>263</v>
      </c>
      <c r="L233" s="1025" t="s">
        <v>216</v>
      </c>
      <c r="M233" s="993" t="s">
        <v>8</v>
      </c>
      <c r="N233" s="993" t="s">
        <v>8</v>
      </c>
      <c r="O233" s="993" t="s">
        <v>359</v>
      </c>
      <c r="P233" s="993" t="s">
        <v>9</v>
      </c>
      <c r="Q233" s="993">
        <v>2</v>
      </c>
      <c r="R233" s="993" t="s">
        <v>8</v>
      </c>
      <c r="S233" s="993" t="s">
        <v>430</v>
      </c>
      <c r="T233" s="1021">
        <v>7</v>
      </c>
    </row>
    <row r="234" spans="5:20" ht="20.25" thickTop="1" thickBot="1" x14ac:dyDescent="0.35">
      <c r="E234" s="736" t="s">
        <v>434</v>
      </c>
      <c r="F234" s="1019">
        <v>2003</v>
      </c>
      <c r="G234" s="993" t="s">
        <v>110</v>
      </c>
      <c r="H234" s="993" t="s">
        <v>639</v>
      </c>
      <c r="I234" s="993" t="s">
        <v>12</v>
      </c>
      <c r="J234" s="993" t="s">
        <v>368</v>
      </c>
      <c r="K234" s="1025" t="s">
        <v>262</v>
      </c>
      <c r="L234" s="1025" t="s">
        <v>278</v>
      </c>
      <c r="M234" s="993" t="s">
        <v>448</v>
      </c>
      <c r="N234" s="993" t="s">
        <v>448</v>
      </c>
      <c r="O234" s="993" t="s">
        <v>449</v>
      </c>
      <c r="P234" s="993" t="s">
        <v>9</v>
      </c>
      <c r="Q234" s="993">
        <v>1</v>
      </c>
      <c r="R234" s="993" t="s">
        <v>448</v>
      </c>
      <c r="S234" s="993" t="s">
        <v>448</v>
      </c>
      <c r="T234" s="1022">
        <v>6</v>
      </c>
    </row>
    <row r="235" spans="5:20" ht="20.25" thickTop="1" thickBot="1" x14ac:dyDescent="0.35">
      <c r="E235" s="736" t="s">
        <v>434</v>
      </c>
      <c r="F235" s="1019">
        <v>2004</v>
      </c>
      <c r="G235" s="993" t="s">
        <v>111</v>
      </c>
      <c r="H235" s="993" t="s">
        <v>511</v>
      </c>
      <c r="I235" s="993" t="s">
        <v>12</v>
      </c>
      <c r="J235" s="993" t="s">
        <v>115</v>
      </c>
      <c r="K235" s="1025" t="s">
        <v>262</v>
      </c>
      <c r="L235" s="1025" t="s">
        <v>273</v>
      </c>
      <c r="M235" s="993" t="s">
        <v>8</v>
      </c>
      <c r="N235" s="993" t="s">
        <v>8</v>
      </c>
      <c r="O235" s="993" t="s">
        <v>359</v>
      </c>
      <c r="P235" s="993" t="s">
        <v>9</v>
      </c>
      <c r="Q235" s="993">
        <v>1</v>
      </c>
      <c r="R235" s="993" t="s">
        <v>8</v>
      </c>
      <c r="S235" s="993" t="s">
        <v>448</v>
      </c>
      <c r="T235" s="1020">
        <v>4</v>
      </c>
    </row>
    <row r="236" spans="5:20" ht="20.25" thickTop="1" thickBot="1" x14ac:dyDescent="0.35">
      <c r="E236" s="736" t="s">
        <v>434</v>
      </c>
      <c r="F236" s="1019">
        <v>2004</v>
      </c>
      <c r="G236" s="993" t="s">
        <v>112</v>
      </c>
      <c r="H236" s="993" t="s">
        <v>640</v>
      </c>
      <c r="I236" s="993" t="s">
        <v>12</v>
      </c>
      <c r="J236" s="993" t="s">
        <v>12</v>
      </c>
      <c r="K236" s="1025" t="s">
        <v>263</v>
      </c>
      <c r="L236" s="1025" t="s">
        <v>273</v>
      </c>
      <c r="M236" s="993" t="s">
        <v>448</v>
      </c>
      <c r="N236" s="993" t="s">
        <v>448</v>
      </c>
      <c r="O236" s="993" t="s">
        <v>449</v>
      </c>
      <c r="P236" s="993" t="s">
        <v>9</v>
      </c>
      <c r="Q236" s="993">
        <v>1</v>
      </c>
      <c r="R236" s="993" t="s">
        <v>448</v>
      </c>
      <c r="S236" s="993" t="s">
        <v>448</v>
      </c>
      <c r="T236" s="1022" t="s">
        <v>396</v>
      </c>
    </row>
    <row r="237" spans="5:20" ht="20.25" thickTop="1" thickBot="1" x14ac:dyDescent="0.35">
      <c r="E237" s="736" t="s">
        <v>434</v>
      </c>
      <c r="F237" s="1019">
        <v>2005</v>
      </c>
      <c r="G237" s="993" t="s">
        <v>113</v>
      </c>
      <c r="H237" s="993" t="s">
        <v>512</v>
      </c>
      <c r="I237" s="993" t="s">
        <v>12</v>
      </c>
      <c r="J237" s="993" t="s">
        <v>114</v>
      </c>
      <c r="K237" s="1025" t="s">
        <v>262</v>
      </c>
      <c r="L237" s="1025" t="s">
        <v>278</v>
      </c>
      <c r="M237" s="993" t="s">
        <v>8</v>
      </c>
      <c r="N237" s="993" t="s">
        <v>8</v>
      </c>
      <c r="O237" s="993" t="s">
        <v>359</v>
      </c>
      <c r="P237" s="993" t="s">
        <v>9</v>
      </c>
      <c r="Q237" s="993">
        <v>1</v>
      </c>
      <c r="R237" s="993" t="s">
        <v>8</v>
      </c>
      <c r="S237" s="993" t="s">
        <v>448</v>
      </c>
      <c r="T237" s="1021">
        <v>9</v>
      </c>
    </row>
    <row r="238" spans="5:20" ht="20.25" thickTop="1" thickBot="1" x14ac:dyDescent="0.35">
      <c r="E238" s="736" t="s">
        <v>434</v>
      </c>
      <c r="F238" s="1019">
        <v>2005</v>
      </c>
      <c r="G238" s="993" t="s">
        <v>815</v>
      </c>
      <c r="H238" s="993" t="s">
        <v>512</v>
      </c>
      <c r="I238" s="993" t="s">
        <v>12</v>
      </c>
      <c r="J238" s="993" t="s">
        <v>919</v>
      </c>
      <c r="K238" s="1025" t="s">
        <v>262</v>
      </c>
      <c r="L238" s="1025" t="s">
        <v>278</v>
      </c>
      <c r="M238" s="993"/>
      <c r="N238" s="993"/>
      <c r="O238" s="993" t="s">
        <v>359</v>
      </c>
      <c r="P238" s="993" t="s">
        <v>9</v>
      </c>
      <c r="Q238" s="993"/>
      <c r="R238" s="993"/>
      <c r="S238" s="993"/>
      <c r="T238" s="1021">
        <v>9</v>
      </c>
    </row>
    <row r="239" spans="5:20" ht="20.25" thickTop="1" thickBot="1" x14ac:dyDescent="0.35">
      <c r="E239" s="736" t="s">
        <v>434</v>
      </c>
      <c r="F239" s="1019">
        <v>2002</v>
      </c>
      <c r="G239" s="993" t="s">
        <v>375</v>
      </c>
      <c r="H239" s="993" t="s">
        <v>637</v>
      </c>
      <c r="I239" s="993" t="s">
        <v>12</v>
      </c>
      <c r="J239" s="993" t="s">
        <v>69</v>
      </c>
      <c r="K239" s="1025" t="s">
        <v>263</v>
      </c>
      <c r="L239" s="1025" t="s">
        <v>273</v>
      </c>
      <c r="M239" s="993" t="s">
        <v>448</v>
      </c>
      <c r="N239" s="993" t="s">
        <v>448</v>
      </c>
      <c r="O239" s="993" t="s">
        <v>449</v>
      </c>
      <c r="P239" s="993" t="s">
        <v>9</v>
      </c>
      <c r="Q239" s="993">
        <v>1</v>
      </c>
      <c r="R239" s="993" t="s">
        <v>448</v>
      </c>
      <c r="S239" s="993" t="s">
        <v>448</v>
      </c>
      <c r="T239" s="1020">
        <v>4</v>
      </c>
    </row>
    <row r="240" spans="5:20" ht="20.25" thickTop="1" thickBot="1" x14ac:dyDescent="0.35">
      <c r="E240" s="736" t="s">
        <v>434</v>
      </c>
      <c r="F240" s="1019">
        <v>2006</v>
      </c>
      <c r="G240" s="993" t="s">
        <v>204</v>
      </c>
      <c r="H240" s="993" t="s">
        <v>1249</v>
      </c>
      <c r="I240" s="993" t="s">
        <v>397</v>
      </c>
      <c r="J240" s="993" t="s">
        <v>398</v>
      </c>
      <c r="K240" s="1025" t="s">
        <v>263</v>
      </c>
      <c r="L240" s="1025" t="s">
        <v>216</v>
      </c>
      <c r="M240" s="993" t="s">
        <v>8</v>
      </c>
      <c r="N240" s="993" t="s">
        <v>8</v>
      </c>
      <c r="O240" s="993" t="s">
        <v>359</v>
      </c>
      <c r="P240" s="993" t="s">
        <v>9</v>
      </c>
      <c r="Q240" s="993">
        <v>1</v>
      </c>
      <c r="R240" s="993" t="s">
        <v>8</v>
      </c>
      <c r="S240" s="993" t="s">
        <v>8</v>
      </c>
      <c r="T240" s="1020">
        <v>4</v>
      </c>
    </row>
    <row r="241" spans="5:20" ht="20.25" thickTop="1" thickBot="1" x14ac:dyDescent="0.35">
      <c r="E241" s="736" t="s">
        <v>434</v>
      </c>
      <c r="F241" s="1019">
        <v>2003</v>
      </c>
      <c r="G241" s="993" t="s">
        <v>648</v>
      </c>
      <c r="H241" s="993" t="s">
        <v>646</v>
      </c>
      <c r="I241" s="993" t="s">
        <v>647</v>
      </c>
      <c r="J241" s="993" t="s">
        <v>441</v>
      </c>
      <c r="K241" s="1025" t="s">
        <v>288</v>
      </c>
      <c r="L241" s="1025" t="s">
        <v>259</v>
      </c>
      <c r="M241" s="993" t="s">
        <v>8</v>
      </c>
      <c r="N241" s="993" t="s">
        <v>8</v>
      </c>
      <c r="O241" s="993" t="s">
        <v>359</v>
      </c>
      <c r="P241" s="993" t="s">
        <v>9</v>
      </c>
      <c r="Q241" s="993">
        <v>1</v>
      </c>
      <c r="R241" s="993" t="s">
        <v>8</v>
      </c>
      <c r="S241" s="993" t="s">
        <v>8</v>
      </c>
      <c r="T241" s="1022">
        <v>6</v>
      </c>
    </row>
    <row r="242" spans="5:20" ht="20.25" thickTop="1" thickBot="1" x14ac:dyDescent="0.35">
      <c r="E242" s="736" t="s">
        <v>434</v>
      </c>
      <c r="F242" s="1019">
        <v>2002</v>
      </c>
      <c r="G242" s="993" t="s">
        <v>203</v>
      </c>
      <c r="H242" s="993" t="s">
        <v>1142</v>
      </c>
      <c r="I242" s="993" t="s">
        <v>206</v>
      </c>
      <c r="J242" s="993" t="s">
        <v>305</v>
      </c>
      <c r="K242" s="1025" t="s">
        <v>274</v>
      </c>
      <c r="L242" s="1025" t="s">
        <v>254</v>
      </c>
      <c r="M242" s="993" t="s">
        <v>8</v>
      </c>
      <c r="N242" s="993" t="s">
        <v>8</v>
      </c>
      <c r="O242" s="993" t="s">
        <v>359</v>
      </c>
      <c r="P242" s="993" t="s">
        <v>9</v>
      </c>
      <c r="Q242" s="993">
        <v>1</v>
      </c>
      <c r="R242" s="993" t="s">
        <v>8</v>
      </c>
      <c r="S242" s="993" t="s">
        <v>8</v>
      </c>
      <c r="T242" s="1021" t="s">
        <v>322</v>
      </c>
    </row>
    <row r="243" spans="5:20" ht="20.25" thickTop="1" thickBot="1" x14ac:dyDescent="0.35">
      <c r="E243" s="736" t="s">
        <v>434</v>
      </c>
      <c r="F243" s="1019">
        <v>2001</v>
      </c>
      <c r="G243" s="993" t="s">
        <v>205</v>
      </c>
      <c r="H243" s="993" t="s">
        <v>656</v>
      </c>
      <c r="I243" s="993" t="s">
        <v>15</v>
      </c>
      <c r="J243" s="993" t="s">
        <v>316</v>
      </c>
      <c r="K243" s="1025" t="s">
        <v>274</v>
      </c>
      <c r="L243" s="1025" t="s">
        <v>254</v>
      </c>
      <c r="M243" s="993" t="s">
        <v>8</v>
      </c>
      <c r="N243" s="993" t="s">
        <v>8</v>
      </c>
      <c r="O243" s="993" t="s">
        <v>359</v>
      </c>
      <c r="P243" s="993" t="s">
        <v>9</v>
      </c>
      <c r="Q243" s="993">
        <v>1</v>
      </c>
      <c r="R243" s="993" t="s">
        <v>8</v>
      </c>
      <c r="S243" s="993" t="s">
        <v>8</v>
      </c>
      <c r="T243" s="1022">
        <v>6</v>
      </c>
    </row>
    <row r="244" spans="5:20" ht="20.25" thickTop="1" thickBot="1" x14ac:dyDescent="0.35">
      <c r="E244" s="736" t="s">
        <v>434</v>
      </c>
      <c r="F244" s="1019">
        <v>2006</v>
      </c>
      <c r="G244" s="993" t="s">
        <v>215</v>
      </c>
      <c r="H244" s="993" t="s">
        <v>1188</v>
      </c>
      <c r="I244" s="993" t="s">
        <v>41</v>
      </c>
      <c r="J244" s="993" t="s">
        <v>41</v>
      </c>
      <c r="K244" s="993" t="s">
        <v>288</v>
      </c>
      <c r="L244" s="993" t="s">
        <v>259</v>
      </c>
      <c r="M244" s="993"/>
      <c r="N244" s="993"/>
      <c r="O244" s="993" t="s">
        <v>359</v>
      </c>
      <c r="P244" s="993" t="s">
        <v>613</v>
      </c>
      <c r="Q244" s="993">
        <v>1</v>
      </c>
      <c r="R244" s="993"/>
      <c r="S244" s="993"/>
      <c r="T244" s="1021">
        <v>8</v>
      </c>
    </row>
    <row r="245" spans="5:20" ht="20.25" thickTop="1" thickBot="1" x14ac:dyDescent="0.35">
      <c r="E245" s="736" t="s">
        <v>434</v>
      </c>
      <c r="F245" s="1019">
        <v>2007</v>
      </c>
      <c r="G245" s="993" t="s">
        <v>124</v>
      </c>
      <c r="H245" s="993" t="s">
        <v>621</v>
      </c>
      <c r="I245" s="993" t="s">
        <v>15</v>
      </c>
      <c r="J245" s="993" t="s">
        <v>16</v>
      </c>
      <c r="K245" s="1025" t="s">
        <v>263</v>
      </c>
      <c r="L245" s="1025" t="s">
        <v>216</v>
      </c>
      <c r="M245" s="993" t="s">
        <v>448</v>
      </c>
      <c r="N245" s="993" t="s">
        <v>448</v>
      </c>
      <c r="O245" s="993" t="s">
        <v>449</v>
      </c>
      <c r="P245" s="993" t="s">
        <v>9</v>
      </c>
      <c r="Q245" s="993">
        <v>1</v>
      </c>
      <c r="R245" s="993" t="s">
        <v>448</v>
      </c>
      <c r="S245" s="993" t="s">
        <v>448</v>
      </c>
      <c r="T245" s="1022">
        <v>6</v>
      </c>
    </row>
    <row r="246" spans="5:20" ht="20.25" thickTop="1" thickBot="1" x14ac:dyDescent="0.35">
      <c r="E246" s="736" t="s">
        <v>434</v>
      </c>
      <c r="F246" s="1019">
        <v>2010</v>
      </c>
      <c r="G246" s="993" t="s">
        <v>125</v>
      </c>
      <c r="H246" s="993" t="s">
        <v>1254</v>
      </c>
      <c r="I246" s="993" t="s">
        <v>15</v>
      </c>
      <c r="J246" s="993" t="s">
        <v>16</v>
      </c>
      <c r="K246" s="1025" t="s">
        <v>263</v>
      </c>
      <c r="L246" s="1025" t="s">
        <v>216</v>
      </c>
      <c r="M246" s="993"/>
      <c r="N246" s="993"/>
      <c r="O246" s="993"/>
      <c r="P246" s="993" t="s">
        <v>9</v>
      </c>
      <c r="Q246" s="993">
        <v>1</v>
      </c>
      <c r="R246" s="993"/>
      <c r="S246" s="993"/>
      <c r="T246" s="1021">
        <v>7</v>
      </c>
    </row>
    <row r="247" spans="5:20" ht="20.25" thickTop="1" thickBot="1" x14ac:dyDescent="0.35">
      <c r="E247" s="736" t="s">
        <v>434</v>
      </c>
      <c r="F247" s="1019">
        <v>2001</v>
      </c>
      <c r="G247" s="993" t="s">
        <v>121</v>
      </c>
      <c r="H247" s="993" t="s">
        <v>513</v>
      </c>
      <c r="I247" s="993" t="s">
        <v>15</v>
      </c>
      <c r="J247" s="993" t="s">
        <v>16</v>
      </c>
      <c r="K247" s="1025" t="s">
        <v>263</v>
      </c>
      <c r="L247" s="1025" t="s">
        <v>216</v>
      </c>
      <c r="M247" s="993" t="s">
        <v>8</v>
      </c>
      <c r="N247" s="993" t="s">
        <v>8</v>
      </c>
      <c r="O247" s="993" t="s">
        <v>359</v>
      </c>
      <c r="P247" s="993" t="s">
        <v>9</v>
      </c>
      <c r="Q247" s="993">
        <v>1</v>
      </c>
      <c r="R247" s="993" t="s">
        <v>8</v>
      </c>
      <c r="S247" s="993" t="s">
        <v>8</v>
      </c>
      <c r="T247" s="1021">
        <v>8</v>
      </c>
    </row>
    <row r="248" spans="5:20" ht="20.25" thickTop="1" thickBot="1" x14ac:dyDescent="0.35">
      <c r="E248" s="736" t="s">
        <v>434</v>
      </c>
      <c r="F248" s="1019">
        <v>2001</v>
      </c>
      <c r="G248" s="993" t="s">
        <v>651</v>
      </c>
      <c r="H248" s="993" t="s">
        <v>513</v>
      </c>
      <c r="I248" s="993" t="s">
        <v>15</v>
      </c>
      <c r="J248" s="993" t="s">
        <v>16</v>
      </c>
      <c r="K248" s="1025" t="s">
        <v>263</v>
      </c>
      <c r="L248" s="1025" t="s">
        <v>216</v>
      </c>
      <c r="M248" s="993" t="s">
        <v>8</v>
      </c>
      <c r="N248" s="993" t="s">
        <v>8</v>
      </c>
      <c r="O248" s="993" t="s">
        <v>359</v>
      </c>
      <c r="P248" s="993" t="s">
        <v>9</v>
      </c>
      <c r="Q248" s="993">
        <v>2</v>
      </c>
      <c r="R248" s="993" t="s">
        <v>8</v>
      </c>
      <c r="S248" s="993" t="s">
        <v>8</v>
      </c>
      <c r="T248" s="1021">
        <v>8</v>
      </c>
    </row>
    <row r="249" spans="5:20" ht="20.25" thickTop="1" thickBot="1" x14ac:dyDescent="0.35">
      <c r="E249" s="736" t="s">
        <v>434</v>
      </c>
      <c r="F249" s="1019">
        <v>2002</v>
      </c>
      <c r="G249" s="993" t="s">
        <v>122</v>
      </c>
      <c r="H249" s="993" t="s">
        <v>514</v>
      </c>
      <c r="I249" s="993" t="s">
        <v>15</v>
      </c>
      <c r="J249" s="993" t="s">
        <v>16</v>
      </c>
      <c r="K249" s="1025" t="s">
        <v>263</v>
      </c>
      <c r="L249" s="1025" t="s">
        <v>216</v>
      </c>
      <c r="M249" s="993" t="s">
        <v>8</v>
      </c>
      <c r="N249" s="993" t="s">
        <v>8</v>
      </c>
      <c r="O249" s="993" t="s">
        <v>359</v>
      </c>
      <c r="P249" s="993" t="s">
        <v>9</v>
      </c>
      <c r="Q249" s="993">
        <v>1</v>
      </c>
      <c r="R249" s="993" t="s">
        <v>8</v>
      </c>
      <c r="S249" s="993" t="s">
        <v>8</v>
      </c>
      <c r="T249" s="1021">
        <v>8</v>
      </c>
    </row>
    <row r="250" spans="5:20" ht="20.25" thickTop="1" thickBot="1" x14ac:dyDescent="0.35">
      <c r="E250" s="736" t="s">
        <v>434</v>
      </c>
      <c r="F250" s="1019">
        <v>2003</v>
      </c>
      <c r="G250" s="993" t="s">
        <v>123</v>
      </c>
      <c r="H250" s="993" t="s">
        <v>515</v>
      </c>
      <c r="I250" s="993" t="s">
        <v>15</v>
      </c>
      <c r="J250" s="993" t="s">
        <v>16</v>
      </c>
      <c r="K250" s="1025" t="s">
        <v>263</v>
      </c>
      <c r="L250" s="1025" t="s">
        <v>216</v>
      </c>
      <c r="M250" s="993" t="s">
        <v>8</v>
      </c>
      <c r="N250" s="993" t="s">
        <v>8</v>
      </c>
      <c r="O250" s="993" t="s">
        <v>359</v>
      </c>
      <c r="P250" s="993" t="s">
        <v>9</v>
      </c>
      <c r="Q250" s="993">
        <v>1</v>
      </c>
      <c r="R250" s="993" t="s">
        <v>8</v>
      </c>
      <c r="S250" s="993" t="s">
        <v>8</v>
      </c>
      <c r="T250" s="1022">
        <v>6</v>
      </c>
    </row>
    <row r="251" spans="5:20" ht="20.25" thickTop="1" thickBot="1" x14ac:dyDescent="0.35">
      <c r="E251" s="736" t="s">
        <v>434</v>
      </c>
      <c r="F251" s="1019">
        <v>2003</v>
      </c>
      <c r="G251" s="993" t="s">
        <v>778</v>
      </c>
      <c r="H251" s="993" t="s">
        <v>779</v>
      </c>
      <c r="I251" s="993" t="s">
        <v>780</v>
      </c>
      <c r="J251" s="993" t="s">
        <v>781</v>
      </c>
      <c r="K251" s="1025"/>
      <c r="L251" s="1025"/>
      <c r="M251" s="993" t="s">
        <v>8</v>
      </c>
      <c r="N251" s="993" t="s">
        <v>8</v>
      </c>
      <c r="O251" s="993" t="s">
        <v>485</v>
      </c>
      <c r="P251" s="993" t="s">
        <v>9</v>
      </c>
      <c r="Q251" s="993">
        <v>1</v>
      </c>
      <c r="R251" s="993" t="s">
        <v>8</v>
      </c>
      <c r="S251" s="993" t="s">
        <v>8</v>
      </c>
      <c r="T251" s="1022"/>
    </row>
    <row r="252" spans="5:20" ht="20.25" thickTop="1" thickBot="1" x14ac:dyDescent="0.35">
      <c r="E252" s="736" t="s">
        <v>434</v>
      </c>
      <c r="F252" s="1019">
        <v>2003</v>
      </c>
      <c r="G252" s="993" t="s">
        <v>127</v>
      </c>
      <c r="H252" s="993" t="s">
        <v>516</v>
      </c>
      <c r="I252" s="993" t="s">
        <v>69</v>
      </c>
      <c r="J252" s="993" t="s">
        <v>69</v>
      </c>
      <c r="K252" s="1025" t="s">
        <v>262</v>
      </c>
      <c r="L252" s="1025" t="s">
        <v>272</v>
      </c>
      <c r="M252" s="993" t="s">
        <v>8</v>
      </c>
      <c r="N252" s="993" t="s">
        <v>8</v>
      </c>
      <c r="O252" s="993" t="s">
        <v>360</v>
      </c>
      <c r="P252" s="993" t="s">
        <v>9</v>
      </c>
      <c r="Q252" s="993">
        <v>1</v>
      </c>
      <c r="R252" s="993" t="s">
        <v>8</v>
      </c>
      <c r="S252" s="993" t="s">
        <v>448</v>
      </c>
      <c r="T252" s="1021">
        <v>9</v>
      </c>
    </row>
    <row r="253" spans="5:20" ht="20.25" thickTop="1" thickBot="1" x14ac:dyDescent="0.35">
      <c r="E253" s="736" t="s">
        <v>434</v>
      </c>
      <c r="F253" s="1019">
        <v>2005</v>
      </c>
      <c r="G253" s="993" t="s">
        <v>126</v>
      </c>
      <c r="H253" s="993" t="s">
        <v>517</v>
      </c>
      <c r="I253" s="993" t="s">
        <v>69</v>
      </c>
      <c r="J253" s="993" t="s">
        <v>69</v>
      </c>
      <c r="K253" s="1025" t="s">
        <v>262</v>
      </c>
      <c r="L253" s="1025" t="s">
        <v>272</v>
      </c>
      <c r="M253" s="993" t="s">
        <v>8</v>
      </c>
      <c r="N253" s="993" t="s">
        <v>8</v>
      </c>
      <c r="O253" s="993" t="s">
        <v>360</v>
      </c>
      <c r="P253" s="993" t="s">
        <v>9</v>
      </c>
      <c r="Q253" s="993">
        <v>1</v>
      </c>
      <c r="R253" s="993" t="s">
        <v>8</v>
      </c>
      <c r="S253" s="993" t="s">
        <v>8</v>
      </c>
      <c r="T253" s="1021">
        <v>8</v>
      </c>
    </row>
    <row r="254" spans="5:20" ht="20.25" thickTop="1" thickBot="1" x14ac:dyDescent="0.35">
      <c r="E254" s="736" t="s">
        <v>434</v>
      </c>
      <c r="F254" s="1019">
        <v>2004</v>
      </c>
      <c r="G254" s="993" t="s">
        <v>158</v>
      </c>
      <c r="H254" s="993" t="s">
        <v>518</v>
      </c>
      <c r="I254" s="993" t="s">
        <v>103</v>
      </c>
      <c r="J254" s="993" t="s">
        <v>339</v>
      </c>
      <c r="K254" s="1025" t="s">
        <v>262</v>
      </c>
      <c r="L254" s="1025" t="s">
        <v>259</v>
      </c>
      <c r="M254" s="993" t="s">
        <v>8</v>
      </c>
      <c r="N254" s="993" t="s">
        <v>8</v>
      </c>
      <c r="O254" s="993" t="s">
        <v>449</v>
      </c>
      <c r="P254" s="993" t="s">
        <v>9</v>
      </c>
      <c r="Q254" s="993">
        <v>1</v>
      </c>
      <c r="R254" s="993" t="s">
        <v>8</v>
      </c>
      <c r="S254" s="993" t="s">
        <v>448</v>
      </c>
      <c r="T254" s="1022" t="s">
        <v>363</v>
      </c>
    </row>
    <row r="255" spans="5:20" ht="20.25" thickTop="1" thickBot="1" x14ac:dyDescent="0.35">
      <c r="E255" s="736" t="s">
        <v>434</v>
      </c>
      <c r="F255" s="1019">
        <v>2000</v>
      </c>
      <c r="G255" s="993" t="s">
        <v>658</v>
      </c>
      <c r="H255" s="993" t="s">
        <v>649</v>
      </c>
      <c r="I255" s="993" t="s">
        <v>186</v>
      </c>
      <c r="J255" s="993" t="s">
        <v>650</v>
      </c>
      <c r="K255" s="1025" t="s">
        <v>263</v>
      </c>
      <c r="L255" s="1025" t="s">
        <v>924</v>
      </c>
      <c r="M255" s="993" t="s">
        <v>8</v>
      </c>
      <c r="N255" s="993" t="s">
        <v>8</v>
      </c>
      <c r="O255" s="993" t="s">
        <v>359</v>
      </c>
      <c r="P255" s="993" t="s">
        <v>9</v>
      </c>
      <c r="Q255" s="993">
        <v>1</v>
      </c>
      <c r="R255" s="993" t="s">
        <v>8</v>
      </c>
      <c r="S255" s="993" t="s">
        <v>8</v>
      </c>
      <c r="T255" s="1022">
        <v>5</v>
      </c>
    </row>
    <row r="256" spans="5:20" ht="20.25" thickTop="1" thickBot="1" x14ac:dyDescent="0.35">
      <c r="E256" s="736" t="s">
        <v>434</v>
      </c>
      <c r="F256" s="1019">
        <v>2002</v>
      </c>
      <c r="G256" s="993" t="s">
        <v>826</v>
      </c>
      <c r="H256" s="993" t="s">
        <v>1183</v>
      </c>
      <c r="I256" s="993" t="s">
        <v>186</v>
      </c>
      <c r="J256" s="993" t="s">
        <v>650</v>
      </c>
      <c r="K256" s="993" t="s">
        <v>288</v>
      </c>
      <c r="L256" s="993" t="s">
        <v>923</v>
      </c>
      <c r="M256" s="993"/>
      <c r="N256" s="993"/>
      <c r="O256" s="993"/>
      <c r="P256" s="993" t="s">
        <v>9</v>
      </c>
      <c r="Q256" s="993">
        <v>1</v>
      </c>
      <c r="R256" s="993"/>
      <c r="S256" s="993"/>
      <c r="T256" s="1021">
        <v>7</v>
      </c>
    </row>
    <row r="257" spans="5:20" ht="20.25" thickTop="1" thickBot="1" x14ac:dyDescent="0.35">
      <c r="E257" s="736" t="s">
        <v>434</v>
      </c>
      <c r="F257" s="1019">
        <v>2003</v>
      </c>
      <c r="G257" s="993" t="s">
        <v>195</v>
      </c>
      <c r="H257" s="993" t="s">
        <v>1244</v>
      </c>
      <c r="I257" s="993" t="s">
        <v>196</v>
      </c>
      <c r="J257" s="993" t="s">
        <v>196</v>
      </c>
      <c r="K257" s="1025" t="s">
        <v>279</v>
      </c>
      <c r="L257" s="1025" t="s">
        <v>268</v>
      </c>
      <c r="M257" s="993" t="s">
        <v>8</v>
      </c>
      <c r="N257" s="993" t="s">
        <v>8</v>
      </c>
      <c r="O257" s="993" t="s">
        <v>359</v>
      </c>
      <c r="P257" s="993" t="s">
        <v>9</v>
      </c>
      <c r="Q257" s="993">
        <v>1</v>
      </c>
      <c r="R257" s="993" t="s">
        <v>8</v>
      </c>
      <c r="S257" s="993" t="s">
        <v>8</v>
      </c>
      <c r="T257" s="1021" t="s">
        <v>324</v>
      </c>
    </row>
    <row r="258" spans="5:20" ht="20.25" thickTop="1" thickBot="1" x14ac:dyDescent="0.35">
      <c r="E258" s="736" t="s">
        <v>434</v>
      </c>
      <c r="F258" s="1019">
        <v>2005</v>
      </c>
      <c r="G258" s="993" t="s">
        <v>197</v>
      </c>
      <c r="H258" s="993" t="s">
        <v>1668</v>
      </c>
      <c r="I258" s="993" t="s">
        <v>196</v>
      </c>
      <c r="J258" s="993" t="s">
        <v>196</v>
      </c>
      <c r="K258" s="1025" t="s">
        <v>279</v>
      </c>
      <c r="L258" s="1025" t="s">
        <v>268</v>
      </c>
      <c r="M258" s="993"/>
      <c r="N258" s="993"/>
      <c r="O258" s="993"/>
      <c r="P258" s="993" t="s">
        <v>9</v>
      </c>
      <c r="Q258" s="993">
        <v>1</v>
      </c>
      <c r="R258" s="993"/>
      <c r="S258" s="993"/>
      <c r="T258" s="1022">
        <v>5</v>
      </c>
    </row>
    <row r="259" spans="5:20" ht="20.25" thickTop="1" thickBot="1" x14ac:dyDescent="0.35">
      <c r="E259" s="736" t="s">
        <v>434</v>
      </c>
      <c r="F259" s="1019">
        <v>2002</v>
      </c>
      <c r="G259" s="993" t="s">
        <v>129</v>
      </c>
      <c r="H259" s="993" t="s">
        <v>519</v>
      </c>
      <c r="I259" s="993" t="s">
        <v>69</v>
      </c>
      <c r="J259" s="993" t="s">
        <v>69</v>
      </c>
      <c r="K259" s="1025" t="s">
        <v>262</v>
      </c>
      <c r="L259" s="1025" t="s">
        <v>272</v>
      </c>
      <c r="M259" s="993" t="s">
        <v>8</v>
      </c>
      <c r="N259" s="993" t="s">
        <v>8</v>
      </c>
      <c r="O259" s="993" t="s">
        <v>360</v>
      </c>
      <c r="P259" s="1025" t="s">
        <v>1065</v>
      </c>
      <c r="Q259" s="993">
        <v>2</v>
      </c>
      <c r="R259" s="993" t="s">
        <v>8</v>
      </c>
      <c r="S259" s="993" t="s">
        <v>8</v>
      </c>
      <c r="T259" s="1021">
        <v>8</v>
      </c>
    </row>
    <row r="260" spans="5:20" ht="20.25" thickTop="1" thickBot="1" x14ac:dyDescent="0.35">
      <c r="E260" s="736" t="s">
        <v>434</v>
      </c>
      <c r="F260" s="1019">
        <v>2000</v>
      </c>
      <c r="G260" s="993" t="s">
        <v>128</v>
      </c>
      <c r="H260" s="993" t="s">
        <v>520</v>
      </c>
      <c r="I260" s="993" t="s">
        <v>69</v>
      </c>
      <c r="J260" s="993" t="s">
        <v>69</v>
      </c>
      <c r="K260" s="1025" t="s">
        <v>262</v>
      </c>
      <c r="L260" s="1025" t="s">
        <v>272</v>
      </c>
      <c r="M260" s="993" t="s">
        <v>8</v>
      </c>
      <c r="N260" s="1026" t="s">
        <v>426</v>
      </c>
      <c r="O260" s="993" t="s">
        <v>360</v>
      </c>
      <c r="P260" s="1025" t="s">
        <v>29</v>
      </c>
      <c r="Q260" s="993">
        <v>1</v>
      </c>
      <c r="R260" s="993" t="s">
        <v>8</v>
      </c>
      <c r="S260" s="993" t="s">
        <v>8</v>
      </c>
      <c r="T260" s="1022">
        <v>5</v>
      </c>
    </row>
    <row r="261" spans="5:20" ht="20.25" thickTop="1" thickBot="1" x14ac:dyDescent="0.35">
      <c r="E261" s="736" t="s">
        <v>434</v>
      </c>
      <c r="F261" s="1019">
        <v>2004</v>
      </c>
      <c r="G261" s="993" t="s">
        <v>130</v>
      </c>
      <c r="H261" s="993" t="s">
        <v>521</v>
      </c>
      <c r="I261" s="993" t="s">
        <v>69</v>
      </c>
      <c r="J261" s="993" t="s">
        <v>69</v>
      </c>
      <c r="K261" s="1025" t="s">
        <v>262</v>
      </c>
      <c r="L261" s="1025" t="s">
        <v>272</v>
      </c>
      <c r="M261" s="993" t="s">
        <v>8</v>
      </c>
      <c r="N261" s="993" t="s">
        <v>8</v>
      </c>
      <c r="O261" s="993" t="s">
        <v>360</v>
      </c>
      <c r="P261" s="993" t="s">
        <v>9</v>
      </c>
      <c r="Q261" s="993">
        <v>1</v>
      </c>
      <c r="R261" s="993" t="s">
        <v>8</v>
      </c>
      <c r="S261" s="993" t="s">
        <v>8</v>
      </c>
      <c r="T261" s="1021">
        <v>8</v>
      </c>
    </row>
    <row r="262" spans="5:20" ht="20.25" thickTop="1" thickBot="1" x14ac:dyDescent="0.35">
      <c r="E262" s="736" t="s">
        <v>434</v>
      </c>
      <c r="F262" s="1019">
        <v>2003</v>
      </c>
      <c r="G262" s="993" t="s">
        <v>151</v>
      </c>
      <c r="H262" s="993" t="s">
        <v>843</v>
      </c>
      <c r="I262" s="993" t="s">
        <v>73</v>
      </c>
      <c r="J262" s="993" t="s">
        <v>407</v>
      </c>
      <c r="K262" s="1025" t="s">
        <v>263</v>
      </c>
      <c r="L262" s="1025" t="s">
        <v>270</v>
      </c>
      <c r="M262" s="993" t="s">
        <v>8</v>
      </c>
      <c r="N262" s="993" t="s">
        <v>8</v>
      </c>
      <c r="O262" s="993" t="s">
        <v>844</v>
      </c>
      <c r="P262" s="993" t="s">
        <v>9</v>
      </c>
      <c r="Q262" s="993">
        <v>1</v>
      </c>
      <c r="R262" s="993" t="s">
        <v>8</v>
      </c>
      <c r="S262" s="993" t="s">
        <v>8</v>
      </c>
      <c r="T262" s="1020">
        <v>7</v>
      </c>
    </row>
    <row r="263" spans="5:20" ht="20.25" thickTop="1" thickBot="1" x14ac:dyDescent="0.35">
      <c r="E263" s="736" t="s">
        <v>434</v>
      </c>
      <c r="F263" s="1019">
        <v>2005</v>
      </c>
      <c r="G263" s="993" t="s">
        <v>406</v>
      </c>
      <c r="H263" s="993" t="s">
        <v>1248</v>
      </c>
      <c r="I263" s="993" t="s">
        <v>408</v>
      </c>
      <c r="J263" s="993" t="s">
        <v>409</v>
      </c>
      <c r="K263" s="993" t="s">
        <v>263</v>
      </c>
      <c r="L263" s="993" t="s">
        <v>270</v>
      </c>
      <c r="M263" s="993" t="s">
        <v>8</v>
      </c>
      <c r="N263" s="993" t="s">
        <v>8</v>
      </c>
      <c r="O263" s="993" t="s">
        <v>359</v>
      </c>
      <c r="P263" s="993" t="s">
        <v>9</v>
      </c>
      <c r="Q263" s="993">
        <v>1</v>
      </c>
      <c r="R263" s="993" t="s">
        <v>8</v>
      </c>
      <c r="S263" s="993" t="s">
        <v>8</v>
      </c>
      <c r="T263" s="1022">
        <v>5</v>
      </c>
    </row>
    <row r="264" spans="5:20" ht="20.25" thickTop="1" thickBot="1" x14ac:dyDescent="0.35">
      <c r="E264" s="736" t="s">
        <v>434</v>
      </c>
      <c r="F264" s="1019">
        <v>2003</v>
      </c>
      <c r="G264" s="993" t="s">
        <v>828</v>
      </c>
      <c r="H264" s="993" t="s">
        <v>1087</v>
      </c>
      <c r="I264" s="993" t="s">
        <v>69</v>
      </c>
      <c r="J264" s="993" t="s">
        <v>69</v>
      </c>
      <c r="K264" s="993" t="s">
        <v>262</v>
      </c>
      <c r="L264" s="993" t="s">
        <v>928</v>
      </c>
      <c r="M264" s="993" t="s">
        <v>8</v>
      </c>
      <c r="N264" s="993" t="s">
        <v>8</v>
      </c>
      <c r="O264" s="993" t="s">
        <v>485</v>
      </c>
      <c r="P264" s="993" t="s">
        <v>9</v>
      </c>
      <c r="Q264" s="993">
        <v>1</v>
      </c>
      <c r="R264" s="993" t="s">
        <v>8</v>
      </c>
      <c r="S264" s="993" t="s">
        <v>8</v>
      </c>
      <c r="T264" s="1021">
        <v>8</v>
      </c>
    </row>
    <row r="265" spans="5:20" ht="20.25" thickTop="1" thickBot="1" x14ac:dyDescent="0.35">
      <c r="E265" s="736" t="s">
        <v>434</v>
      </c>
      <c r="F265" s="1019">
        <v>2007</v>
      </c>
      <c r="G265" s="993" t="s">
        <v>660</v>
      </c>
      <c r="H265" s="993" t="s">
        <v>1088</v>
      </c>
      <c r="I265" s="993" t="s">
        <v>388</v>
      </c>
      <c r="J265" s="993" t="s">
        <v>134</v>
      </c>
      <c r="K265" s="1025" t="s">
        <v>288</v>
      </c>
      <c r="L265" s="1025" t="s">
        <v>259</v>
      </c>
      <c r="M265" s="993" t="s">
        <v>8</v>
      </c>
      <c r="N265" s="993" t="s">
        <v>8</v>
      </c>
      <c r="O265" s="993" t="s">
        <v>422</v>
      </c>
      <c r="P265" s="993" t="s">
        <v>9</v>
      </c>
      <c r="Q265" s="993">
        <v>1</v>
      </c>
      <c r="R265" s="993" t="s">
        <v>8</v>
      </c>
      <c r="S265" s="993" t="s">
        <v>8</v>
      </c>
      <c r="T265" s="1021">
        <v>8</v>
      </c>
    </row>
    <row r="266" spans="5:20" ht="20.25" thickTop="1" thickBot="1" x14ac:dyDescent="0.35">
      <c r="E266" s="736" t="s">
        <v>434</v>
      </c>
      <c r="F266" s="1019">
        <v>2003</v>
      </c>
      <c r="G266" s="993" t="s">
        <v>131</v>
      </c>
      <c r="H266" s="993" t="s">
        <v>522</v>
      </c>
      <c r="I266" s="993" t="s">
        <v>6</v>
      </c>
      <c r="J266" s="993" t="s">
        <v>135</v>
      </c>
      <c r="K266" s="1025" t="s">
        <v>287</v>
      </c>
      <c r="L266" s="1025" t="s">
        <v>259</v>
      </c>
      <c r="M266" s="993" t="s">
        <v>615</v>
      </c>
      <c r="N266" s="993" t="s">
        <v>8</v>
      </c>
      <c r="O266" s="993" t="s">
        <v>359</v>
      </c>
      <c r="P266" s="993" t="s">
        <v>9</v>
      </c>
      <c r="Q266" s="993">
        <v>1</v>
      </c>
      <c r="R266" s="993" t="s">
        <v>8</v>
      </c>
      <c r="S266" s="993" t="s">
        <v>526</v>
      </c>
      <c r="T266" s="1022">
        <v>5</v>
      </c>
    </row>
    <row r="267" spans="5:20" ht="20.25" thickTop="1" thickBot="1" x14ac:dyDescent="0.35">
      <c r="E267" s="736" t="s">
        <v>434</v>
      </c>
      <c r="F267" s="1019">
        <v>2008</v>
      </c>
      <c r="G267" s="993" t="s">
        <v>133</v>
      </c>
      <c r="H267" s="993" t="s">
        <v>523</v>
      </c>
      <c r="I267" s="993" t="s">
        <v>6</v>
      </c>
      <c r="J267" s="993" t="s">
        <v>411</v>
      </c>
      <c r="K267" s="1025" t="s">
        <v>287</v>
      </c>
      <c r="L267" s="1025" t="s">
        <v>259</v>
      </c>
      <c r="M267" s="993" t="s">
        <v>8</v>
      </c>
      <c r="N267" s="993" t="s">
        <v>8</v>
      </c>
      <c r="O267" s="993" t="s">
        <v>359</v>
      </c>
      <c r="P267" s="993" t="s">
        <v>9</v>
      </c>
      <c r="Q267" s="993">
        <v>1</v>
      </c>
      <c r="R267" s="993" t="s">
        <v>8</v>
      </c>
      <c r="S267" s="993" t="s">
        <v>448</v>
      </c>
      <c r="T267" s="1022" t="s">
        <v>412</v>
      </c>
    </row>
    <row r="268" spans="5:20" ht="20.25" thickTop="1" thickBot="1" x14ac:dyDescent="0.35">
      <c r="E268" s="736" t="s">
        <v>434</v>
      </c>
      <c r="F268" s="1019">
        <v>2003</v>
      </c>
      <c r="G268" s="993" t="s">
        <v>132</v>
      </c>
      <c r="H268" s="993" t="s">
        <v>524</v>
      </c>
      <c r="I268" s="993" t="s">
        <v>6</v>
      </c>
      <c r="J268" s="993" t="s">
        <v>134</v>
      </c>
      <c r="K268" s="1025" t="s">
        <v>287</v>
      </c>
      <c r="L268" s="1025" t="s">
        <v>259</v>
      </c>
      <c r="M268" s="993" t="s">
        <v>8</v>
      </c>
      <c r="N268" s="993" t="s">
        <v>8</v>
      </c>
      <c r="O268" s="993" t="s">
        <v>359</v>
      </c>
      <c r="P268" s="1025" t="s">
        <v>29</v>
      </c>
      <c r="Q268" s="993">
        <v>1</v>
      </c>
      <c r="R268" s="993" t="s">
        <v>8</v>
      </c>
      <c r="S268" s="993" t="s">
        <v>448</v>
      </c>
      <c r="T268" s="1021">
        <v>7</v>
      </c>
    </row>
    <row r="269" spans="5:20" ht="20.25" thickTop="1" thickBot="1" x14ac:dyDescent="0.35">
      <c r="E269" s="736" t="s">
        <v>434</v>
      </c>
      <c r="F269" s="1019">
        <v>2007</v>
      </c>
      <c r="G269" s="993" t="s">
        <v>202</v>
      </c>
      <c r="H269" s="993" t="s">
        <v>525</v>
      </c>
      <c r="I269" s="993" t="s">
        <v>119</v>
      </c>
      <c r="J269" s="993" t="s">
        <v>410</v>
      </c>
      <c r="K269" s="1025" t="s">
        <v>274</v>
      </c>
      <c r="L269" s="1025" t="s">
        <v>283</v>
      </c>
      <c r="M269" s="993" t="s">
        <v>8</v>
      </c>
      <c r="N269" s="993" t="s">
        <v>8</v>
      </c>
      <c r="O269" s="993" t="s">
        <v>485</v>
      </c>
      <c r="P269" s="993" t="s">
        <v>9</v>
      </c>
      <c r="Q269" s="993">
        <v>1</v>
      </c>
      <c r="R269" s="993" t="s">
        <v>8</v>
      </c>
      <c r="S269" s="993" t="s">
        <v>8</v>
      </c>
      <c r="T269" s="1021">
        <v>7</v>
      </c>
    </row>
    <row r="270" spans="5:20" ht="20.25" thickTop="1" thickBot="1" x14ac:dyDescent="0.35">
      <c r="E270" s="736" t="s">
        <v>434</v>
      </c>
      <c r="F270" s="1019">
        <v>2002</v>
      </c>
      <c r="G270" s="993" t="s">
        <v>198</v>
      </c>
      <c r="H270" s="993" t="s">
        <v>774</v>
      </c>
      <c r="I270" s="993" t="s">
        <v>99</v>
      </c>
      <c r="J270" s="993" t="s">
        <v>99</v>
      </c>
      <c r="K270" s="1025" t="s">
        <v>262</v>
      </c>
      <c r="L270" s="1025" t="s">
        <v>272</v>
      </c>
      <c r="M270" s="993"/>
      <c r="N270" s="993"/>
      <c r="O270" s="993"/>
      <c r="P270" s="993" t="s">
        <v>9</v>
      </c>
      <c r="Q270" s="993">
        <v>1</v>
      </c>
      <c r="R270" s="993"/>
      <c r="S270" s="993"/>
      <c r="T270" s="1021">
        <v>8</v>
      </c>
    </row>
    <row r="271" spans="5:20" ht="20.25" thickTop="1" thickBot="1" x14ac:dyDescent="0.35">
      <c r="E271" s="736" t="s">
        <v>434</v>
      </c>
      <c r="F271" s="1019">
        <v>2004</v>
      </c>
      <c r="G271" s="993" t="s">
        <v>837</v>
      </c>
      <c r="H271" s="993" t="s">
        <v>1255</v>
      </c>
      <c r="I271" s="993" t="s">
        <v>378</v>
      </c>
      <c r="J271" s="993" t="s">
        <v>926</v>
      </c>
      <c r="K271" s="993" t="s">
        <v>279</v>
      </c>
      <c r="L271" s="993" t="s">
        <v>927</v>
      </c>
      <c r="M271" s="993"/>
      <c r="N271" s="993"/>
      <c r="O271" s="993"/>
      <c r="P271" s="993" t="s">
        <v>9</v>
      </c>
      <c r="Q271" s="993">
        <v>1</v>
      </c>
      <c r="R271" s="993"/>
      <c r="S271" s="993"/>
      <c r="T271" s="1020">
        <v>3</v>
      </c>
    </row>
    <row r="272" spans="5:20" ht="20.25" thickTop="1" thickBot="1" x14ac:dyDescent="0.35">
      <c r="E272" s="736" t="s">
        <v>434</v>
      </c>
      <c r="F272" s="1019">
        <v>2001</v>
      </c>
      <c r="G272" s="1027" t="s">
        <v>1247</v>
      </c>
      <c r="H272" s="1027" t="s">
        <v>1246</v>
      </c>
      <c r="I272" s="1027" t="s">
        <v>15</v>
      </c>
      <c r="J272" s="1027" t="s">
        <v>15</v>
      </c>
      <c r="K272" s="1028" t="s">
        <v>266</v>
      </c>
      <c r="L272" s="1028" t="s">
        <v>922</v>
      </c>
      <c r="M272" s="1027" t="s">
        <v>8</v>
      </c>
      <c r="N272" s="1027" t="s">
        <v>8</v>
      </c>
      <c r="O272" s="1027" t="s">
        <v>449</v>
      </c>
      <c r="P272" s="1027" t="s">
        <v>9</v>
      </c>
      <c r="Q272" s="1027">
        <v>2</v>
      </c>
      <c r="R272" s="1029" t="s">
        <v>8</v>
      </c>
      <c r="S272" s="1029" t="s">
        <v>8</v>
      </c>
      <c r="T272" s="1021">
        <v>7</v>
      </c>
    </row>
    <row r="273" spans="5:20" ht="20.25" thickTop="1" thickBot="1" x14ac:dyDescent="0.35">
      <c r="E273" s="736" t="s">
        <v>434</v>
      </c>
      <c r="F273" s="1019">
        <v>2009</v>
      </c>
      <c r="G273" s="993" t="s">
        <v>172</v>
      </c>
      <c r="H273" s="993" t="s">
        <v>1667</v>
      </c>
      <c r="I273" s="993" t="s">
        <v>41</v>
      </c>
      <c r="J273" s="993" t="s">
        <v>173</v>
      </c>
      <c r="K273" s="1025" t="s">
        <v>262</v>
      </c>
      <c r="L273" s="1025" t="s">
        <v>259</v>
      </c>
      <c r="M273" s="993"/>
      <c r="N273" s="993"/>
      <c r="O273" s="993"/>
      <c r="P273" s="993" t="s">
        <v>9</v>
      </c>
      <c r="Q273" s="993">
        <v>1</v>
      </c>
      <c r="R273" s="993"/>
      <c r="S273" s="993"/>
      <c r="T273" s="1020">
        <v>4</v>
      </c>
    </row>
    <row r="274" spans="5:20" ht="20.25" thickTop="1" thickBot="1" x14ac:dyDescent="0.35">
      <c r="E274" s="340" t="s">
        <v>1238</v>
      </c>
      <c r="F274" s="1019">
        <v>2005</v>
      </c>
      <c r="G274" s="1027" t="s">
        <v>816</v>
      </c>
      <c r="H274" s="1027"/>
      <c r="I274" s="1027" t="s">
        <v>402</v>
      </c>
      <c r="J274" s="1027" t="s">
        <v>401</v>
      </c>
      <c r="K274" s="1028" t="s">
        <v>274</v>
      </c>
      <c r="L274" s="1028" t="s">
        <v>255</v>
      </c>
      <c r="M274" s="1027"/>
      <c r="N274" s="1027"/>
      <c r="O274" s="1027"/>
      <c r="P274" s="1028" t="s">
        <v>403</v>
      </c>
      <c r="Q274" s="1027">
        <v>1</v>
      </c>
      <c r="R274" s="1027"/>
      <c r="S274" s="1027"/>
      <c r="T274" s="1021" t="s">
        <v>349</v>
      </c>
    </row>
    <row r="275" spans="5:20" ht="20.25" thickTop="1" thickBot="1" x14ac:dyDescent="0.35">
      <c r="E275" s="736" t="s">
        <v>434</v>
      </c>
      <c r="F275" s="1042">
        <v>2006</v>
      </c>
      <c r="G275" s="993" t="s">
        <v>902</v>
      </c>
      <c r="H275" s="993" t="s">
        <v>1665</v>
      </c>
      <c r="I275" s="993" t="s">
        <v>41</v>
      </c>
      <c r="J275" s="993" t="s">
        <v>41</v>
      </c>
      <c r="K275" s="993" t="s">
        <v>903</v>
      </c>
      <c r="L275" s="993" t="s">
        <v>904</v>
      </c>
      <c r="M275" s="993"/>
      <c r="N275" s="993"/>
      <c r="O275" s="993"/>
      <c r="P275" s="993" t="s">
        <v>9</v>
      </c>
      <c r="Q275" s="993">
        <v>1</v>
      </c>
      <c r="R275" s="993"/>
      <c r="S275" s="993"/>
      <c r="T275" s="1021">
        <v>8</v>
      </c>
    </row>
    <row r="276" spans="5:20" ht="15.75" thickTop="1" x14ac:dyDescent="0.25"/>
  </sheetData>
  <sortState ref="E3:X232">
    <sortCondition ref="G3:G232"/>
  </sortState>
  <dataValidations count="1">
    <dataValidation type="list" allowBlank="1" showInputMessage="1" showErrorMessage="1" sqref="E4:E155 E159:E275">
      <formula1>"JC,JP,I,JCom"</formula1>
    </dataValidation>
  </dataValidations>
  <pageMargins left="0.23622047244094488" right="0.23622047244094488" top="0.74803149606299213" bottom="0.74803149606299213" header="0.31496062992125984" footer="0.31496062992125984"/>
  <pageSetup paperSize="9" scale="51" fitToHeight="0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0"/>
  <sheetViews>
    <sheetView topLeftCell="A317" workbookViewId="0">
      <selection activeCell="C285" sqref="C285"/>
    </sheetView>
  </sheetViews>
  <sheetFormatPr baseColWidth="10" defaultRowHeight="15" x14ac:dyDescent="0.25"/>
  <cols>
    <col min="3" max="3" width="38.5703125" bestFit="1" customWidth="1"/>
    <col min="5" max="5" width="17" bestFit="1" customWidth="1"/>
    <col min="8" max="8" width="27.85546875" bestFit="1" customWidth="1"/>
  </cols>
  <sheetData>
    <row r="1" spans="1:9" ht="32.25" thickBot="1" x14ac:dyDescent="0.55000000000000004">
      <c r="A1" s="1150" t="s">
        <v>703</v>
      </c>
      <c r="B1" s="1151"/>
      <c r="C1" s="1151"/>
      <c r="D1" s="1151"/>
      <c r="E1" s="1151"/>
      <c r="F1" s="1151"/>
    </row>
    <row r="2" spans="1:9" ht="16.5" thickTop="1" thickBot="1" x14ac:dyDescent="0.3">
      <c r="A2" s="1152" t="s">
        <v>704</v>
      </c>
      <c r="B2" s="1153"/>
      <c r="C2" s="1154" t="s">
        <v>698</v>
      </c>
      <c r="D2" s="1156" t="s">
        <v>699</v>
      </c>
      <c r="E2" s="1156" t="s">
        <v>700</v>
      </c>
      <c r="F2" s="1154" t="s">
        <v>679</v>
      </c>
    </row>
    <row r="3" spans="1:9" ht="16.5" thickTop="1" thickBot="1" x14ac:dyDescent="0.3">
      <c r="A3" s="448" t="s">
        <v>701</v>
      </c>
      <c r="B3" s="449" t="s">
        <v>702</v>
      </c>
      <c r="C3" s="1155"/>
      <c r="D3" s="1157"/>
      <c r="E3" s="1157"/>
      <c r="F3" s="1155"/>
    </row>
    <row r="4" spans="1:9" ht="16.5" thickTop="1" thickBot="1" x14ac:dyDescent="0.3">
      <c r="A4" s="450">
        <v>41102</v>
      </c>
      <c r="B4" s="451">
        <v>41106</v>
      </c>
      <c r="C4" s="452" t="s">
        <v>705</v>
      </c>
      <c r="D4" s="453" t="s">
        <v>615</v>
      </c>
      <c r="E4" s="454" t="s">
        <v>706</v>
      </c>
      <c r="F4" s="455">
        <v>12</v>
      </c>
    </row>
    <row r="5" spans="1:9" ht="16.5" thickTop="1" thickBot="1" x14ac:dyDescent="0.3">
      <c r="A5" s="450">
        <v>41102</v>
      </c>
      <c r="B5" s="451">
        <v>41109</v>
      </c>
      <c r="C5" s="452" t="s">
        <v>707</v>
      </c>
      <c r="D5" s="453" t="s">
        <v>615</v>
      </c>
      <c r="E5" s="454" t="s">
        <v>706</v>
      </c>
      <c r="F5" s="455">
        <v>4.49</v>
      </c>
      <c r="H5" s="456" t="s">
        <v>432</v>
      </c>
      <c r="I5" s="457">
        <f>SUM(I6:I11)</f>
        <v>2314.69</v>
      </c>
    </row>
    <row r="6" spans="1:9" ht="16.5" thickTop="1" thickBot="1" x14ac:dyDescent="0.3">
      <c r="A6" s="450">
        <v>41102</v>
      </c>
      <c r="B6" s="451">
        <v>41117</v>
      </c>
      <c r="C6" s="452" t="s">
        <v>66</v>
      </c>
      <c r="D6" s="453" t="s">
        <v>615</v>
      </c>
      <c r="E6" s="454" t="s">
        <v>706</v>
      </c>
      <c r="F6" s="455">
        <v>7.5</v>
      </c>
      <c r="H6" s="458" t="s">
        <v>713</v>
      </c>
      <c r="I6" s="459">
        <f>SUM(F4:F9)</f>
        <v>76.45</v>
      </c>
    </row>
    <row r="7" spans="1:9" ht="16.5" thickTop="1" thickBot="1" x14ac:dyDescent="0.3">
      <c r="A7" s="450">
        <v>41101</v>
      </c>
      <c r="B7" s="451">
        <v>41106</v>
      </c>
      <c r="C7" s="452" t="s">
        <v>708</v>
      </c>
      <c r="D7" s="453" t="s">
        <v>615</v>
      </c>
      <c r="E7" s="454" t="s">
        <v>706</v>
      </c>
      <c r="F7" s="460">
        <v>0</v>
      </c>
      <c r="H7" s="458" t="s">
        <v>714</v>
      </c>
      <c r="I7" s="459">
        <f>SUM(F11:F12:F56)+F71</f>
        <v>929.55999999999983</v>
      </c>
    </row>
    <row r="8" spans="1:9" ht="16.5" thickTop="1" thickBot="1" x14ac:dyDescent="0.3">
      <c r="A8" s="450">
        <v>41108</v>
      </c>
      <c r="B8" s="451">
        <v>41134</v>
      </c>
      <c r="C8" s="452" t="s">
        <v>709</v>
      </c>
      <c r="D8" s="453" t="s">
        <v>615</v>
      </c>
      <c r="E8" s="454" t="s">
        <v>706</v>
      </c>
      <c r="F8" s="455">
        <v>9.6300000000000008</v>
      </c>
      <c r="H8" s="461" t="s">
        <v>718</v>
      </c>
      <c r="I8" s="462">
        <f>SUM(G53:G56)</f>
        <v>0</v>
      </c>
    </row>
    <row r="9" spans="1:9" ht="16.5" thickTop="1" thickBot="1" x14ac:dyDescent="0.3">
      <c r="A9" s="450">
        <v>41116</v>
      </c>
      <c r="B9" s="451">
        <v>41121</v>
      </c>
      <c r="C9" s="452" t="s">
        <v>710</v>
      </c>
      <c r="D9" s="453" t="s">
        <v>615</v>
      </c>
      <c r="E9" s="454" t="s">
        <v>706</v>
      </c>
      <c r="F9" s="455">
        <v>42.83</v>
      </c>
      <c r="G9" s="463"/>
      <c r="H9" s="464" t="s">
        <v>715</v>
      </c>
      <c r="I9" s="459">
        <v>61.8</v>
      </c>
    </row>
    <row r="10" spans="1:9" ht="16.5" thickTop="1" thickBot="1" x14ac:dyDescent="0.3">
      <c r="A10" s="450">
        <v>41102</v>
      </c>
      <c r="B10" s="451">
        <v>41105</v>
      </c>
      <c r="C10" s="452" t="s">
        <v>711</v>
      </c>
      <c r="D10" s="453" t="s">
        <v>615</v>
      </c>
      <c r="E10" s="454" t="s">
        <v>712</v>
      </c>
      <c r="F10" s="455">
        <v>61.8</v>
      </c>
      <c r="H10" s="464" t="s">
        <v>716</v>
      </c>
      <c r="I10" s="459">
        <f>SUM(F57:F60)</f>
        <v>1016</v>
      </c>
    </row>
    <row r="11" spans="1:9" ht="16.5" thickTop="1" thickBot="1" x14ac:dyDescent="0.3">
      <c r="A11" s="450">
        <v>41102</v>
      </c>
      <c r="B11" s="451">
        <v>41114</v>
      </c>
      <c r="C11" s="452" t="s">
        <v>722</v>
      </c>
      <c r="D11" s="453" t="s">
        <v>615</v>
      </c>
      <c r="E11" s="454" t="s">
        <v>724</v>
      </c>
      <c r="F11" s="455">
        <v>24.99</v>
      </c>
      <c r="H11" s="465" t="s">
        <v>717</v>
      </c>
      <c r="I11" s="466">
        <f>SUM(F61:F67)+SUM(F68:F70)</f>
        <v>230.88</v>
      </c>
    </row>
    <row r="12" spans="1:9" ht="16.5" thickTop="1" thickBot="1" x14ac:dyDescent="0.3">
      <c r="A12" s="450">
        <v>41102</v>
      </c>
      <c r="B12" s="451">
        <v>41113</v>
      </c>
      <c r="C12" s="452" t="s">
        <v>723</v>
      </c>
      <c r="D12" s="453" t="s">
        <v>615</v>
      </c>
      <c r="E12" s="454" t="s">
        <v>724</v>
      </c>
      <c r="F12" s="455">
        <v>22.98</v>
      </c>
    </row>
    <row r="13" spans="1:9" ht="16.5" thickTop="1" thickBot="1" x14ac:dyDescent="0.3">
      <c r="A13" s="450">
        <v>41104</v>
      </c>
      <c r="B13" s="451">
        <v>41105</v>
      </c>
      <c r="C13" s="452" t="s">
        <v>79</v>
      </c>
      <c r="D13" s="453" t="s">
        <v>615</v>
      </c>
      <c r="E13" s="454" t="s">
        <v>724</v>
      </c>
      <c r="F13" s="455">
        <v>38</v>
      </c>
    </row>
    <row r="14" spans="1:9" ht="16.5" thickTop="1" thickBot="1" x14ac:dyDescent="0.3">
      <c r="A14" s="450">
        <v>41106</v>
      </c>
      <c r="B14" s="451">
        <v>41108</v>
      </c>
      <c r="C14" s="452" t="s">
        <v>725</v>
      </c>
      <c r="D14" s="453" t="s">
        <v>615</v>
      </c>
      <c r="E14" s="454" t="s">
        <v>724</v>
      </c>
      <c r="F14" s="455">
        <v>34.049999999999997</v>
      </c>
      <c r="H14" s="452" t="s">
        <v>719</v>
      </c>
    </row>
    <row r="15" spans="1:9" ht="16.5" thickTop="1" thickBot="1" x14ac:dyDescent="0.3">
      <c r="A15" s="450">
        <v>41107</v>
      </c>
      <c r="B15" s="451">
        <v>41115</v>
      </c>
      <c r="C15" s="452" t="s">
        <v>726</v>
      </c>
      <c r="D15" s="453" t="s">
        <v>615</v>
      </c>
      <c r="E15" s="454" t="s">
        <v>724</v>
      </c>
      <c r="F15" s="455">
        <v>59</v>
      </c>
    </row>
    <row r="16" spans="1:9" ht="16.5" thickTop="1" thickBot="1" x14ac:dyDescent="0.3">
      <c r="A16" s="467">
        <v>41104</v>
      </c>
      <c r="B16" s="468">
        <v>41123</v>
      </c>
      <c r="C16" s="469" t="s">
        <v>727</v>
      </c>
      <c r="D16" s="470" t="s">
        <v>615</v>
      </c>
      <c r="E16" s="471" t="s">
        <v>724</v>
      </c>
      <c r="F16" s="472">
        <v>82.51</v>
      </c>
      <c r="H16" s="473" t="s">
        <v>720</v>
      </c>
      <c r="I16" s="474">
        <f>SUM(F4:F44)+SUM(F46:F71)+F45</f>
        <v>2314.69</v>
      </c>
    </row>
    <row r="17" spans="1:9" ht="16.5" thickTop="1" thickBot="1" x14ac:dyDescent="0.3">
      <c r="A17" s="450">
        <v>41108</v>
      </c>
      <c r="B17" s="451">
        <v>41114</v>
      </c>
      <c r="C17" s="452" t="s">
        <v>728</v>
      </c>
      <c r="D17" s="453" t="s">
        <v>615</v>
      </c>
      <c r="E17" s="454" t="s">
        <v>724</v>
      </c>
      <c r="F17" s="455">
        <v>20.7</v>
      </c>
      <c r="H17" s="475" t="s">
        <v>721</v>
      </c>
      <c r="I17" s="476">
        <v>0</v>
      </c>
    </row>
    <row r="18" spans="1:9" ht="16.5" thickTop="1" thickBot="1" x14ac:dyDescent="0.3">
      <c r="A18" s="450">
        <v>41111</v>
      </c>
      <c r="B18" s="451">
        <v>41114</v>
      </c>
      <c r="C18" s="452" t="s">
        <v>729</v>
      </c>
      <c r="D18" s="453" t="s">
        <v>615</v>
      </c>
      <c r="E18" s="454" t="s">
        <v>724</v>
      </c>
      <c r="F18" s="455">
        <v>5.7</v>
      </c>
    </row>
    <row r="19" spans="1:9" ht="16.5" thickTop="1" thickBot="1" x14ac:dyDescent="0.3">
      <c r="A19" s="450">
        <v>41108</v>
      </c>
      <c r="B19" s="451">
        <v>41111</v>
      </c>
      <c r="C19" s="452" t="s">
        <v>96</v>
      </c>
      <c r="D19" s="453" t="s">
        <v>615</v>
      </c>
      <c r="E19" s="454" t="s">
        <v>724</v>
      </c>
      <c r="F19" s="455">
        <v>9.4</v>
      </c>
    </row>
    <row r="20" spans="1:9" ht="16.5" thickTop="1" thickBot="1" x14ac:dyDescent="0.3">
      <c r="A20" s="467">
        <v>41108</v>
      </c>
      <c r="B20" s="468">
        <v>41111</v>
      </c>
      <c r="C20" s="469" t="s">
        <v>730</v>
      </c>
      <c r="D20" s="470" t="s">
        <v>615</v>
      </c>
      <c r="E20" s="471" t="s">
        <v>724</v>
      </c>
      <c r="F20" s="472">
        <v>10.5</v>
      </c>
    </row>
    <row r="21" spans="1:9" ht="16.5" thickTop="1" thickBot="1" x14ac:dyDescent="0.3">
      <c r="A21" s="450">
        <v>41108</v>
      </c>
      <c r="B21" s="451">
        <v>41118</v>
      </c>
      <c r="C21" s="452" t="s">
        <v>731</v>
      </c>
      <c r="D21" s="453" t="s">
        <v>615</v>
      </c>
      <c r="E21" s="454" t="s">
        <v>724</v>
      </c>
      <c r="F21" s="455">
        <v>19.399999999999999</v>
      </c>
      <c r="H21" s="477" t="s">
        <v>432</v>
      </c>
      <c r="I21" s="15">
        <f>SUM(F4:F71)</f>
        <v>2314.6899999999991</v>
      </c>
    </row>
    <row r="22" spans="1:9" ht="16.5" thickTop="1" thickBot="1" x14ac:dyDescent="0.3">
      <c r="A22" s="450">
        <v>41108</v>
      </c>
      <c r="B22" s="451">
        <v>41111</v>
      </c>
      <c r="C22" s="452" t="s">
        <v>732</v>
      </c>
      <c r="D22" s="453" t="s">
        <v>615</v>
      </c>
      <c r="E22" s="454" t="s">
        <v>724</v>
      </c>
      <c r="F22" s="455">
        <v>18.899999999999999</v>
      </c>
    </row>
    <row r="23" spans="1:9" ht="16.5" thickTop="1" thickBot="1" x14ac:dyDescent="0.3">
      <c r="A23" s="450">
        <v>41108</v>
      </c>
      <c r="B23" s="451">
        <v>41111</v>
      </c>
      <c r="C23" s="452" t="s">
        <v>67</v>
      </c>
      <c r="D23" s="453" t="s">
        <v>615</v>
      </c>
      <c r="E23" s="454" t="s">
        <v>724</v>
      </c>
      <c r="F23" s="455">
        <v>8.8000000000000007</v>
      </c>
    </row>
    <row r="24" spans="1:9" ht="16.5" thickTop="1" thickBot="1" x14ac:dyDescent="0.3">
      <c r="A24" s="467">
        <v>41106</v>
      </c>
      <c r="B24" s="468">
        <v>41111</v>
      </c>
      <c r="C24" s="469" t="s">
        <v>733</v>
      </c>
      <c r="D24" s="470" t="s">
        <v>615</v>
      </c>
      <c r="E24" s="471" t="s">
        <v>724</v>
      </c>
      <c r="F24" s="472">
        <v>32.9</v>
      </c>
    </row>
    <row r="25" spans="1:9" ht="16.5" thickTop="1" thickBot="1" x14ac:dyDescent="0.3">
      <c r="A25" s="450">
        <v>41108</v>
      </c>
      <c r="B25" s="451">
        <v>41115</v>
      </c>
      <c r="C25" s="452" t="s">
        <v>734</v>
      </c>
      <c r="D25" s="453" t="s">
        <v>615</v>
      </c>
      <c r="E25" s="454" t="s">
        <v>724</v>
      </c>
      <c r="F25" s="455">
        <v>13.89</v>
      </c>
    </row>
    <row r="26" spans="1:9" ht="16.5" thickTop="1" thickBot="1" x14ac:dyDescent="0.3">
      <c r="A26" s="450">
        <v>41108</v>
      </c>
      <c r="B26" s="451">
        <v>41114</v>
      </c>
      <c r="C26" s="452" t="s">
        <v>735</v>
      </c>
      <c r="D26" s="453" t="s">
        <v>615</v>
      </c>
      <c r="E26" s="454" t="s">
        <v>724</v>
      </c>
      <c r="F26" s="455">
        <v>21.92</v>
      </c>
    </row>
    <row r="27" spans="1:9" ht="16.5" thickTop="1" thickBot="1" x14ac:dyDescent="0.3">
      <c r="A27" s="450">
        <v>41108</v>
      </c>
      <c r="B27" s="451">
        <v>41115</v>
      </c>
      <c r="C27" s="452" t="s">
        <v>93</v>
      </c>
      <c r="D27" s="453" t="s">
        <v>615</v>
      </c>
      <c r="E27" s="454" t="s">
        <v>724</v>
      </c>
      <c r="F27" s="455">
        <v>17.399999999999999</v>
      </c>
    </row>
    <row r="28" spans="1:9" ht="16.5" thickTop="1" thickBot="1" x14ac:dyDescent="0.3">
      <c r="A28" s="450">
        <v>41108</v>
      </c>
      <c r="B28" s="451">
        <v>41114</v>
      </c>
      <c r="C28" s="452" t="s">
        <v>736</v>
      </c>
      <c r="D28" s="453" t="s">
        <v>615</v>
      </c>
      <c r="E28" s="454" t="s">
        <v>724</v>
      </c>
      <c r="F28" s="455">
        <v>10</v>
      </c>
    </row>
    <row r="29" spans="1:9" ht="16.5" thickTop="1" thickBot="1" x14ac:dyDescent="0.3">
      <c r="A29" s="450">
        <v>41108</v>
      </c>
      <c r="B29" s="451">
        <v>41118</v>
      </c>
      <c r="C29" s="452" t="s">
        <v>611</v>
      </c>
      <c r="D29" s="453" t="s">
        <v>615</v>
      </c>
      <c r="E29" s="454" t="s">
        <v>724</v>
      </c>
      <c r="F29" s="455">
        <v>9</v>
      </c>
    </row>
    <row r="30" spans="1:9" ht="16.5" thickTop="1" thickBot="1" x14ac:dyDescent="0.3">
      <c r="A30" s="450">
        <v>41111</v>
      </c>
      <c r="B30" s="451">
        <v>41114</v>
      </c>
      <c r="C30" s="452" t="s">
        <v>737</v>
      </c>
      <c r="D30" s="453" t="s">
        <v>615</v>
      </c>
      <c r="E30" s="454" t="s">
        <v>724</v>
      </c>
      <c r="F30" s="455">
        <v>22.4</v>
      </c>
    </row>
    <row r="31" spans="1:9" ht="16.5" thickTop="1" thickBot="1" x14ac:dyDescent="0.3">
      <c r="A31" s="450">
        <v>41111</v>
      </c>
      <c r="B31" s="451">
        <v>41114</v>
      </c>
      <c r="C31" s="452" t="s">
        <v>738</v>
      </c>
      <c r="D31" s="453" t="s">
        <v>615</v>
      </c>
      <c r="E31" s="454" t="s">
        <v>724</v>
      </c>
      <c r="F31" s="455">
        <v>9.5</v>
      </c>
    </row>
    <row r="32" spans="1:9" ht="16.5" thickTop="1" thickBot="1" x14ac:dyDescent="0.3">
      <c r="A32" s="450">
        <v>41112</v>
      </c>
      <c r="B32" s="451">
        <v>41114</v>
      </c>
      <c r="C32" s="452" t="s">
        <v>739</v>
      </c>
      <c r="D32" s="453" t="s">
        <v>615</v>
      </c>
      <c r="E32" s="454" t="s">
        <v>724</v>
      </c>
      <c r="F32" s="455">
        <v>4.2</v>
      </c>
    </row>
    <row r="33" spans="1:6" ht="16.5" thickTop="1" thickBot="1" x14ac:dyDescent="0.3">
      <c r="A33" s="450">
        <v>41112</v>
      </c>
      <c r="B33" s="451">
        <v>41121</v>
      </c>
      <c r="C33" s="452" t="s">
        <v>62</v>
      </c>
      <c r="D33" s="453" t="s">
        <v>615</v>
      </c>
      <c r="E33" s="454" t="s">
        <v>724</v>
      </c>
      <c r="F33" s="455">
        <v>7.9</v>
      </c>
    </row>
    <row r="34" spans="1:6" ht="16.5" thickTop="1" thickBot="1" x14ac:dyDescent="0.3">
      <c r="A34" s="450">
        <v>41112</v>
      </c>
      <c r="B34" s="451">
        <v>41115</v>
      </c>
      <c r="C34" s="452" t="s">
        <v>740</v>
      </c>
      <c r="D34" s="453" t="s">
        <v>615</v>
      </c>
      <c r="E34" s="454" t="s">
        <v>724</v>
      </c>
      <c r="F34" s="455">
        <v>12.8</v>
      </c>
    </row>
    <row r="35" spans="1:6" ht="16.5" thickTop="1" thickBot="1" x14ac:dyDescent="0.3">
      <c r="A35" s="450">
        <v>41112</v>
      </c>
      <c r="B35" s="451">
        <v>41116</v>
      </c>
      <c r="C35" s="452" t="s">
        <v>741</v>
      </c>
      <c r="D35" s="453" t="s">
        <v>615</v>
      </c>
      <c r="E35" s="454" t="s">
        <v>724</v>
      </c>
      <c r="F35" s="455">
        <v>7</v>
      </c>
    </row>
    <row r="36" spans="1:6" ht="16.5" thickTop="1" thickBot="1" x14ac:dyDescent="0.3">
      <c r="A36" s="450">
        <v>41112</v>
      </c>
      <c r="B36" s="451">
        <v>41121</v>
      </c>
      <c r="C36" s="452" t="s">
        <v>742</v>
      </c>
      <c r="D36" s="453" t="s">
        <v>615</v>
      </c>
      <c r="E36" s="454" t="s">
        <v>724</v>
      </c>
      <c r="F36" s="455">
        <v>8.5</v>
      </c>
    </row>
    <row r="37" spans="1:6" ht="16.5" thickTop="1" thickBot="1" x14ac:dyDescent="0.3">
      <c r="A37" s="478">
        <v>41112</v>
      </c>
      <c r="B37" s="479">
        <v>41116</v>
      </c>
      <c r="C37" s="480" t="s">
        <v>743</v>
      </c>
      <c r="D37" s="481" t="s">
        <v>615</v>
      </c>
      <c r="E37" s="482" t="s">
        <v>724</v>
      </c>
      <c r="F37" s="483">
        <v>5.15</v>
      </c>
    </row>
    <row r="38" spans="1:6" ht="16.5" thickTop="1" thickBot="1" x14ac:dyDescent="0.3">
      <c r="A38" s="450">
        <v>41114</v>
      </c>
      <c r="B38" s="451">
        <v>41116</v>
      </c>
      <c r="C38" s="452" t="s">
        <v>744</v>
      </c>
      <c r="D38" s="453" t="s">
        <v>615</v>
      </c>
      <c r="E38" s="454" t="s">
        <v>724</v>
      </c>
      <c r="F38" s="455">
        <v>8</v>
      </c>
    </row>
    <row r="39" spans="1:6" ht="16.5" thickTop="1" thickBot="1" x14ac:dyDescent="0.3">
      <c r="A39" s="478">
        <v>41114</v>
      </c>
      <c r="B39" s="479">
        <v>41118</v>
      </c>
      <c r="C39" s="480" t="s">
        <v>303</v>
      </c>
      <c r="D39" s="481" t="s">
        <v>615</v>
      </c>
      <c r="E39" s="482" t="s">
        <v>724</v>
      </c>
      <c r="F39" s="483">
        <v>9.86</v>
      </c>
    </row>
    <row r="40" spans="1:6" ht="16.5" thickTop="1" thickBot="1" x14ac:dyDescent="0.3">
      <c r="A40" s="450">
        <v>41116</v>
      </c>
      <c r="B40" s="451">
        <v>41120</v>
      </c>
      <c r="C40" s="452" t="s">
        <v>302</v>
      </c>
      <c r="D40" s="453" t="s">
        <v>615</v>
      </c>
      <c r="E40" s="454" t="s">
        <v>724</v>
      </c>
      <c r="F40" s="455">
        <v>5.2</v>
      </c>
    </row>
    <row r="41" spans="1:6" ht="16.5" thickTop="1" thickBot="1" x14ac:dyDescent="0.3">
      <c r="A41" s="478">
        <v>41116</v>
      </c>
      <c r="B41" s="479">
        <v>41120</v>
      </c>
      <c r="C41" s="480" t="s">
        <v>384</v>
      </c>
      <c r="D41" s="481" t="s">
        <v>615</v>
      </c>
      <c r="E41" s="482" t="s">
        <v>724</v>
      </c>
      <c r="F41" s="483">
        <v>12.4</v>
      </c>
    </row>
    <row r="42" spans="1:6" ht="16.5" thickTop="1" thickBot="1" x14ac:dyDescent="0.3">
      <c r="A42" s="450">
        <v>41116</v>
      </c>
      <c r="B42" s="451">
        <v>41118</v>
      </c>
      <c r="C42" s="452" t="s">
        <v>94</v>
      </c>
      <c r="D42" s="453" t="s">
        <v>615</v>
      </c>
      <c r="E42" s="454" t="s">
        <v>724</v>
      </c>
      <c r="F42" s="455">
        <v>8.99</v>
      </c>
    </row>
    <row r="43" spans="1:6" ht="16.5" thickTop="1" thickBot="1" x14ac:dyDescent="0.3">
      <c r="A43" s="478">
        <v>41116</v>
      </c>
      <c r="B43" s="479">
        <v>41120</v>
      </c>
      <c r="C43" s="480" t="s">
        <v>745</v>
      </c>
      <c r="D43" s="481" t="s">
        <v>615</v>
      </c>
      <c r="E43" s="482" t="s">
        <v>724</v>
      </c>
      <c r="F43" s="483">
        <v>4</v>
      </c>
    </row>
    <row r="44" spans="1:6" ht="16.5" thickTop="1" thickBot="1" x14ac:dyDescent="0.3">
      <c r="A44" s="450">
        <v>41116</v>
      </c>
      <c r="B44" s="451">
        <v>41118</v>
      </c>
      <c r="C44" s="452" t="s">
        <v>35</v>
      </c>
      <c r="D44" s="453" t="s">
        <v>615</v>
      </c>
      <c r="E44" s="454" t="s">
        <v>724</v>
      </c>
      <c r="F44" s="455">
        <v>7.5</v>
      </c>
    </row>
    <row r="45" spans="1:6" ht="16.5" thickTop="1" thickBot="1" x14ac:dyDescent="0.3">
      <c r="A45" s="467">
        <v>41116</v>
      </c>
      <c r="B45" s="468">
        <v>41127</v>
      </c>
      <c r="C45" s="469" t="s">
        <v>746</v>
      </c>
      <c r="D45" s="470" t="s">
        <v>615</v>
      </c>
      <c r="E45" s="471" t="s">
        <v>724</v>
      </c>
      <c r="F45" s="472">
        <v>9.5</v>
      </c>
    </row>
    <row r="46" spans="1:6" ht="16.5" thickTop="1" thickBot="1" x14ac:dyDescent="0.3">
      <c r="A46" s="478">
        <v>41116</v>
      </c>
      <c r="B46" s="479">
        <v>41121</v>
      </c>
      <c r="C46" s="480" t="s">
        <v>747</v>
      </c>
      <c r="D46" s="481" t="s">
        <v>615</v>
      </c>
      <c r="E46" s="482" t="s">
        <v>724</v>
      </c>
      <c r="F46" s="483">
        <v>7.05</v>
      </c>
    </row>
    <row r="47" spans="1:6" ht="16.5" thickTop="1" thickBot="1" x14ac:dyDescent="0.3">
      <c r="A47" s="450">
        <v>41116</v>
      </c>
      <c r="B47" s="451">
        <v>41129</v>
      </c>
      <c r="C47" s="452" t="s">
        <v>748</v>
      </c>
      <c r="D47" s="453" t="s">
        <v>615</v>
      </c>
      <c r="E47" s="454" t="s">
        <v>724</v>
      </c>
      <c r="F47" s="455">
        <v>28.29</v>
      </c>
    </row>
    <row r="48" spans="1:6" ht="16.5" thickTop="1" thickBot="1" x14ac:dyDescent="0.3">
      <c r="A48" s="467">
        <v>41116</v>
      </c>
      <c r="B48" s="468">
        <v>41120</v>
      </c>
      <c r="C48" s="469" t="s">
        <v>749</v>
      </c>
      <c r="D48" s="470" t="s">
        <v>615</v>
      </c>
      <c r="E48" s="471" t="s">
        <v>724</v>
      </c>
      <c r="F48" s="472">
        <v>9.19</v>
      </c>
    </row>
    <row r="49" spans="1:7" ht="16.5" thickTop="1" thickBot="1" x14ac:dyDescent="0.3">
      <c r="A49" s="478">
        <v>41115</v>
      </c>
      <c r="B49" s="479">
        <v>41122</v>
      </c>
      <c r="C49" s="480" t="s">
        <v>750</v>
      </c>
      <c r="D49" s="481" t="s">
        <v>615</v>
      </c>
      <c r="E49" s="482" t="s">
        <v>724</v>
      </c>
      <c r="F49" s="483">
        <v>26.19</v>
      </c>
    </row>
    <row r="50" spans="1:7" ht="16.5" thickTop="1" thickBot="1" x14ac:dyDescent="0.3">
      <c r="A50" s="450">
        <v>41115</v>
      </c>
      <c r="B50" s="451">
        <v>41123</v>
      </c>
      <c r="C50" s="452" t="s">
        <v>751</v>
      </c>
      <c r="D50" s="453" t="s">
        <v>615</v>
      </c>
      <c r="E50" s="454" t="s">
        <v>724</v>
      </c>
      <c r="F50" s="455">
        <v>35</v>
      </c>
    </row>
    <row r="51" spans="1:7" ht="16.5" thickTop="1" thickBot="1" x14ac:dyDescent="0.3">
      <c r="A51" s="467">
        <v>41115</v>
      </c>
      <c r="B51" s="468">
        <v>41118</v>
      </c>
      <c r="C51" s="469" t="s">
        <v>752</v>
      </c>
      <c r="D51" s="470" t="s">
        <v>615</v>
      </c>
      <c r="E51" s="471" t="s">
        <v>724</v>
      </c>
      <c r="F51" s="472">
        <v>60.5</v>
      </c>
    </row>
    <row r="52" spans="1:7" ht="16.5" thickTop="1" thickBot="1" x14ac:dyDescent="0.3">
      <c r="A52" s="478">
        <v>41115</v>
      </c>
      <c r="B52" s="479">
        <v>41118</v>
      </c>
      <c r="C52" s="480" t="s">
        <v>753</v>
      </c>
      <c r="D52" s="481" t="s">
        <v>615</v>
      </c>
      <c r="E52" s="482" t="s">
        <v>724</v>
      </c>
      <c r="F52" s="483">
        <v>68.86</v>
      </c>
    </row>
    <row r="53" spans="1:7" ht="16.5" thickTop="1" thickBot="1" x14ac:dyDescent="0.3">
      <c r="A53" s="450">
        <v>41118</v>
      </c>
      <c r="B53" s="451">
        <v>41128</v>
      </c>
      <c r="C53" s="452" t="s">
        <v>754</v>
      </c>
      <c r="D53" s="453" t="s">
        <v>615</v>
      </c>
      <c r="E53" s="454" t="s">
        <v>724</v>
      </c>
      <c r="F53" s="455">
        <v>6</v>
      </c>
      <c r="G53" s="13"/>
    </row>
    <row r="54" spans="1:7" ht="16.5" thickTop="1" thickBot="1" x14ac:dyDescent="0.3">
      <c r="A54" s="478">
        <v>41119</v>
      </c>
      <c r="B54" s="479">
        <v>41122</v>
      </c>
      <c r="C54" s="480" t="s">
        <v>755</v>
      </c>
      <c r="D54" s="481" t="s">
        <v>615</v>
      </c>
      <c r="E54" s="482" t="s">
        <v>724</v>
      </c>
      <c r="F54" s="483">
        <v>8.98</v>
      </c>
      <c r="G54" s="13"/>
    </row>
    <row r="55" spans="1:7" ht="16.5" thickTop="1" thickBot="1" x14ac:dyDescent="0.3">
      <c r="A55" s="450">
        <v>41119</v>
      </c>
      <c r="B55" s="451">
        <v>41122</v>
      </c>
      <c r="C55" s="452" t="s">
        <v>756</v>
      </c>
      <c r="D55" s="453" t="s">
        <v>615</v>
      </c>
      <c r="E55" s="454" t="s">
        <v>724</v>
      </c>
      <c r="F55" s="455">
        <v>13.65</v>
      </c>
      <c r="G55" s="13"/>
    </row>
    <row r="56" spans="1:7" ht="16.5" thickTop="1" thickBot="1" x14ac:dyDescent="0.3">
      <c r="A56" s="478">
        <v>41119</v>
      </c>
      <c r="B56" s="479">
        <v>41123</v>
      </c>
      <c r="C56" s="480" t="s">
        <v>757</v>
      </c>
      <c r="D56" s="481" t="s">
        <v>615</v>
      </c>
      <c r="E56" s="482" t="s">
        <v>724</v>
      </c>
      <c r="F56" s="483">
        <v>51</v>
      </c>
      <c r="G56" s="13"/>
    </row>
    <row r="57" spans="1:7" ht="16.5" thickTop="1" thickBot="1" x14ac:dyDescent="0.3">
      <c r="A57" s="484">
        <v>41103</v>
      </c>
      <c r="B57" s="485"/>
      <c r="C57" s="486" t="s">
        <v>226</v>
      </c>
      <c r="D57" s="487" t="s">
        <v>615</v>
      </c>
      <c r="E57" s="488" t="s">
        <v>758</v>
      </c>
      <c r="F57" s="489">
        <v>280</v>
      </c>
    </row>
    <row r="58" spans="1:7" ht="16.5" thickTop="1" thickBot="1" x14ac:dyDescent="0.3">
      <c r="A58" s="450">
        <v>41111</v>
      </c>
      <c r="B58" s="490"/>
      <c r="C58" s="452" t="s">
        <v>226</v>
      </c>
      <c r="D58" s="453" t="s">
        <v>615</v>
      </c>
      <c r="E58" s="454" t="s">
        <v>758</v>
      </c>
      <c r="F58" s="455">
        <v>210</v>
      </c>
    </row>
    <row r="59" spans="1:7" ht="16.5" thickTop="1" thickBot="1" x14ac:dyDescent="0.3">
      <c r="A59" s="478">
        <v>41114</v>
      </c>
      <c r="B59" s="491"/>
      <c r="C59" s="480" t="s">
        <v>226</v>
      </c>
      <c r="D59" s="481" t="s">
        <v>615</v>
      </c>
      <c r="E59" s="482" t="s">
        <v>758</v>
      </c>
      <c r="F59" s="483">
        <v>246</v>
      </c>
    </row>
    <row r="60" spans="1:7" ht="16.5" thickTop="1" thickBot="1" x14ac:dyDescent="0.3">
      <c r="A60" s="450">
        <v>41116</v>
      </c>
      <c r="B60" s="490"/>
      <c r="C60" s="452" t="s">
        <v>536</v>
      </c>
      <c r="D60" s="453" t="s">
        <v>615</v>
      </c>
      <c r="E60" s="454" t="s">
        <v>758</v>
      </c>
      <c r="F60" s="455">
        <v>280</v>
      </c>
    </row>
    <row r="61" spans="1:7" ht="16.5" thickTop="1" thickBot="1" x14ac:dyDescent="0.3">
      <c r="A61" s="467">
        <v>41103</v>
      </c>
      <c r="B61" s="492"/>
      <c r="C61" s="469" t="s">
        <v>226</v>
      </c>
      <c r="D61" s="470" t="s">
        <v>615</v>
      </c>
      <c r="E61" s="471" t="s">
        <v>760</v>
      </c>
      <c r="F61" s="472">
        <v>15</v>
      </c>
    </row>
    <row r="62" spans="1:7" ht="16.5" thickTop="1" thickBot="1" x14ac:dyDescent="0.3">
      <c r="A62" s="478">
        <v>41111</v>
      </c>
      <c r="B62" s="491"/>
      <c r="C62" s="480" t="s">
        <v>226</v>
      </c>
      <c r="D62" s="481" t="s">
        <v>615</v>
      </c>
      <c r="E62" s="482" t="s">
        <v>760</v>
      </c>
      <c r="F62" s="483">
        <v>3</v>
      </c>
    </row>
    <row r="63" spans="1:7" ht="16.5" thickTop="1" thickBot="1" x14ac:dyDescent="0.3">
      <c r="A63" s="450">
        <v>41103</v>
      </c>
      <c r="B63" s="490"/>
      <c r="C63" s="452" t="s">
        <v>226</v>
      </c>
      <c r="D63" s="453" t="s">
        <v>615</v>
      </c>
      <c r="E63" s="493" t="s">
        <v>761</v>
      </c>
      <c r="F63" s="455">
        <v>10</v>
      </c>
    </row>
    <row r="64" spans="1:7" ht="16.5" thickTop="1" thickBot="1" x14ac:dyDescent="0.3">
      <c r="A64" s="478">
        <v>41103</v>
      </c>
      <c r="B64" s="491"/>
      <c r="C64" s="480" t="s">
        <v>226</v>
      </c>
      <c r="D64" s="481" t="s">
        <v>615</v>
      </c>
      <c r="E64" s="482" t="s">
        <v>762</v>
      </c>
      <c r="F64" s="483">
        <v>4.5</v>
      </c>
    </row>
    <row r="65" spans="1:9" ht="16.5" thickTop="1" thickBot="1" x14ac:dyDescent="0.3">
      <c r="A65" s="450">
        <v>41103</v>
      </c>
      <c r="B65" s="490"/>
      <c r="C65" s="452" t="s">
        <v>226</v>
      </c>
      <c r="D65" s="453" t="s">
        <v>615</v>
      </c>
      <c r="E65" s="454" t="s">
        <v>762</v>
      </c>
      <c r="F65" s="455">
        <v>8</v>
      </c>
    </row>
    <row r="66" spans="1:9" ht="16.5" thickTop="1" thickBot="1" x14ac:dyDescent="0.3">
      <c r="A66" s="467">
        <v>41103</v>
      </c>
      <c r="B66" s="492"/>
      <c r="C66" s="469" t="s">
        <v>226</v>
      </c>
      <c r="D66" s="470" t="s">
        <v>615</v>
      </c>
      <c r="E66" s="471" t="s">
        <v>763</v>
      </c>
      <c r="F66" s="472">
        <v>9.4700000000000006</v>
      </c>
    </row>
    <row r="67" spans="1:9" ht="16.5" thickTop="1" thickBot="1" x14ac:dyDescent="0.3">
      <c r="A67" s="478">
        <v>41111</v>
      </c>
      <c r="B67" s="491"/>
      <c r="C67" s="480" t="s">
        <v>226</v>
      </c>
      <c r="D67" s="481" t="s">
        <v>615</v>
      </c>
      <c r="E67" s="482" t="s">
        <v>764</v>
      </c>
      <c r="F67" s="483">
        <v>15</v>
      </c>
    </row>
    <row r="68" spans="1:9" ht="16.5" thickTop="1" thickBot="1" x14ac:dyDescent="0.3">
      <c r="A68" s="450">
        <v>41118</v>
      </c>
      <c r="B68" s="490"/>
      <c r="C68" s="452" t="s">
        <v>226</v>
      </c>
      <c r="D68" s="453" t="s">
        <v>615</v>
      </c>
      <c r="E68" s="454" t="s">
        <v>762</v>
      </c>
      <c r="F68" s="455">
        <v>16</v>
      </c>
    </row>
    <row r="69" spans="1:9" ht="16.5" thickTop="1" thickBot="1" x14ac:dyDescent="0.3">
      <c r="A69" s="467">
        <v>41118</v>
      </c>
      <c r="B69" s="492"/>
      <c r="C69" s="469" t="s">
        <v>226</v>
      </c>
      <c r="D69" s="470" t="s">
        <v>615</v>
      </c>
      <c r="E69" s="471" t="s">
        <v>764</v>
      </c>
      <c r="F69" s="472">
        <v>93</v>
      </c>
    </row>
    <row r="70" spans="1:9" ht="16.5" thickTop="1" thickBot="1" x14ac:dyDescent="0.3">
      <c r="A70" s="478">
        <v>41118</v>
      </c>
      <c r="B70" s="491"/>
      <c r="C70" s="480" t="s">
        <v>226</v>
      </c>
      <c r="D70" s="481" t="s">
        <v>615</v>
      </c>
      <c r="E70" s="482" t="s">
        <v>763</v>
      </c>
      <c r="F70" s="483">
        <v>56.91</v>
      </c>
    </row>
    <row r="71" spans="1:9" ht="16.5" thickTop="1" thickBot="1" x14ac:dyDescent="0.3">
      <c r="A71" s="494">
        <v>41119</v>
      </c>
      <c r="B71" s="451">
        <v>41124</v>
      </c>
      <c r="C71" s="452" t="s">
        <v>782</v>
      </c>
      <c r="D71" s="453" t="s">
        <v>615</v>
      </c>
      <c r="E71" s="454" t="s">
        <v>724</v>
      </c>
      <c r="F71" s="455">
        <v>11.91</v>
      </c>
    </row>
    <row r="72" spans="1:9" ht="16.5" thickTop="1" thickBot="1" x14ac:dyDescent="0.3">
      <c r="A72" s="495"/>
      <c r="B72" s="218"/>
      <c r="C72" s="463"/>
      <c r="D72" s="496"/>
      <c r="E72" s="496"/>
      <c r="F72" s="496"/>
    </row>
    <row r="73" spans="1:9" ht="33" thickTop="1" thickBot="1" x14ac:dyDescent="0.55000000000000004">
      <c r="A73" s="1158" t="s">
        <v>789</v>
      </c>
      <c r="B73" s="1159"/>
      <c r="C73" s="1159"/>
      <c r="D73" s="1159"/>
      <c r="E73" s="1159"/>
      <c r="F73" s="1160"/>
    </row>
    <row r="74" spans="1:9" ht="16.5" thickTop="1" thickBot="1" x14ac:dyDescent="0.3">
      <c r="A74" s="1161" t="s">
        <v>704</v>
      </c>
      <c r="B74" s="1162"/>
      <c r="C74" s="1156" t="s">
        <v>698</v>
      </c>
      <c r="D74" s="1156" t="s">
        <v>699</v>
      </c>
      <c r="E74" s="1156" t="s">
        <v>700</v>
      </c>
      <c r="F74" s="1156" t="s">
        <v>679</v>
      </c>
    </row>
    <row r="75" spans="1:9" ht="16.5" thickTop="1" thickBot="1" x14ac:dyDescent="0.3">
      <c r="A75" s="497" t="s">
        <v>701</v>
      </c>
      <c r="B75" s="449" t="s">
        <v>702</v>
      </c>
      <c r="C75" s="1157"/>
      <c r="D75" s="1157"/>
      <c r="E75" s="1157"/>
      <c r="F75" s="1157"/>
    </row>
    <row r="76" spans="1:9" ht="16.5" thickTop="1" thickBot="1" x14ac:dyDescent="0.3">
      <c r="A76" s="498">
        <v>41265</v>
      </c>
      <c r="B76" s="490"/>
      <c r="C76" s="452" t="s">
        <v>759</v>
      </c>
      <c r="D76" s="499" t="s">
        <v>615</v>
      </c>
      <c r="E76" s="499" t="s">
        <v>867</v>
      </c>
      <c r="F76" s="460">
        <v>55</v>
      </c>
    </row>
    <row r="77" spans="1:9" ht="16.5" thickTop="1" thickBot="1" x14ac:dyDescent="0.3">
      <c r="A77" s="498">
        <v>41265</v>
      </c>
      <c r="B77" s="490"/>
      <c r="C77" s="452" t="s">
        <v>785</v>
      </c>
      <c r="D77" s="499" t="s">
        <v>615</v>
      </c>
      <c r="E77" s="499" t="s">
        <v>867</v>
      </c>
      <c r="F77" s="460">
        <v>0</v>
      </c>
      <c r="H77" s="500" t="s">
        <v>432</v>
      </c>
      <c r="I77" s="501">
        <f>SUM(F76:F93)</f>
        <v>452.57</v>
      </c>
    </row>
    <row r="78" spans="1:9" ht="16.5" thickTop="1" thickBot="1" x14ac:dyDescent="0.3">
      <c r="A78" s="502">
        <v>41132</v>
      </c>
      <c r="B78" s="492"/>
      <c r="C78" s="469" t="s">
        <v>226</v>
      </c>
      <c r="D78" s="503" t="s">
        <v>615</v>
      </c>
      <c r="E78" s="503" t="s">
        <v>1055</v>
      </c>
      <c r="F78" s="472">
        <v>17</v>
      </c>
      <c r="H78" s="504" t="s">
        <v>713</v>
      </c>
      <c r="I78" s="505">
        <v>0</v>
      </c>
    </row>
    <row r="79" spans="1:9" ht="16.5" thickTop="1" thickBot="1" x14ac:dyDescent="0.3">
      <c r="A79" s="494">
        <v>41132</v>
      </c>
      <c r="B79" s="490"/>
      <c r="C79" s="452" t="s">
        <v>226</v>
      </c>
      <c r="D79" s="499" t="s">
        <v>615</v>
      </c>
      <c r="E79" s="499" t="s">
        <v>763</v>
      </c>
      <c r="F79" s="455">
        <v>16.97</v>
      </c>
      <c r="H79" s="506" t="s">
        <v>714</v>
      </c>
      <c r="I79" s="507">
        <v>0</v>
      </c>
    </row>
    <row r="80" spans="1:9" ht="16.5" thickTop="1" thickBot="1" x14ac:dyDescent="0.3">
      <c r="A80" s="494">
        <v>41133</v>
      </c>
      <c r="B80" s="490"/>
      <c r="C80" s="452" t="s">
        <v>1056</v>
      </c>
      <c r="D80" s="499" t="s">
        <v>615</v>
      </c>
      <c r="E80" s="499" t="s">
        <v>1057</v>
      </c>
      <c r="F80" s="455">
        <v>5</v>
      </c>
      <c r="H80" s="506" t="s">
        <v>718</v>
      </c>
      <c r="I80" s="507">
        <v>0</v>
      </c>
    </row>
    <row r="81" spans="1:9" ht="16.5" thickTop="1" thickBot="1" x14ac:dyDescent="0.3">
      <c r="A81" s="508">
        <v>41132</v>
      </c>
      <c r="B81" s="492"/>
      <c r="C81" s="480" t="s">
        <v>1058</v>
      </c>
      <c r="D81" s="509" t="s">
        <v>615</v>
      </c>
      <c r="E81" s="509" t="s">
        <v>957</v>
      </c>
      <c r="F81" s="483">
        <v>59.6</v>
      </c>
      <c r="H81" s="510" t="s">
        <v>715</v>
      </c>
      <c r="I81" s="507">
        <v>0</v>
      </c>
    </row>
    <row r="82" spans="1:9" ht="16.5" thickTop="1" thickBot="1" x14ac:dyDescent="0.3">
      <c r="A82" s="508">
        <v>41132</v>
      </c>
      <c r="B82" s="492"/>
      <c r="C82" s="452" t="s">
        <v>1060</v>
      </c>
      <c r="D82" s="499" t="s">
        <v>615</v>
      </c>
      <c r="E82" s="499" t="s">
        <v>1059</v>
      </c>
      <c r="F82" s="455">
        <v>299</v>
      </c>
      <c r="H82" s="510" t="s">
        <v>716</v>
      </c>
      <c r="I82" s="507">
        <v>0</v>
      </c>
    </row>
    <row r="83" spans="1:9" ht="16.5" thickTop="1" thickBot="1" x14ac:dyDescent="0.3">
      <c r="D83" s="273"/>
      <c r="H83" s="511" t="s">
        <v>717</v>
      </c>
      <c r="I83" s="512">
        <v>0</v>
      </c>
    </row>
    <row r="84" spans="1:9" ht="15.75" thickTop="1" x14ac:dyDescent="0.25"/>
    <row r="86" spans="1:9" x14ac:dyDescent="0.25">
      <c r="H86" s="513" t="s">
        <v>719</v>
      </c>
    </row>
    <row r="87" spans="1:9" ht="15.75" thickBot="1" x14ac:dyDescent="0.3"/>
    <row r="88" spans="1:9" ht="16.5" thickTop="1" thickBot="1" x14ac:dyDescent="0.3">
      <c r="H88" s="473" t="s">
        <v>720</v>
      </c>
      <c r="I88" s="474">
        <v>0</v>
      </c>
    </row>
    <row r="89" spans="1:9" ht="16.5" thickTop="1" thickBot="1" x14ac:dyDescent="0.3">
      <c r="H89" s="473" t="s">
        <v>721</v>
      </c>
      <c r="I89" s="474">
        <v>0</v>
      </c>
    </row>
    <row r="90" spans="1:9" ht="15.75" thickTop="1" x14ac:dyDescent="0.25"/>
    <row r="93" spans="1:9" x14ac:dyDescent="0.25">
      <c r="H93" s="514" t="s">
        <v>432</v>
      </c>
      <c r="I93" s="15">
        <v>0</v>
      </c>
    </row>
    <row r="94" spans="1:9" ht="15.75" thickBot="1" x14ac:dyDescent="0.3"/>
    <row r="95" spans="1:9" ht="33" thickTop="1" thickBot="1" x14ac:dyDescent="0.55000000000000004">
      <c r="A95" s="1159" t="s">
        <v>1148</v>
      </c>
      <c r="B95" s="1159"/>
      <c r="C95" s="1159"/>
      <c r="D95" s="1159"/>
      <c r="E95" s="1159"/>
      <c r="F95" s="1160"/>
    </row>
    <row r="96" spans="1:9" ht="16.5" thickTop="1" thickBot="1" x14ac:dyDescent="0.3">
      <c r="A96" s="1152" t="s">
        <v>704</v>
      </c>
      <c r="B96" s="1162"/>
      <c r="C96" s="1156" t="s">
        <v>698</v>
      </c>
      <c r="D96" s="1156" t="s">
        <v>699</v>
      </c>
      <c r="E96" s="1156" t="s">
        <v>700</v>
      </c>
      <c r="F96" s="1163" t="s">
        <v>679</v>
      </c>
    </row>
    <row r="97" spans="1:9" ht="16.5" thickTop="1" thickBot="1" x14ac:dyDescent="0.3">
      <c r="A97" s="515" t="s">
        <v>701</v>
      </c>
      <c r="B97" s="449" t="s">
        <v>702</v>
      </c>
      <c r="C97" s="1155"/>
      <c r="D97" s="1157"/>
      <c r="E97" s="1157"/>
      <c r="F97" s="1155"/>
    </row>
    <row r="98" spans="1:9" ht="16.5" thickTop="1" thickBot="1" x14ac:dyDescent="0.3">
      <c r="A98" s="450">
        <v>41286</v>
      </c>
      <c r="B98" s="490"/>
      <c r="C98" s="452" t="s">
        <v>226</v>
      </c>
      <c r="D98" s="453" t="s">
        <v>615</v>
      </c>
      <c r="E98" s="454" t="s">
        <v>1149</v>
      </c>
      <c r="F98" s="455">
        <v>7</v>
      </c>
    </row>
    <row r="99" spans="1:9" ht="16.5" thickTop="1" thickBot="1" x14ac:dyDescent="0.3">
      <c r="A99" s="450">
        <v>41286</v>
      </c>
      <c r="B99" s="490"/>
      <c r="C99" s="452" t="s">
        <v>226</v>
      </c>
      <c r="D99" s="453" t="s">
        <v>615</v>
      </c>
      <c r="E99" s="454" t="s">
        <v>1149</v>
      </c>
      <c r="F99" s="455">
        <v>130</v>
      </c>
      <c r="G99" s="516"/>
      <c r="H99" s="517" t="s">
        <v>432</v>
      </c>
      <c r="I99" s="518">
        <f>SUM(I110:I111)+I105</f>
        <v>1673.2200000000003</v>
      </c>
    </row>
    <row r="100" spans="1:9" ht="16.5" thickTop="1" thickBot="1" x14ac:dyDescent="0.3">
      <c r="A100" s="450">
        <v>41307</v>
      </c>
      <c r="B100" s="490"/>
      <c r="C100" s="452" t="s">
        <v>226</v>
      </c>
      <c r="D100" s="453" t="s">
        <v>615</v>
      </c>
      <c r="E100" s="454" t="s">
        <v>1149</v>
      </c>
      <c r="F100" s="455">
        <v>100</v>
      </c>
      <c r="G100" s="516"/>
      <c r="H100" s="519" t="s">
        <v>713</v>
      </c>
      <c r="I100" s="507">
        <f>SUM(F106:F113)+F115</f>
        <v>25.96</v>
      </c>
    </row>
    <row r="101" spans="1:9" ht="16.5" thickTop="1" thickBot="1" x14ac:dyDescent="0.3">
      <c r="A101" s="484">
        <v>41286</v>
      </c>
      <c r="B101" s="485"/>
      <c r="C101" s="486" t="s">
        <v>226</v>
      </c>
      <c r="D101" s="487" t="s">
        <v>615</v>
      </c>
      <c r="E101" s="488" t="s">
        <v>763</v>
      </c>
      <c r="F101" s="489">
        <v>22.96</v>
      </c>
      <c r="G101" s="516"/>
      <c r="H101" s="519" t="s">
        <v>714</v>
      </c>
      <c r="I101" s="507">
        <f>SUM(F116:F132)+SUM(F133:F136)</f>
        <v>343.29</v>
      </c>
    </row>
    <row r="102" spans="1:9" ht="16.5" thickTop="1" thickBot="1" x14ac:dyDescent="0.3">
      <c r="A102" s="450">
        <v>41300</v>
      </c>
      <c r="B102" s="490"/>
      <c r="C102" s="452" t="s">
        <v>1150</v>
      </c>
      <c r="D102" s="453" t="s">
        <v>615</v>
      </c>
      <c r="E102" s="454" t="s">
        <v>1055</v>
      </c>
      <c r="F102" s="455">
        <v>40</v>
      </c>
      <c r="G102" s="516"/>
      <c r="H102" s="519" t="s">
        <v>718</v>
      </c>
      <c r="I102" s="507">
        <v>0</v>
      </c>
    </row>
    <row r="103" spans="1:9" ht="16.5" thickTop="1" thickBot="1" x14ac:dyDescent="0.3">
      <c r="A103" s="467">
        <v>41307</v>
      </c>
      <c r="B103" s="492"/>
      <c r="C103" s="469" t="s">
        <v>226</v>
      </c>
      <c r="D103" s="470" t="s">
        <v>615</v>
      </c>
      <c r="E103" s="471" t="s">
        <v>1055</v>
      </c>
      <c r="F103" s="472">
        <v>10</v>
      </c>
      <c r="G103" s="516"/>
      <c r="H103" s="520" t="s">
        <v>715</v>
      </c>
      <c r="I103" s="505">
        <f>SUM(F104:F105)</f>
        <v>28.34</v>
      </c>
    </row>
    <row r="104" spans="1:9" ht="16.5" thickTop="1" thickBot="1" x14ac:dyDescent="0.3">
      <c r="A104" s="450">
        <v>41302</v>
      </c>
      <c r="B104" s="521">
        <v>41305</v>
      </c>
      <c r="C104" s="452" t="s">
        <v>1152</v>
      </c>
      <c r="D104" s="453" t="s">
        <v>615</v>
      </c>
      <c r="E104" s="454" t="s">
        <v>1151</v>
      </c>
      <c r="F104" s="455">
        <v>15.87</v>
      </c>
      <c r="G104" s="516"/>
      <c r="H104" s="522" t="s">
        <v>716</v>
      </c>
      <c r="I104" s="507">
        <v>0</v>
      </c>
    </row>
    <row r="105" spans="1:9" ht="16.5" thickTop="1" thickBot="1" x14ac:dyDescent="0.3">
      <c r="A105" s="450">
        <v>41302</v>
      </c>
      <c r="B105" s="451">
        <v>41305</v>
      </c>
      <c r="C105" s="452" t="s">
        <v>1153</v>
      </c>
      <c r="D105" s="453" t="s">
        <v>615</v>
      </c>
      <c r="E105" s="454" t="s">
        <v>1151</v>
      </c>
      <c r="F105" s="455">
        <v>12.47</v>
      </c>
      <c r="H105" s="511" t="s">
        <v>717</v>
      </c>
      <c r="I105" s="512">
        <f>SUM(F98:F103)+SUM(F146:F147)</f>
        <v>388.96</v>
      </c>
    </row>
    <row r="106" spans="1:9" ht="16.5" thickTop="1" thickBot="1" x14ac:dyDescent="0.3">
      <c r="A106" s="450">
        <v>40935</v>
      </c>
      <c r="B106" s="451">
        <v>41304</v>
      </c>
      <c r="C106" s="452" t="s">
        <v>1156</v>
      </c>
      <c r="D106" s="453" t="s">
        <v>615</v>
      </c>
      <c r="E106" s="454" t="s">
        <v>706</v>
      </c>
      <c r="F106" s="455">
        <v>2.1</v>
      </c>
    </row>
    <row r="107" spans="1:9" ht="16.5" thickTop="1" thickBot="1" x14ac:dyDescent="0.3">
      <c r="A107" s="478">
        <v>40935</v>
      </c>
      <c r="B107" s="479">
        <v>41303</v>
      </c>
      <c r="C107" s="480" t="s">
        <v>1157</v>
      </c>
      <c r="D107" s="481" t="s">
        <v>615</v>
      </c>
      <c r="E107" s="482" t="s">
        <v>706</v>
      </c>
      <c r="F107" s="483">
        <v>1.35</v>
      </c>
    </row>
    <row r="108" spans="1:9" ht="16.5" thickTop="1" thickBot="1" x14ac:dyDescent="0.3">
      <c r="A108" s="450">
        <v>40935</v>
      </c>
      <c r="B108" s="451">
        <v>41305</v>
      </c>
      <c r="C108" s="452" t="s">
        <v>1158</v>
      </c>
      <c r="D108" s="453" t="s">
        <v>615</v>
      </c>
      <c r="E108" s="454" t="s">
        <v>706</v>
      </c>
      <c r="F108" s="455">
        <v>1.62</v>
      </c>
      <c r="H108" s="513" t="s">
        <v>719</v>
      </c>
    </row>
    <row r="109" spans="1:9" ht="16.5" thickTop="1" thickBot="1" x14ac:dyDescent="0.3">
      <c r="A109" s="478">
        <v>40935</v>
      </c>
      <c r="B109" s="479">
        <v>41305</v>
      </c>
      <c r="C109" s="480" t="s">
        <v>1159</v>
      </c>
      <c r="D109" s="481" t="s">
        <v>615</v>
      </c>
      <c r="E109" s="482" t="s">
        <v>706</v>
      </c>
      <c r="F109" s="483">
        <v>1.17</v>
      </c>
    </row>
    <row r="110" spans="1:9" ht="16.5" thickTop="1" thickBot="1" x14ac:dyDescent="0.3">
      <c r="A110" s="450">
        <v>40935</v>
      </c>
      <c r="B110" s="451">
        <v>41305</v>
      </c>
      <c r="C110" s="452" t="s">
        <v>1160</v>
      </c>
      <c r="D110" s="453" t="s">
        <v>615</v>
      </c>
      <c r="E110" s="454" t="s">
        <v>706</v>
      </c>
      <c r="F110" s="455">
        <v>0.9</v>
      </c>
      <c r="H110" s="473" t="s">
        <v>720</v>
      </c>
      <c r="I110" s="474">
        <f>SUM(F98:F130)+F132+SUM(F133:F140)+F141+F131+SUM(F142:F149)+SUM(F150:F163)+SUM(F174:F175)</f>
        <v>1284.2600000000002</v>
      </c>
    </row>
    <row r="111" spans="1:9" ht="16.5" thickTop="1" thickBot="1" x14ac:dyDescent="0.3">
      <c r="A111" s="467">
        <v>40935</v>
      </c>
      <c r="B111" s="468">
        <v>41305</v>
      </c>
      <c r="C111" s="469" t="s">
        <v>1161</v>
      </c>
      <c r="D111" s="470" t="s">
        <v>615</v>
      </c>
      <c r="E111" s="471" t="s">
        <v>706</v>
      </c>
      <c r="F111" s="472">
        <v>3.5</v>
      </c>
      <c r="H111" s="473" t="s">
        <v>721</v>
      </c>
      <c r="I111" s="474"/>
    </row>
    <row r="112" spans="1:9" ht="16.5" thickTop="1" thickBot="1" x14ac:dyDescent="0.3">
      <c r="A112" s="478">
        <v>40935</v>
      </c>
      <c r="B112" s="479">
        <v>41305</v>
      </c>
      <c r="C112" s="480" t="s">
        <v>1162</v>
      </c>
      <c r="D112" s="481" t="s">
        <v>615</v>
      </c>
      <c r="E112" s="482" t="s">
        <v>706</v>
      </c>
      <c r="F112" s="483">
        <v>1.43</v>
      </c>
      <c r="H112" s="14" t="s">
        <v>432</v>
      </c>
      <c r="I112" s="15">
        <f>SUM(I110:I111)</f>
        <v>1284.2600000000002</v>
      </c>
    </row>
    <row r="113" spans="1:9" ht="16.5" thickTop="1" thickBot="1" x14ac:dyDescent="0.3">
      <c r="A113" s="450">
        <v>40935</v>
      </c>
      <c r="B113" s="451">
        <v>41305</v>
      </c>
      <c r="C113" s="452" t="s">
        <v>1163</v>
      </c>
      <c r="D113" s="453" t="s">
        <v>615</v>
      </c>
      <c r="E113" s="454" t="s">
        <v>706</v>
      </c>
      <c r="F113" s="455">
        <v>1.5</v>
      </c>
    </row>
    <row r="114" spans="1:9" ht="16.5" thickTop="1" thickBot="1" x14ac:dyDescent="0.3">
      <c r="A114" s="467">
        <v>41296</v>
      </c>
      <c r="B114" s="468">
        <v>41314</v>
      </c>
      <c r="C114" s="469" t="s">
        <v>1155</v>
      </c>
      <c r="D114" s="470" t="s">
        <v>615</v>
      </c>
      <c r="E114" s="471" t="s">
        <v>1154</v>
      </c>
      <c r="F114" s="472">
        <v>60</v>
      </c>
    </row>
    <row r="115" spans="1:9" ht="16.5" thickTop="1" thickBot="1" x14ac:dyDescent="0.3">
      <c r="A115" s="478">
        <v>41302</v>
      </c>
      <c r="B115" s="479">
        <v>41305</v>
      </c>
      <c r="C115" s="480" t="s">
        <v>1164</v>
      </c>
      <c r="D115" s="481" t="s">
        <v>615</v>
      </c>
      <c r="E115" s="482" t="s">
        <v>706</v>
      </c>
      <c r="F115" s="483">
        <v>12.39</v>
      </c>
      <c r="H115" s="514" t="s">
        <v>432</v>
      </c>
      <c r="I115" s="15">
        <v>0</v>
      </c>
    </row>
    <row r="116" spans="1:9" ht="16.5" thickTop="1" thickBot="1" x14ac:dyDescent="0.3">
      <c r="A116" s="450">
        <v>41299</v>
      </c>
      <c r="B116" s="451">
        <v>41302</v>
      </c>
      <c r="C116" s="452" t="s">
        <v>1165</v>
      </c>
      <c r="D116" s="453" t="s">
        <v>615</v>
      </c>
      <c r="E116" s="454" t="s">
        <v>724</v>
      </c>
      <c r="F116" s="455">
        <v>15.1</v>
      </c>
    </row>
    <row r="117" spans="1:9" ht="16.5" thickTop="1" thickBot="1" x14ac:dyDescent="0.3">
      <c r="A117" s="478">
        <v>41301</v>
      </c>
      <c r="B117" s="479">
        <v>41305</v>
      </c>
      <c r="C117" s="480" t="s">
        <v>1166</v>
      </c>
      <c r="D117" s="481" t="s">
        <v>615</v>
      </c>
      <c r="E117" s="482" t="s">
        <v>724</v>
      </c>
      <c r="F117" s="483">
        <v>9.4</v>
      </c>
    </row>
    <row r="118" spans="1:9" ht="16.5" thickTop="1" thickBot="1" x14ac:dyDescent="0.3">
      <c r="A118" s="450">
        <v>41301</v>
      </c>
      <c r="B118" s="451">
        <v>41304</v>
      </c>
      <c r="C118" s="452" t="s">
        <v>1167</v>
      </c>
      <c r="D118" s="453" t="s">
        <v>615</v>
      </c>
      <c r="E118" s="454" t="s">
        <v>724</v>
      </c>
      <c r="F118" s="455">
        <v>16.68</v>
      </c>
    </row>
    <row r="119" spans="1:9" ht="16.5" thickTop="1" thickBot="1" x14ac:dyDescent="0.3">
      <c r="A119" s="467">
        <v>41305</v>
      </c>
      <c r="B119" s="468">
        <v>41307</v>
      </c>
      <c r="C119" s="469" t="s">
        <v>1168</v>
      </c>
      <c r="D119" s="470" t="s">
        <v>615</v>
      </c>
      <c r="E119" s="471" t="s">
        <v>724</v>
      </c>
      <c r="F119" s="472">
        <v>9</v>
      </c>
    </row>
    <row r="120" spans="1:9" ht="16.5" thickTop="1" thickBot="1" x14ac:dyDescent="0.3">
      <c r="A120" s="478">
        <v>41307</v>
      </c>
      <c r="B120" s="479">
        <v>41315</v>
      </c>
      <c r="C120" s="480" t="s">
        <v>1169</v>
      </c>
      <c r="D120" s="481" t="s">
        <v>615</v>
      </c>
      <c r="E120" s="482" t="s">
        <v>724</v>
      </c>
      <c r="F120" s="483">
        <v>2.8</v>
      </c>
    </row>
    <row r="121" spans="1:9" ht="16.5" thickTop="1" thickBot="1" x14ac:dyDescent="0.3">
      <c r="A121" s="450">
        <v>41304</v>
      </c>
      <c r="B121" s="451">
        <v>41310</v>
      </c>
      <c r="C121" s="452" t="s">
        <v>1170</v>
      </c>
      <c r="D121" s="453" t="s">
        <v>615</v>
      </c>
      <c r="E121" s="454" t="s">
        <v>724</v>
      </c>
      <c r="F121" s="455">
        <v>14.7</v>
      </c>
    </row>
    <row r="122" spans="1:9" ht="16.5" thickTop="1" thickBot="1" x14ac:dyDescent="0.3">
      <c r="A122" s="478">
        <v>41304</v>
      </c>
      <c r="B122" s="479">
        <v>41309</v>
      </c>
      <c r="C122" s="480" t="s">
        <v>818</v>
      </c>
      <c r="D122" s="481" t="s">
        <v>615</v>
      </c>
      <c r="E122" s="482" t="s">
        <v>724</v>
      </c>
      <c r="F122" s="483">
        <v>16.5</v>
      </c>
    </row>
    <row r="123" spans="1:9" ht="16.5" thickTop="1" thickBot="1" x14ac:dyDescent="0.3">
      <c r="A123" s="450">
        <v>41304</v>
      </c>
      <c r="B123" s="451">
        <v>41312</v>
      </c>
      <c r="C123" s="452" t="s">
        <v>1171</v>
      </c>
      <c r="D123" s="453" t="s">
        <v>615</v>
      </c>
      <c r="E123" s="454" t="s">
        <v>724</v>
      </c>
      <c r="F123" s="455">
        <v>10.199999999999999</v>
      </c>
    </row>
    <row r="124" spans="1:9" ht="16.5" thickTop="1" thickBot="1" x14ac:dyDescent="0.3">
      <c r="A124" s="478">
        <v>41305</v>
      </c>
      <c r="B124" s="479">
        <v>41309</v>
      </c>
      <c r="C124" s="480" t="s">
        <v>989</v>
      </c>
      <c r="D124" s="481" t="s">
        <v>615</v>
      </c>
      <c r="E124" s="482" t="s">
        <v>724</v>
      </c>
      <c r="F124" s="483">
        <v>10.5</v>
      </c>
      <c r="I124" s="15"/>
    </row>
    <row r="125" spans="1:9" ht="16.5" thickTop="1" thickBot="1" x14ac:dyDescent="0.3">
      <c r="A125" s="450">
        <v>41306</v>
      </c>
      <c r="B125" s="451">
        <v>41309</v>
      </c>
      <c r="C125" s="452" t="s">
        <v>1172</v>
      </c>
      <c r="D125" s="453" t="s">
        <v>615</v>
      </c>
      <c r="E125" s="454" t="s">
        <v>724</v>
      </c>
      <c r="F125" s="455">
        <v>23.9</v>
      </c>
    </row>
    <row r="126" spans="1:9" ht="16.5" thickTop="1" thickBot="1" x14ac:dyDescent="0.3">
      <c r="A126" s="467">
        <v>41307</v>
      </c>
      <c r="B126" s="468">
        <v>41311</v>
      </c>
      <c r="C126" s="469" t="s">
        <v>1173</v>
      </c>
      <c r="D126" s="470" t="s">
        <v>615</v>
      </c>
      <c r="E126" s="471" t="s">
        <v>724</v>
      </c>
      <c r="F126" s="472">
        <v>17.899999999999999</v>
      </c>
    </row>
    <row r="127" spans="1:9" ht="16.5" thickTop="1" thickBot="1" x14ac:dyDescent="0.3">
      <c r="A127" s="450">
        <v>41308</v>
      </c>
      <c r="B127" s="451">
        <v>41312</v>
      </c>
      <c r="C127" s="452" t="s">
        <v>1174</v>
      </c>
      <c r="D127" s="453" t="s">
        <v>615</v>
      </c>
      <c r="E127" s="454" t="s">
        <v>724</v>
      </c>
      <c r="F127" s="455">
        <v>6.61</v>
      </c>
    </row>
    <row r="128" spans="1:9" ht="16.5" thickTop="1" thickBot="1" x14ac:dyDescent="0.3">
      <c r="A128" s="450">
        <v>41308</v>
      </c>
      <c r="B128" s="451">
        <v>41313</v>
      </c>
      <c r="C128" s="452" t="s">
        <v>1175</v>
      </c>
      <c r="D128" s="453" t="s">
        <v>615</v>
      </c>
      <c r="E128" s="454" t="s">
        <v>724</v>
      </c>
      <c r="F128" s="455">
        <v>6</v>
      </c>
    </row>
    <row r="129" spans="1:6" ht="16.5" thickTop="1" thickBot="1" x14ac:dyDescent="0.3">
      <c r="A129" s="467">
        <v>41308</v>
      </c>
      <c r="B129" s="468">
        <v>41311</v>
      </c>
      <c r="C129" s="469" t="s">
        <v>1199</v>
      </c>
      <c r="D129" s="470" t="s">
        <v>615</v>
      </c>
      <c r="E129" s="471" t="s">
        <v>724</v>
      </c>
      <c r="F129" s="472">
        <v>8.25</v>
      </c>
    </row>
    <row r="130" spans="1:6" ht="16.5" thickTop="1" thickBot="1" x14ac:dyDescent="0.3">
      <c r="A130" s="450">
        <v>41308</v>
      </c>
      <c r="B130" s="451">
        <v>41312</v>
      </c>
      <c r="C130" s="452" t="s">
        <v>1176</v>
      </c>
      <c r="D130" s="453" t="s">
        <v>615</v>
      </c>
      <c r="E130" s="454" t="s">
        <v>724</v>
      </c>
      <c r="F130" s="455">
        <v>10.51</v>
      </c>
    </row>
    <row r="131" spans="1:6" ht="16.5" thickTop="1" thickBot="1" x14ac:dyDescent="0.3">
      <c r="A131" s="478">
        <v>41309</v>
      </c>
      <c r="B131" s="479">
        <v>41314</v>
      </c>
      <c r="C131" s="480" t="s">
        <v>1177</v>
      </c>
      <c r="D131" s="481" t="s">
        <v>615</v>
      </c>
      <c r="E131" s="482" t="s">
        <v>724</v>
      </c>
      <c r="F131" s="483">
        <v>11.4</v>
      </c>
    </row>
    <row r="132" spans="1:6" ht="16.5" thickTop="1" thickBot="1" x14ac:dyDescent="0.3">
      <c r="A132" s="450">
        <v>41308</v>
      </c>
      <c r="B132" s="451">
        <v>41311</v>
      </c>
      <c r="C132" s="452" t="s">
        <v>1178</v>
      </c>
      <c r="D132" s="453" t="s">
        <v>615</v>
      </c>
      <c r="E132" s="454" t="s">
        <v>724</v>
      </c>
      <c r="F132" s="455">
        <v>56.99</v>
      </c>
    </row>
    <row r="133" spans="1:6" ht="16.5" thickTop="1" thickBot="1" x14ac:dyDescent="0.3">
      <c r="A133" s="467">
        <v>41309</v>
      </c>
      <c r="B133" s="468">
        <v>41313</v>
      </c>
      <c r="C133" s="469" t="s">
        <v>1179</v>
      </c>
      <c r="D133" s="470" t="s">
        <v>615</v>
      </c>
      <c r="E133" s="471" t="s">
        <v>724</v>
      </c>
      <c r="F133" s="472">
        <v>32.5</v>
      </c>
    </row>
    <row r="134" spans="1:6" ht="16.5" thickTop="1" thickBot="1" x14ac:dyDescent="0.3">
      <c r="A134" s="478">
        <v>41309</v>
      </c>
      <c r="B134" s="479">
        <v>41312</v>
      </c>
      <c r="C134" s="480" t="s">
        <v>1190</v>
      </c>
      <c r="D134" s="481" t="s">
        <v>615</v>
      </c>
      <c r="E134" s="482" t="s">
        <v>724</v>
      </c>
      <c r="F134" s="483">
        <v>8</v>
      </c>
    </row>
    <row r="135" spans="1:6" ht="16.5" thickTop="1" thickBot="1" x14ac:dyDescent="0.3">
      <c r="A135" s="450">
        <v>41310</v>
      </c>
      <c r="B135" s="451">
        <v>41312</v>
      </c>
      <c r="C135" s="452" t="s">
        <v>1191</v>
      </c>
      <c r="D135" s="453" t="s">
        <v>615</v>
      </c>
      <c r="E135" s="454" t="s">
        <v>724</v>
      </c>
      <c r="F135" s="455">
        <v>23.2</v>
      </c>
    </row>
    <row r="136" spans="1:6" ht="16.5" thickTop="1" thickBot="1" x14ac:dyDescent="0.3">
      <c r="A136" s="478">
        <v>41309</v>
      </c>
      <c r="B136" s="479">
        <v>41314</v>
      </c>
      <c r="C136" s="480" t="s">
        <v>1192</v>
      </c>
      <c r="D136" s="481" t="s">
        <v>615</v>
      </c>
      <c r="E136" s="482" t="s">
        <v>724</v>
      </c>
      <c r="F136" s="483">
        <v>33.15</v>
      </c>
    </row>
    <row r="137" spans="1:6" ht="16.5" thickTop="1" thickBot="1" x14ac:dyDescent="0.3">
      <c r="A137" s="450">
        <v>41310</v>
      </c>
      <c r="B137" s="451">
        <v>41313</v>
      </c>
      <c r="C137" s="452" t="s">
        <v>1193</v>
      </c>
      <c r="D137" s="453" t="s">
        <v>615</v>
      </c>
      <c r="E137" s="454" t="s">
        <v>724</v>
      </c>
      <c r="F137" s="455">
        <v>4</v>
      </c>
    </row>
    <row r="138" spans="1:6" ht="16.5" thickTop="1" thickBot="1" x14ac:dyDescent="0.3">
      <c r="A138" s="478">
        <v>41310</v>
      </c>
      <c r="B138" s="479">
        <v>41313</v>
      </c>
      <c r="C138" s="480" t="s">
        <v>1194</v>
      </c>
      <c r="D138" s="481" t="s">
        <v>615</v>
      </c>
      <c r="E138" s="482" t="s">
        <v>724</v>
      </c>
      <c r="F138" s="483">
        <v>4</v>
      </c>
    </row>
    <row r="139" spans="1:6" ht="16.5" thickTop="1" thickBot="1" x14ac:dyDescent="0.3">
      <c r="A139" s="450">
        <v>41310</v>
      </c>
      <c r="B139" s="451">
        <v>41313</v>
      </c>
      <c r="C139" s="452" t="s">
        <v>1195</v>
      </c>
      <c r="D139" s="453" t="s">
        <v>615</v>
      </c>
      <c r="E139" s="454" t="s">
        <v>724</v>
      </c>
      <c r="F139" s="455">
        <v>4</v>
      </c>
    </row>
    <row r="140" spans="1:6" ht="16.5" thickTop="1" thickBot="1" x14ac:dyDescent="0.3">
      <c r="A140" s="478">
        <v>41310</v>
      </c>
      <c r="B140" s="479">
        <v>41313</v>
      </c>
      <c r="C140" s="480" t="s">
        <v>1196</v>
      </c>
      <c r="D140" s="481" t="s">
        <v>615</v>
      </c>
      <c r="E140" s="482" t="s">
        <v>724</v>
      </c>
      <c r="F140" s="483">
        <v>12.65</v>
      </c>
    </row>
    <row r="141" spans="1:6" ht="16.5" thickTop="1" thickBot="1" x14ac:dyDescent="0.3">
      <c r="A141" s="450">
        <v>41311</v>
      </c>
      <c r="B141" s="451">
        <v>41312</v>
      </c>
      <c r="C141" s="452" t="s">
        <v>1200</v>
      </c>
      <c r="D141" s="453" t="s">
        <v>615</v>
      </c>
      <c r="E141" s="454" t="s">
        <v>724</v>
      </c>
      <c r="F141" s="455">
        <v>19.899999999999999</v>
      </c>
    </row>
    <row r="142" spans="1:6" ht="16.5" thickTop="1" thickBot="1" x14ac:dyDescent="0.3">
      <c r="A142" s="450">
        <v>41312</v>
      </c>
      <c r="B142" s="451">
        <v>41316</v>
      </c>
      <c r="C142" s="452" t="s">
        <v>1235</v>
      </c>
      <c r="D142" s="453" t="s">
        <v>615</v>
      </c>
      <c r="E142" s="523" t="s">
        <v>706</v>
      </c>
      <c r="F142" s="455">
        <v>52.44</v>
      </c>
    </row>
    <row r="143" spans="1:6" ht="16.5" thickTop="1" thickBot="1" x14ac:dyDescent="0.3">
      <c r="A143" s="450">
        <v>41312</v>
      </c>
      <c r="B143" s="451">
        <v>41317</v>
      </c>
      <c r="C143" s="452" t="s">
        <v>1207</v>
      </c>
      <c r="D143" s="453" t="s">
        <v>615</v>
      </c>
      <c r="E143" s="524" t="s">
        <v>706</v>
      </c>
      <c r="F143" s="525"/>
    </row>
    <row r="144" spans="1:6" ht="16.5" thickTop="1" thickBot="1" x14ac:dyDescent="0.3">
      <c r="A144" s="478">
        <v>41312</v>
      </c>
      <c r="B144" s="479">
        <v>41325</v>
      </c>
      <c r="C144" s="480" t="s">
        <v>150</v>
      </c>
      <c r="D144" s="481" t="s">
        <v>615</v>
      </c>
      <c r="E144" s="526" t="s">
        <v>706</v>
      </c>
      <c r="F144" s="527"/>
    </row>
    <row r="145" spans="1:6" ht="16.5" thickTop="1" thickBot="1" x14ac:dyDescent="0.3">
      <c r="A145" s="450">
        <v>41314</v>
      </c>
      <c r="B145" s="451">
        <v>41318</v>
      </c>
      <c r="C145" s="452" t="s">
        <v>1210</v>
      </c>
      <c r="D145" s="453" t="s">
        <v>615</v>
      </c>
      <c r="E145" s="454" t="s">
        <v>724</v>
      </c>
      <c r="F145" s="455">
        <v>12.99</v>
      </c>
    </row>
    <row r="146" spans="1:6" ht="16.5" thickTop="1" thickBot="1" x14ac:dyDescent="0.3">
      <c r="A146" s="478">
        <v>41314</v>
      </c>
      <c r="B146" s="528"/>
      <c r="C146" s="480" t="s">
        <v>226</v>
      </c>
      <c r="D146" s="481" t="s">
        <v>615</v>
      </c>
      <c r="E146" s="482" t="s">
        <v>867</v>
      </c>
      <c r="F146" s="483">
        <v>65</v>
      </c>
    </row>
    <row r="147" spans="1:6" ht="16.5" thickTop="1" thickBot="1" x14ac:dyDescent="0.3">
      <c r="A147" s="450">
        <v>41314</v>
      </c>
      <c r="B147" s="529"/>
      <c r="C147" s="452" t="s">
        <v>226</v>
      </c>
      <c r="D147" s="453" t="s">
        <v>615</v>
      </c>
      <c r="E147" s="454" t="s">
        <v>1055</v>
      </c>
      <c r="F147" s="455">
        <v>14</v>
      </c>
    </row>
    <row r="148" spans="1:6" ht="16.5" thickTop="1" thickBot="1" x14ac:dyDescent="0.3">
      <c r="A148" s="450">
        <v>41315</v>
      </c>
      <c r="B148" s="521">
        <v>41318</v>
      </c>
      <c r="C148" s="452" t="s">
        <v>1216</v>
      </c>
      <c r="D148" s="453" t="s">
        <v>615</v>
      </c>
      <c r="E148" s="454" t="s">
        <v>724</v>
      </c>
      <c r="F148" s="455">
        <v>8.9</v>
      </c>
    </row>
    <row r="149" spans="1:6" ht="16.5" thickTop="1" thickBot="1" x14ac:dyDescent="0.3">
      <c r="A149" s="467">
        <v>41315</v>
      </c>
      <c r="B149" s="530">
        <v>41320</v>
      </c>
      <c r="C149" s="469" t="s">
        <v>1217</v>
      </c>
      <c r="D149" s="470" t="s">
        <v>615</v>
      </c>
      <c r="E149" s="471" t="s">
        <v>724</v>
      </c>
      <c r="F149" s="472">
        <v>28.19</v>
      </c>
    </row>
    <row r="150" spans="1:6" ht="16.5" thickTop="1" thickBot="1" x14ac:dyDescent="0.3">
      <c r="A150" s="450">
        <v>41316</v>
      </c>
      <c r="B150" s="521">
        <v>41319</v>
      </c>
      <c r="C150" s="452" t="s">
        <v>1241</v>
      </c>
      <c r="D150" s="453" t="s">
        <v>615</v>
      </c>
      <c r="E150" s="454" t="s">
        <v>724</v>
      </c>
      <c r="F150" s="455">
        <v>5.05</v>
      </c>
    </row>
    <row r="151" spans="1:6" ht="16.5" thickTop="1" thickBot="1" x14ac:dyDescent="0.3">
      <c r="A151" s="478">
        <v>41316</v>
      </c>
      <c r="B151" s="531">
        <v>41321</v>
      </c>
      <c r="C151" s="480" t="s">
        <v>1218</v>
      </c>
      <c r="D151" s="481" t="s">
        <v>615</v>
      </c>
      <c r="E151" s="482" t="s">
        <v>724</v>
      </c>
      <c r="F151" s="483">
        <v>9.74</v>
      </c>
    </row>
    <row r="152" spans="1:6" ht="16.5" thickTop="1" thickBot="1" x14ac:dyDescent="0.3">
      <c r="A152" s="450">
        <v>41316</v>
      </c>
      <c r="B152" s="521">
        <v>41325</v>
      </c>
      <c r="C152" s="452" t="s">
        <v>1219</v>
      </c>
      <c r="D152" s="453" t="s">
        <v>615</v>
      </c>
      <c r="E152" s="454" t="s">
        <v>724</v>
      </c>
      <c r="F152" s="455">
        <v>5.5</v>
      </c>
    </row>
    <row r="153" spans="1:6" ht="16.5" thickTop="1" thickBot="1" x14ac:dyDescent="0.3">
      <c r="A153" s="478">
        <v>41316</v>
      </c>
      <c r="B153" s="531">
        <v>41318</v>
      </c>
      <c r="C153" s="480" t="s">
        <v>1220</v>
      </c>
      <c r="D153" s="481" t="s">
        <v>615</v>
      </c>
      <c r="E153" s="482" t="s">
        <v>724</v>
      </c>
      <c r="F153" s="483">
        <v>9</v>
      </c>
    </row>
    <row r="154" spans="1:6" ht="16.5" thickTop="1" thickBot="1" x14ac:dyDescent="0.3">
      <c r="A154" s="450">
        <v>41316</v>
      </c>
      <c r="B154" s="521">
        <v>41318</v>
      </c>
      <c r="C154" s="452" t="s">
        <v>180</v>
      </c>
      <c r="D154" s="453" t="s">
        <v>615</v>
      </c>
      <c r="E154" s="454" t="s">
        <v>724</v>
      </c>
      <c r="F154" s="455">
        <v>14</v>
      </c>
    </row>
    <row r="155" spans="1:6" ht="16.5" thickTop="1" thickBot="1" x14ac:dyDescent="0.3">
      <c r="A155" s="467">
        <v>41316</v>
      </c>
      <c r="B155" s="530">
        <v>41321</v>
      </c>
      <c r="C155" s="469" t="s">
        <v>146</v>
      </c>
      <c r="D155" s="470" t="s">
        <v>615</v>
      </c>
      <c r="E155" s="471" t="s">
        <v>724</v>
      </c>
      <c r="F155" s="472">
        <v>17.66</v>
      </c>
    </row>
    <row r="156" spans="1:6" ht="16.5" thickTop="1" thickBot="1" x14ac:dyDescent="0.3">
      <c r="A156" s="478">
        <v>41316</v>
      </c>
      <c r="B156" s="531">
        <v>41319</v>
      </c>
      <c r="C156" s="480" t="s">
        <v>819</v>
      </c>
      <c r="D156" s="481" t="s">
        <v>615</v>
      </c>
      <c r="E156" s="482" t="s">
        <v>724</v>
      </c>
      <c r="F156" s="483">
        <v>10.8</v>
      </c>
    </row>
    <row r="157" spans="1:6" ht="16.5" thickTop="1" thickBot="1" x14ac:dyDescent="0.3">
      <c r="A157" s="450">
        <v>41316</v>
      </c>
      <c r="B157" s="521">
        <v>41319</v>
      </c>
      <c r="C157" s="452" t="s">
        <v>1221</v>
      </c>
      <c r="D157" s="453" t="s">
        <v>615</v>
      </c>
      <c r="E157" s="454" t="s">
        <v>724</v>
      </c>
      <c r="F157" s="455">
        <v>11.1</v>
      </c>
    </row>
    <row r="158" spans="1:6" ht="16.5" thickTop="1" thickBot="1" x14ac:dyDescent="0.3">
      <c r="A158" s="478">
        <v>41316</v>
      </c>
      <c r="B158" s="531">
        <v>41319</v>
      </c>
      <c r="C158" s="480" t="s">
        <v>1222</v>
      </c>
      <c r="D158" s="481" t="s">
        <v>615</v>
      </c>
      <c r="E158" s="482" t="s">
        <v>724</v>
      </c>
      <c r="F158" s="483">
        <v>8.1999999999999993</v>
      </c>
    </row>
    <row r="159" spans="1:6" ht="16.5" thickTop="1" thickBot="1" x14ac:dyDescent="0.3">
      <c r="A159" s="450">
        <v>41316</v>
      </c>
      <c r="B159" s="521">
        <v>41319</v>
      </c>
      <c r="C159" s="452" t="s">
        <v>1223</v>
      </c>
      <c r="D159" s="453" t="s">
        <v>615</v>
      </c>
      <c r="E159" s="454" t="s">
        <v>724</v>
      </c>
      <c r="F159" s="455">
        <v>42.4</v>
      </c>
    </row>
    <row r="160" spans="1:6" ht="16.5" thickTop="1" thickBot="1" x14ac:dyDescent="0.3">
      <c r="A160" s="450">
        <v>41316</v>
      </c>
      <c r="B160" s="521">
        <v>41319</v>
      </c>
      <c r="C160" s="452" t="s">
        <v>794</v>
      </c>
      <c r="D160" s="453" t="s">
        <v>615</v>
      </c>
      <c r="E160" s="454" t="s">
        <v>724</v>
      </c>
      <c r="F160" s="455">
        <v>4.4000000000000004</v>
      </c>
    </row>
    <row r="161" spans="1:6" ht="16.5" thickTop="1" thickBot="1" x14ac:dyDescent="0.3">
      <c r="A161" s="478">
        <v>41316</v>
      </c>
      <c r="B161" s="531">
        <v>41324</v>
      </c>
      <c r="C161" s="480" t="s">
        <v>1224</v>
      </c>
      <c r="D161" s="481" t="s">
        <v>615</v>
      </c>
      <c r="E161" s="482" t="s">
        <v>724</v>
      </c>
      <c r="F161" s="483">
        <v>10.99</v>
      </c>
    </row>
    <row r="162" spans="1:6" ht="16.5" thickTop="1" thickBot="1" x14ac:dyDescent="0.3">
      <c r="A162" s="450">
        <v>41316</v>
      </c>
      <c r="B162" s="521">
        <v>41325</v>
      </c>
      <c r="C162" s="452" t="s">
        <v>1224</v>
      </c>
      <c r="D162" s="453" t="s">
        <v>615</v>
      </c>
      <c r="E162" s="454" t="s">
        <v>724</v>
      </c>
      <c r="F162" s="455">
        <v>14.61</v>
      </c>
    </row>
    <row r="163" spans="1:6" ht="16.5" thickTop="1" thickBot="1" x14ac:dyDescent="0.3">
      <c r="A163" s="450">
        <v>41316</v>
      </c>
      <c r="B163" s="521">
        <v>41319</v>
      </c>
      <c r="C163" s="452" t="s">
        <v>1225</v>
      </c>
      <c r="D163" s="453" t="s">
        <v>615</v>
      </c>
      <c r="E163" s="523" t="s">
        <v>706</v>
      </c>
      <c r="F163" s="455">
        <v>100.81</v>
      </c>
    </row>
    <row r="164" spans="1:6" ht="16.5" thickTop="1" thickBot="1" x14ac:dyDescent="0.3">
      <c r="A164" s="450">
        <v>41316</v>
      </c>
      <c r="B164" s="521">
        <v>41318</v>
      </c>
      <c r="C164" s="452" t="s">
        <v>1226</v>
      </c>
      <c r="D164" s="453" t="s">
        <v>615</v>
      </c>
      <c r="E164" s="454" t="s">
        <v>706</v>
      </c>
      <c r="F164" s="532"/>
    </row>
    <row r="165" spans="1:6" ht="16.5" thickTop="1" thickBot="1" x14ac:dyDescent="0.3">
      <c r="A165" s="450">
        <v>41316</v>
      </c>
      <c r="B165" s="521">
        <v>41320</v>
      </c>
      <c r="C165" s="452" t="s">
        <v>1227</v>
      </c>
      <c r="D165" s="453" t="s">
        <v>615</v>
      </c>
      <c r="E165" s="454" t="s">
        <v>706</v>
      </c>
      <c r="F165" s="532"/>
    </row>
    <row r="166" spans="1:6" ht="16.5" thickTop="1" thickBot="1" x14ac:dyDescent="0.3">
      <c r="A166" s="450">
        <v>41316</v>
      </c>
      <c r="B166" s="521">
        <v>41318</v>
      </c>
      <c r="C166" s="452" t="s">
        <v>1228</v>
      </c>
      <c r="D166" s="453" t="s">
        <v>615</v>
      </c>
      <c r="E166" s="454" t="s">
        <v>706</v>
      </c>
      <c r="F166" s="532"/>
    </row>
    <row r="167" spans="1:6" ht="16.5" thickTop="1" thickBot="1" x14ac:dyDescent="0.3">
      <c r="A167" s="450">
        <v>41316</v>
      </c>
      <c r="B167" s="521">
        <v>41318</v>
      </c>
      <c r="C167" s="452" t="s">
        <v>195</v>
      </c>
      <c r="D167" s="453" t="s">
        <v>615</v>
      </c>
      <c r="E167" s="454" t="s">
        <v>706</v>
      </c>
      <c r="F167" s="532"/>
    </row>
    <row r="168" spans="1:6" ht="16.5" thickTop="1" thickBot="1" x14ac:dyDescent="0.3">
      <c r="A168" s="478">
        <v>41316</v>
      </c>
      <c r="B168" s="531">
        <v>41319</v>
      </c>
      <c r="C168" s="480" t="s">
        <v>1229</v>
      </c>
      <c r="D168" s="481" t="s">
        <v>615</v>
      </c>
      <c r="E168" s="482" t="s">
        <v>706</v>
      </c>
      <c r="F168" s="533"/>
    </row>
    <row r="169" spans="1:6" ht="16.5" thickTop="1" thickBot="1" x14ac:dyDescent="0.3">
      <c r="A169" s="450">
        <v>41316</v>
      </c>
      <c r="B169" s="521">
        <v>41319</v>
      </c>
      <c r="C169" s="452" t="s">
        <v>1230</v>
      </c>
      <c r="D169" s="453" t="s">
        <v>615</v>
      </c>
      <c r="E169" s="454" t="s">
        <v>706</v>
      </c>
      <c r="F169" s="532"/>
    </row>
    <row r="170" spans="1:6" ht="16.5" thickTop="1" thickBot="1" x14ac:dyDescent="0.3">
      <c r="A170" s="450">
        <v>41316</v>
      </c>
      <c r="B170" s="521">
        <v>41320</v>
      </c>
      <c r="C170" s="452" t="s">
        <v>1231</v>
      </c>
      <c r="D170" s="453" t="s">
        <v>615</v>
      </c>
      <c r="E170" s="454" t="s">
        <v>706</v>
      </c>
      <c r="F170" s="532"/>
    </row>
    <row r="171" spans="1:6" ht="16.5" thickTop="1" thickBot="1" x14ac:dyDescent="0.3">
      <c r="A171" s="478">
        <v>41316</v>
      </c>
      <c r="B171" s="531">
        <v>41320</v>
      </c>
      <c r="C171" s="534" t="s">
        <v>1232</v>
      </c>
      <c r="D171" s="481" t="s">
        <v>615</v>
      </c>
      <c r="E171" s="482" t="s">
        <v>706</v>
      </c>
      <c r="F171" s="533"/>
    </row>
    <row r="172" spans="1:6" ht="16.5" thickTop="1" thickBot="1" x14ac:dyDescent="0.3">
      <c r="A172" s="450">
        <v>41316</v>
      </c>
      <c r="B172" s="521">
        <v>41319</v>
      </c>
      <c r="C172" s="535" t="s">
        <v>1233</v>
      </c>
      <c r="D172" s="453" t="s">
        <v>615</v>
      </c>
      <c r="E172" s="454" t="s">
        <v>706</v>
      </c>
      <c r="F172" s="532"/>
    </row>
    <row r="173" spans="1:6" ht="16.5" thickTop="1" thickBot="1" x14ac:dyDescent="0.3">
      <c r="A173" s="450">
        <v>41316</v>
      </c>
      <c r="B173" s="521">
        <v>41324</v>
      </c>
      <c r="C173" s="535" t="s">
        <v>1234</v>
      </c>
      <c r="D173" s="453" t="s">
        <v>615</v>
      </c>
      <c r="E173" s="454" t="s">
        <v>706</v>
      </c>
      <c r="F173" s="532"/>
    </row>
    <row r="174" spans="1:6" ht="16.5" thickTop="1" thickBot="1" x14ac:dyDescent="0.3">
      <c r="A174" s="450">
        <v>41318</v>
      </c>
      <c r="B174" s="521">
        <v>41321</v>
      </c>
      <c r="C174" s="535" t="s">
        <v>1224</v>
      </c>
      <c r="D174" s="453" t="s">
        <v>615</v>
      </c>
      <c r="E174" s="454" t="s">
        <v>724</v>
      </c>
      <c r="F174" s="455">
        <v>17.78</v>
      </c>
    </row>
    <row r="175" spans="1:6" ht="16.5" thickTop="1" thickBot="1" x14ac:dyDescent="0.3">
      <c r="A175" s="467">
        <v>41319</v>
      </c>
      <c r="B175" s="530">
        <v>41321</v>
      </c>
      <c r="C175" s="536" t="s">
        <v>1270</v>
      </c>
      <c r="D175" s="471" t="s">
        <v>615</v>
      </c>
      <c r="E175" s="471" t="s">
        <v>724</v>
      </c>
      <c r="F175" s="472">
        <v>8.6</v>
      </c>
    </row>
    <row r="176" spans="1:6" ht="15.75" thickTop="1" x14ac:dyDescent="0.25"/>
    <row r="178" spans="1:9" ht="32.25" thickBot="1" x14ac:dyDescent="0.55000000000000004">
      <c r="A178" s="1164" t="s">
        <v>1269</v>
      </c>
      <c r="B178" s="1164"/>
      <c r="C178" s="1164"/>
      <c r="D178" s="1164"/>
      <c r="E178" s="1164"/>
      <c r="F178" s="1164"/>
    </row>
    <row r="179" spans="1:9" ht="16.5" thickTop="1" thickBot="1" x14ac:dyDescent="0.3">
      <c r="A179" s="1152" t="s">
        <v>704</v>
      </c>
      <c r="B179" s="1162"/>
      <c r="C179" s="1156" t="s">
        <v>698</v>
      </c>
      <c r="D179" s="1165" t="s">
        <v>699</v>
      </c>
      <c r="E179" s="1156" t="s">
        <v>700</v>
      </c>
      <c r="F179" s="1154" t="s">
        <v>679</v>
      </c>
    </row>
    <row r="180" spans="1:9" ht="16.5" thickTop="1" thickBot="1" x14ac:dyDescent="0.3">
      <c r="A180" s="515" t="s">
        <v>701</v>
      </c>
      <c r="B180" s="449" t="s">
        <v>702</v>
      </c>
      <c r="C180" s="1155"/>
      <c r="D180" s="1166"/>
      <c r="E180" s="1157"/>
      <c r="F180" s="1155"/>
    </row>
    <row r="181" spans="1:9" ht="16.5" thickTop="1" thickBot="1" x14ac:dyDescent="0.3">
      <c r="A181" s="478">
        <v>41613</v>
      </c>
      <c r="B181" s="531">
        <v>41617</v>
      </c>
      <c r="C181" s="537" t="s">
        <v>830</v>
      </c>
      <c r="D181" s="538" t="s">
        <v>615</v>
      </c>
      <c r="E181" s="488" t="s">
        <v>724</v>
      </c>
      <c r="F181" s="539">
        <v>29.99</v>
      </c>
    </row>
    <row r="182" spans="1:9" ht="16.5" thickTop="1" thickBot="1" x14ac:dyDescent="0.3">
      <c r="A182" s="450">
        <v>41611</v>
      </c>
      <c r="B182" s="521">
        <v>41619</v>
      </c>
      <c r="C182" s="540" t="s">
        <v>1271</v>
      </c>
      <c r="D182" s="541" t="s">
        <v>615</v>
      </c>
      <c r="E182" s="454" t="s">
        <v>724</v>
      </c>
      <c r="F182" s="542">
        <v>63</v>
      </c>
      <c r="H182" s="500" t="s">
        <v>432</v>
      </c>
      <c r="I182" s="501">
        <f>SUM(I183:I188)</f>
        <v>1334.4</v>
      </c>
    </row>
    <row r="183" spans="1:9" ht="16.5" thickTop="1" thickBot="1" x14ac:dyDescent="0.3">
      <c r="A183" s="450">
        <v>41611</v>
      </c>
      <c r="B183" s="521">
        <v>41617</v>
      </c>
      <c r="C183" s="540" t="s">
        <v>793</v>
      </c>
      <c r="D183" s="541" t="s">
        <v>615</v>
      </c>
      <c r="E183" s="454" t="s">
        <v>724</v>
      </c>
      <c r="F183" s="542">
        <v>8.99</v>
      </c>
      <c r="H183" s="506" t="s">
        <v>713</v>
      </c>
      <c r="I183" s="507">
        <f>SUM(F223:F227)+SUM(F230:F232)+F192</f>
        <v>159.32999999999998</v>
      </c>
    </row>
    <row r="184" spans="1:9" ht="16.5" thickTop="1" thickBot="1" x14ac:dyDescent="0.3">
      <c r="A184" s="478">
        <v>41611</v>
      </c>
      <c r="B184" s="531">
        <v>41615</v>
      </c>
      <c r="C184" s="543" t="s">
        <v>1022</v>
      </c>
      <c r="D184" s="544" t="s">
        <v>615</v>
      </c>
      <c r="E184" s="482" t="s">
        <v>724</v>
      </c>
      <c r="F184" s="545">
        <v>8.34</v>
      </c>
      <c r="H184" s="506" t="s">
        <v>714</v>
      </c>
      <c r="I184" s="507">
        <f>SUM(F181:F191)+SUM(F193:F222)+SUM(F228:F229)+SUM(F233:F234)+SUM(F236:F239)+F240</f>
        <v>1104.1500000000001</v>
      </c>
    </row>
    <row r="185" spans="1:9" ht="16.5" thickTop="1" thickBot="1" x14ac:dyDescent="0.3">
      <c r="A185" s="450">
        <v>41611</v>
      </c>
      <c r="B185" s="521">
        <v>41615</v>
      </c>
      <c r="C185" s="540" t="s">
        <v>1272</v>
      </c>
      <c r="D185" s="541" t="s">
        <v>615</v>
      </c>
      <c r="E185" s="454" t="s">
        <v>724</v>
      </c>
      <c r="F185" s="542">
        <v>11.35</v>
      </c>
      <c r="H185" s="506" t="s">
        <v>718</v>
      </c>
      <c r="I185" s="507">
        <v>0</v>
      </c>
    </row>
    <row r="186" spans="1:9" ht="16.5" thickTop="1" thickBot="1" x14ac:dyDescent="0.3">
      <c r="A186" s="478">
        <v>41611</v>
      </c>
      <c r="B186" s="531">
        <v>41624</v>
      </c>
      <c r="C186" s="543" t="s">
        <v>1075</v>
      </c>
      <c r="D186" s="544" t="s">
        <v>615</v>
      </c>
      <c r="E186" s="482" t="s">
        <v>724</v>
      </c>
      <c r="F186" s="545">
        <v>93.95</v>
      </c>
      <c r="H186" s="510" t="s">
        <v>715</v>
      </c>
      <c r="I186" s="507">
        <f>F235</f>
        <v>70.92</v>
      </c>
    </row>
    <row r="187" spans="1:9" ht="16.5" thickTop="1" thickBot="1" x14ac:dyDescent="0.3">
      <c r="A187" s="450">
        <v>41611</v>
      </c>
      <c r="B187" s="521">
        <v>41627</v>
      </c>
      <c r="C187" s="540" t="s">
        <v>1273</v>
      </c>
      <c r="D187" s="541" t="s">
        <v>615</v>
      </c>
      <c r="E187" s="454" t="s">
        <v>724</v>
      </c>
      <c r="F187" s="542">
        <v>16.760000000000002</v>
      </c>
      <c r="H187" s="510" t="s">
        <v>716</v>
      </c>
      <c r="I187" s="507">
        <v>0</v>
      </c>
    </row>
    <row r="188" spans="1:9" ht="16.5" thickTop="1" thickBot="1" x14ac:dyDescent="0.3">
      <c r="A188" s="478">
        <v>41613</v>
      </c>
      <c r="B188" s="479">
        <v>41619</v>
      </c>
      <c r="C188" s="543" t="s">
        <v>1203</v>
      </c>
      <c r="D188" s="544" t="s">
        <v>615</v>
      </c>
      <c r="E188" s="482" t="s">
        <v>724</v>
      </c>
      <c r="F188" s="545">
        <v>8.1999999999999993</v>
      </c>
      <c r="H188" s="511" t="s">
        <v>717</v>
      </c>
      <c r="I188" s="512">
        <v>0</v>
      </c>
    </row>
    <row r="189" spans="1:9" ht="16.5" thickTop="1" thickBot="1" x14ac:dyDescent="0.3">
      <c r="A189" s="450">
        <v>41613</v>
      </c>
      <c r="B189" s="451">
        <v>41620</v>
      </c>
      <c r="C189" s="540" t="s">
        <v>1274</v>
      </c>
      <c r="D189" s="541" t="s">
        <v>615</v>
      </c>
      <c r="E189" s="454" t="s">
        <v>724</v>
      </c>
      <c r="F189" s="542">
        <v>8.65</v>
      </c>
    </row>
    <row r="190" spans="1:9" ht="16.5" thickTop="1" thickBot="1" x14ac:dyDescent="0.3">
      <c r="A190" s="478">
        <v>41613</v>
      </c>
      <c r="B190" s="479">
        <v>41618</v>
      </c>
      <c r="C190" s="543" t="s">
        <v>1275</v>
      </c>
      <c r="D190" s="544" t="s">
        <v>615</v>
      </c>
      <c r="E190" s="482" t="s">
        <v>724</v>
      </c>
      <c r="F190" s="545">
        <v>23.4</v>
      </c>
    </row>
    <row r="191" spans="1:9" ht="16.5" thickTop="1" thickBot="1" x14ac:dyDescent="0.3">
      <c r="A191" s="450">
        <v>41613</v>
      </c>
      <c r="B191" s="451">
        <v>41617</v>
      </c>
      <c r="C191" s="540" t="s">
        <v>1276</v>
      </c>
      <c r="D191" s="541" t="s">
        <v>615</v>
      </c>
      <c r="E191" s="454" t="s">
        <v>724</v>
      </c>
      <c r="F191" s="542">
        <v>39.49</v>
      </c>
      <c r="H191" s="452" t="s">
        <v>719</v>
      </c>
    </row>
    <row r="192" spans="1:9" ht="16.5" thickTop="1" thickBot="1" x14ac:dyDescent="0.3">
      <c r="A192" s="478">
        <v>41613</v>
      </c>
      <c r="B192" s="479">
        <v>41619</v>
      </c>
      <c r="C192" s="543" t="s">
        <v>1277</v>
      </c>
      <c r="D192" s="544" t="s">
        <v>615</v>
      </c>
      <c r="E192" s="482" t="s">
        <v>706</v>
      </c>
      <c r="F192" s="545">
        <v>36.299999999999997</v>
      </c>
    </row>
    <row r="193" spans="1:9" ht="16.5" thickTop="1" thickBot="1" x14ac:dyDescent="0.3">
      <c r="A193" s="484">
        <v>41613</v>
      </c>
      <c r="B193" s="546">
        <v>41619</v>
      </c>
      <c r="C193" s="537" t="s">
        <v>1278</v>
      </c>
      <c r="D193" s="538" t="s">
        <v>615</v>
      </c>
      <c r="E193" s="488" t="s">
        <v>724</v>
      </c>
      <c r="F193" s="539">
        <v>22.5</v>
      </c>
      <c r="H193" s="547" t="s">
        <v>720</v>
      </c>
      <c r="I193" s="548">
        <f>SUM(F181:F218)+SUM(F220:F232)+F240</f>
        <v>1110.76</v>
      </c>
    </row>
    <row r="194" spans="1:9" ht="16.5" thickTop="1" thickBot="1" x14ac:dyDescent="0.3">
      <c r="A194" s="450">
        <v>41613</v>
      </c>
      <c r="B194" s="451">
        <v>41620</v>
      </c>
      <c r="C194" s="540" t="s">
        <v>1279</v>
      </c>
      <c r="D194" s="541" t="s">
        <v>615</v>
      </c>
      <c r="E194" s="454" t="s">
        <v>724</v>
      </c>
      <c r="F194" s="542">
        <v>45</v>
      </c>
      <c r="G194" s="356"/>
      <c r="H194" s="549" t="s">
        <v>721</v>
      </c>
      <c r="I194" s="474">
        <f>SUM(F233:F239)+F219</f>
        <v>223.64000000000004</v>
      </c>
    </row>
    <row r="195" spans="1:9" ht="16.5" thickTop="1" thickBot="1" x14ac:dyDescent="0.3">
      <c r="A195" s="478">
        <v>41613</v>
      </c>
      <c r="B195" s="479">
        <v>41620</v>
      </c>
      <c r="C195" s="543" t="s">
        <v>1280</v>
      </c>
      <c r="D195" s="544" t="s">
        <v>615</v>
      </c>
      <c r="E195" s="482" t="s">
        <v>724</v>
      </c>
      <c r="F195" s="545">
        <v>10.02</v>
      </c>
      <c r="H195" s="14" t="s">
        <v>432</v>
      </c>
      <c r="I195" s="15">
        <f>SUM(I193:I194)</f>
        <v>1334.4</v>
      </c>
    </row>
    <row r="196" spans="1:9" ht="16.5" thickTop="1" thickBot="1" x14ac:dyDescent="0.3">
      <c r="A196" s="450">
        <v>41613</v>
      </c>
      <c r="B196" s="451">
        <v>41616</v>
      </c>
      <c r="C196" s="540" t="s">
        <v>1281</v>
      </c>
      <c r="D196" s="541" t="s">
        <v>615</v>
      </c>
      <c r="E196" s="454" t="s">
        <v>724</v>
      </c>
      <c r="F196" s="542">
        <v>19</v>
      </c>
    </row>
    <row r="197" spans="1:9" ht="16.5" thickTop="1" thickBot="1" x14ac:dyDescent="0.3">
      <c r="A197" s="478">
        <v>41613</v>
      </c>
      <c r="B197" s="479">
        <v>41620</v>
      </c>
      <c r="C197" s="543" t="s">
        <v>1282</v>
      </c>
      <c r="D197" s="544" t="s">
        <v>615</v>
      </c>
      <c r="E197" s="482" t="s">
        <v>724</v>
      </c>
      <c r="F197" s="545">
        <v>25.7</v>
      </c>
    </row>
    <row r="198" spans="1:9" ht="16.5" thickTop="1" thickBot="1" x14ac:dyDescent="0.3">
      <c r="A198" s="450">
        <v>41614</v>
      </c>
      <c r="B198" s="451">
        <v>41621</v>
      </c>
      <c r="C198" s="540" t="s">
        <v>1283</v>
      </c>
      <c r="D198" s="541" t="s">
        <v>615</v>
      </c>
      <c r="E198" s="454" t="s">
        <v>724</v>
      </c>
      <c r="F198" s="542">
        <v>12.19</v>
      </c>
      <c r="H198" s="477" t="s">
        <v>432</v>
      </c>
      <c r="I198" s="15">
        <f>SUM(F181:F242)</f>
        <v>1401.0400000000004</v>
      </c>
    </row>
    <row r="199" spans="1:9" ht="16.5" thickTop="1" thickBot="1" x14ac:dyDescent="0.3">
      <c r="A199" s="478">
        <v>41614</v>
      </c>
      <c r="B199" s="479">
        <v>41621</v>
      </c>
      <c r="C199" s="543" t="s">
        <v>1284</v>
      </c>
      <c r="D199" s="544" t="s">
        <v>615</v>
      </c>
      <c r="E199" s="482" t="s">
        <v>724</v>
      </c>
      <c r="F199" s="545">
        <v>9.69</v>
      </c>
    </row>
    <row r="200" spans="1:9" ht="16.5" thickTop="1" thickBot="1" x14ac:dyDescent="0.3">
      <c r="A200" s="450">
        <v>41614</v>
      </c>
      <c r="B200" s="451">
        <v>41621</v>
      </c>
      <c r="C200" s="540" t="s">
        <v>1285</v>
      </c>
      <c r="D200" s="541" t="s">
        <v>615</v>
      </c>
      <c r="E200" s="454" t="s">
        <v>724</v>
      </c>
      <c r="F200" s="542">
        <v>9.49</v>
      </c>
    </row>
    <row r="201" spans="1:9" ht="16.5" thickTop="1" thickBot="1" x14ac:dyDescent="0.3">
      <c r="A201" s="467">
        <v>41614</v>
      </c>
      <c r="B201" s="468">
        <v>41621</v>
      </c>
      <c r="C201" s="550" t="s">
        <v>1286</v>
      </c>
      <c r="D201" s="551" t="s">
        <v>615</v>
      </c>
      <c r="E201" s="471" t="s">
        <v>724</v>
      </c>
      <c r="F201" s="552">
        <v>9.69</v>
      </c>
    </row>
    <row r="202" spans="1:9" ht="16.5" thickTop="1" thickBot="1" x14ac:dyDescent="0.3">
      <c r="A202" s="478">
        <v>41614</v>
      </c>
      <c r="B202" s="479">
        <v>41621</v>
      </c>
      <c r="C202" s="543" t="s">
        <v>1287</v>
      </c>
      <c r="D202" s="544" t="s">
        <v>615</v>
      </c>
      <c r="E202" s="482" t="s">
        <v>724</v>
      </c>
      <c r="F202" s="545">
        <v>9.69</v>
      </c>
    </row>
    <row r="203" spans="1:9" ht="16.5" thickTop="1" thickBot="1" x14ac:dyDescent="0.3">
      <c r="A203" s="450">
        <v>41614</v>
      </c>
      <c r="B203" s="451">
        <v>41624</v>
      </c>
      <c r="C203" s="540" t="s">
        <v>1288</v>
      </c>
      <c r="D203" s="541" t="s">
        <v>615</v>
      </c>
      <c r="E203" s="454" t="s">
        <v>724</v>
      </c>
      <c r="F203" s="542">
        <v>26.4</v>
      </c>
    </row>
    <row r="204" spans="1:9" ht="16.5" thickTop="1" thickBot="1" x14ac:dyDescent="0.3">
      <c r="A204" s="478">
        <v>41614</v>
      </c>
      <c r="B204" s="479">
        <v>41621</v>
      </c>
      <c r="C204" s="543" t="s">
        <v>1289</v>
      </c>
      <c r="D204" s="544" t="s">
        <v>615</v>
      </c>
      <c r="E204" s="482" t="s">
        <v>724</v>
      </c>
      <c r="F204" s="545">
        <v>9.69</v>
      </c>
    </row>
    <row r="205" spans="1:9" ht="16.5" thickTop="1" thickBot="1" x14ac:dyDescent="0.3">
      <c r="A205" s="450">
        <v>41614</v>
      </c>
      <c r="B205" s="451">
        <v>41621</v>
      </c>
      <c r="C205" s="540" t="s">
        <v>1290</v>
      </c>
      <c r="D205" s="541" t="s">
        <v>615</v>
      </c>
      <c r="E205" s="454" t="s">
        <v>724</v>
      </c>
      <c r="F205" s="542">
        <v>9.81</v>
      </c>
    </row>
    <row r="206" spans="1:9" ht="16.5" thickTop="1" thickBot="1" x14ac:dyDescent="0.3">
      <c r="A206" s="478">
        <v>41614</v>
      </c>
      <c r="B206" s="479">
        <v>41621</v>
      </c>
      <c r="C206" s="543" t="s">
        <v>1291</v>
      </c>
      <c r="D206" s="544" t="s">
        <v>615</v>
      </c>
      <c r="E206" s="482" t="s">
        <v>724</v>
      </c>
      <c r="F206" s="545">
        <v>12.3</v>
      </c>
    </row>
    <row r="207" spans="1:9" ht="16.5" thickTop="1" thickBot="1" x14ac:dyDescent="0.3">
      <c r="A207" s="450">
        <v>41614</v>
      </c>
      <c r="B207" s="451">
        <v>41621</v>
      </c>
      <c r="C207" s="540" t="s">
        <v>1292</v>
      </c>
      <c r="D207" s="541" t="s">
        <v>615</v>
      </c>
      <c r="E207" s="454" t="s">
        <v>724</v>
      </c>
      <c r="F207" s="542">
        <v>23.49</v>
      </c>
      <c r="I207" s="15"/>
    </row>
    <row r="208" spans="1:9" ht="16.5" thickTop="1" thickBot="1" x14ac:dyDescent="0.3">
      <c r="A208" s="478">
        <v>41614</v>
      </c>
      <c r="B208" s="479">
        <v>41624</v>
      </c>
      <c r="C208" s="543" t="s">
        <v>1293</v>
      </c>
      <c r="D208" s="544" t="s">
        <v>615</v>
      </c>
      <c r="E208" s="482" t="s">
        <v>724</v>
      </c>
      <c r="F208" s="545">
        <v>7.4</v>
      </c>
    </row>
    <row r="209" spans="1:6" ht="16.5" thickTop="1" thickBot="1" x14ac:dyDescent="0.3">
      <c r="A209" s="450">
        <v>41614</v>
      </c>
      <c r="B209" s="451">
        <v>41624</v>
      </c>
      <c r="C209" s="540" t="s">
        <v>1294</v>
      </c>
      <c r="D209" s="541" t="s">
        <v>615</v>
      </c>
      <c r="E209" s="454" t="s">
        <v>724</v>
      </c>
      <c r="F209" s="542">
        <v>4.5</v>
      </c>
    </row>
    <row r="210" spans="1:6" ht="16.5" thickTop="1" thickBot="1" x14ac:dyDescent="0.3">
      <c r="A210" s="478">
        <v>41614</v>
      </c>
      <c r="B210" s="479">
        <v>41624</v>
      </c>
      <c r="C210" s="543" t="s">
        <v>1295</v>
      </c>
      <c r="D210" s="544" t="s">
        <v>615</v>
      </c>
      <c r="E210" s="482" t="s">
        <v>724</v>
      </c>
      <c r="F210" s="545">
        <v>40.33</v>
      </c>
    </row>
    <row r="211" spans="1:6" ht="16.5" thickTop="1" thickBot="1" x14ac:dyDescent="0.3">
      <c r="A211" s="450">
        <v>41614</v>
      </c>
      <c r="B211" s="451">
        <v>41624</v>
      </c>
      <c r="C211" s="540" t="s">
        <v>1296</v>
      </c>
      <c r="D211" s="541" t="s">
        <v>615</v>
      </c>
      <c r="E211" s="454" t="s">
        <v>724</v>
      </c>
      <c r="F211" s="542">
        <v>7.99</v>
      </c>
    </row>
    <row r="212" spans="1:6" ht="16.5" thickTop="1" thickBot="1" x14ac:dyDescent="0.3">
      <c r="A212" s="478">
        <v>41614</v>
      </c>
      <c r="B212" s="479"/>
      <c r="C212" s="543" t="s">
        <v>1297</v>
      </c>
      <c r="D212" s="544" t="s">
        <v>615</v>
      </c>
      <c r="E212" s="482" t="s">
        <v>724</v>
      </c>
      <c r="F212" s="545">
        <v>7.5</v>
      </c>
    </row>
    <row r="213" spans="1:6" ht="16.5" thickTop="1" thickBot="1" x14ac:dyDescent="0.3">
      <c r="A213" s="450">
        <v>41614</v>
      </c>
      <c r="B213" s="451">
        <v>41626</v>
      </c>
      <c r="C213" s="540" t="s">
        <v>1298</v>
      </c>
      <c r="D213" s="541" t="s">
        <v>615</v>
      </c>
      <c r="E213" s="454" t="s">
        <v>724</v>
      </c>
      <c r="F213" s="542">
        <v>7.49</v>
      </c>
    </row>
    <row r="214" spans="1:6" ht="16.5" thickTop="1" thickBot="1" x14ac:dyDescent="0.3">
      <c r="A214" s="478">
        <v>41614</v>
      </c>
      <c r="B214" s="479">
        <v>41621</v>
      </c>
      <c r="C214" s="543" t="s">
        <v>1299</v>
      </c>
      <c r="D214" s="544" t="s">
        <v>615</v>
      </c>
      <c r="E214" s="482" t="s">
        <v>724</v>
      </c>
      <c r="F214" s="545">
        <v>62</v>
      </c>
    </row>
    <row r="215" spans="1:6" ht="16.5" thickTop="1" thickBot="1" x14ac:dyDescent="0.3">
      <c r="A215" s="450">
        <v>41614</v>
      </c>
      <c r="B215" s="451">
        <v>41625</v>
      </c>
      <c r="C215" s="540" t="s">
        <v>1300</v>
      </c>
      <c r="D215" s="541" t="s">
        <v>615</v>
      </c>
      <c r="E215" s="454" t="s">
        <v>724</v>
      </c>
      <c r="F215" s="542">
        <v>24.5</v>
      </c>
    </row>
    <row r="216" spans="1:6" ht="16.5" thickTop="1" thickBot="1" x14ac:dyDescent="0.3">
      <c r="A216" s="478">
        <v>41614</v>
      </c>
      <c r="B216" s="479">
        <v>41624</v>
      </c>
      <c r="C216" s="543" t="s">
        <v>1301</v>
      </c>
      <c r="D216" s="544" t="s">
        <v>615</v>
      </c>
      <c r="E216" s="482" t="s">
        <v>724</v>
      </c>
      <c r="F216" s="545">
        <v>10.6</v>
      </c>
    </row>
    <row r="217" spans="1:6" ht="16.5" thickTop="1" thickBot="1" x14ac:dyDescent="0.3">
      <c r="A217" s="450">
        <v>41614</v>
      </c>
      <c r="B217" s="451">
        <v>41624</v>
      </c>
      <c r="C217" s="540" t="s">
        <v>1302</v>
      </c>
      <c r="D217" s="541" t="s">
        <v>615</v>
      </c>
      <c r="E217" s="454" t="s">
        <v>724</v>
      </c>
      <c r="F217" s="542">
        <v>15.5</v>
      </c>
    </row>
    <row r="218" spans="1:6" ht="16.5" thickTop="1" thickBot="1" x14ac:dyDescent="0.3">
      <c r="A218" s="478">
        <v>41614</v>
      </c>
      <c r="B218" s="479">
        <v>41629</v>
      </c>
      <c r="C218" s="543" t="s">
        <v>1303</v>
      </c>
      <c r="D218" s="544" t="s">
        <v>615</v>
      </c>
      <c r="E218" s="482" t="s">
        <v>724</v>
      </c>
      <c r="F218" s="545">
        <v>19.55</v>
      </c>
    </row>
    <row r="219" spans="1:6" ht="16.5" thickTop="1" thickBot="1" x14ac:dyDescent="0.3">
      <c r="A219" s="450">
        <v>41614</v>
      </c>
      <c r="B219" s="451">
        <v>41625</v>
      </c>
      <c r="C219" s="540" t="s">
        <v>1304</v>
      </c>
      <c r="D219" s="541" t="s">
        <v>615</v>
      </c>
      <c r="E219" s="454" t="s">
        <v>724</v>
      </c>
      <c r="F219" s="542">
        <v>22.3</v>
      </c>
    </row>
    <row r="220" spans="1:6" ht="16.5" thickTop="1" thickBot="1" x14ac:dyDescent="0.3">
      <c r="A220" s="478">
        <v>41614</v>
      </c>
      <c r="B220" s="479">
        <v>41624</v>
      </c>
      <c r="C220" s="543" t="s">
        <v>1305</v>
      </c>
      <c r="D220" s="544" t="s">
        <v>615</v>
      </c>
      <c r="E220" s="482" t="s">
        <v>724</v>
      </c>
      <c r="F220" s="545">
        <v>13.35</v>
      </c>
    </row>
    <row r="221" spans="1:6" ht="16.5" thickTop="1" thickBot="1" x14ac:dyDescent="0.3">
      <c r="A221" s="450">
        <v>41614</v>
      </c>
      <c r="B221" s="451">
        <v>41627</v>
      </c>
      <c r="C221" s="540" t="s">
        <v>1306</v>
      </c>
      <c r="D221" s="541" t="s">
        <v>615</v>
      </c>
      <c r="E221" s="454" t="s">
        <v>724</v>
      </c>
      <c r="F221" s="542">
        <v>74.989999999999995</v>
      </c>
    </row>
    <row r="222" spans="1:6" ht="16.5" thickTop="1" thickBot="1" x14ac:dyDescent="0.3">
      <c r="A222" s="478">
        <v>41614</v>
      </c>
      <c r="B222" s="479">
        <v>41629</v>
      </c>
      <c r="C222" s="543" t="s">
        <v>1307</v>
      </c>
      <c r="D222" s="544" t="s">
        <v>615</v>
      </c>
      <c r="E222" s="482" t="s">
        <v>724</v>
      </c>
      <c r="F222" s="545">
        <v>42.3</v>
      </c>
    </row>
    <row r="223" spans="1:6" ht="16.5" thickTop="1" thickBot="1" x14ac:dyDescent="0.3">
      <c r="A223" s="450">
        <v>41614</v>
      </c>
      <c r="B223" s="451"/>
      <c r="C223" s="540" t="s">
        <v>1308</v>
      </c>
      <c r="D223" s="541" t="s">
        <v>615</v>
      </c>
      <c r="E223" s="454" t="s">
        <v>706</v>
      </c>
      <c r="F223" s="542">
        <v>10.82</v>
      </c>
    </row>
    <row r="224" spans="1:6" ht="16.5" thickTop="1" thickBot="1" x14ac:dyDescent="0.3">
      <c r="A224" s="478">
        <v>41614</v>
      </c>
      <c r="B224" s="479">
        <v>41622</v>
      </c>
      <c r="C224" s="543" t="s">
        <v>1309</v>
      </c>
      <c r="D224" s="544" t="s">
        <v>615</v>
      </c>
      <c r="E224" s="482" t="s">
        <v>706</v>
      </c>
      <c r="F224" s="545">
        <v>12.9</v>
      </c>
    </row>
    <row r="225" spans="1:7" ht="16.5" thickTop="1" thickBot="1" x14ac:dyDescent="0.3">
      <c r="A225" s="450">
        <v>41614</v>
      </c>
      <c r="B225" s="451">
        <v>41626</v>
      </c>
      <c r="C225" s="540" t="s">
        <v>1310</v>
      </c>
      <c r="D225" s="541" t="s">
        <v>615</v>
      </c>
      <c r="E225" s="454" t="s">
        <v>706</v>
      </c>
      <c r="F225" s="542">
        <v>11.2</v>
      </c>
    </row>
    <row r="226" spans="1:7" ht="16.5" thickTop="1" thickBot="1" x14ac:dyDescent="0.3">
      <c r="A226" s="478">
        <v>41614</v>
      </c>
      <c r="B226" s="479">
        <v>41624</v>
      </c>
      <c r="C226" s="543" t="s">
        <v>1311</v>
      </c>
      <c r="D226" s="544" t="s">
        <v>615</v>
      </c>
      <c r="E226" s="482" t="s">
        <v>706</v>
      </c>
      <c r="F226" s="545">
        <v>11.71</v>
      </c>
    </row>
    <row r="227" spans="1:7" ht="16.5" thickTop="1" thickBot="1" x14ac:dyDescent="0.3">
      <c r="A227" s="450">
        <v>41614</v>
      </c>
      <c r="B227" s="451">
        <v>41624</v>
      </c>
      <c r="C227" s="540" t="s">
        <v>1312</v>
      </c>
      <c r="D227" s="541" t="s">
        <v>615</v>
      </c>
      <c r="E227" s="454" t="s">
        <v>706</v>
      </c>
      <c r="F227" s="542">
        <v>13</v>
      </c>
    </row>
    <row r="228" spans="1:7" ht="16.5" thickTop="1" thickBot="1" x14ac:dyDescent="0.3">
      <c r="A228" s="478">
        <v>41614</v>
      </c>
      <c r="B228" s="479">
        <v>41626</v>
      </c>
      <c r="C228" s="543" t="s">
        <v>1325</v>
      </c>
      <c r="D228" s="544" t="s">
        <v>615</v>
      </c>
      <c r="E228" s="482" t="s">
        <v>724</v>
      </c>
      <c r="F228" s="545">
        <v>4.6500000000000004</v>
      </c>
    </row>
    <row r="229" spans="1:7" ht="16.5" thickTop="1" thickBot="1" x14ac:dyDescent="0.3">
      <c r="A229" s="553">
        <v>41620</v>
      </c>
      <c r="B229" s="554">
        <v>41625</v>
      </c>
      <c r="C229" s="555" t="s">
        <v>1313</v>
      </c>
      <c r="D229" s="556" t="s">
        <v>615</v>
      </c>
      <c r="E229" s="454" t="s">
        <v>724</v>
      </c>
      <c r="F229" s="542">
        <v>24.1</v>
      </c>
    </row>
    <row r="230" spans="1:7" ht="16.5" thickTop="1" thickBot="1" x14ac:dyDescent="0.3">
      <c r="A230" s="557">
        <v>41620</v>
      </c>
      <c r="B230" s="558">
        <v>41625</v>
      </c>
      <c r="C230" s="559" t="s">
        <v>1314</v>
      </c>
      <c r="D230" s="560" t="s">
        <v>615</v>
      </c>
      <c r="E230" s="482" t="s">
        <v>706</v>
      </c>
      <c r="F230" s="489">
        <v>21.9</v>
      </c>
      <c r="G230" s="5"/>
    </row>
    <row r="231" spans="1:7" ht="16.5" thickTop="1" thickBot="1" x14ac:dyDescent="0.3">
      <c r="A231" s="553">
        <v>41620</v>
      </c>
      <c r="B231" s="554">
        <v>41622</v>
      </c>
      <c r="C231" s="555" t="s">
        <v>1315</v>
      </c>
      <c r="D231" s="556" t="s">
        <v>615</v>
      </c>
      <c r="E231" s="454" t="s">
        <v>706</v>
      </c>
      <c r="F231" s="455">
        <v>11.5</v>
      </c>
      <c r="G231" s="5"/>
    </row>
    <row r="232" spans="1:7" ht="16.5" thickTop="1" thickBot="1" x14ac:dyDescent="0.3">
      <c r="A232" s="557">
        <v>41620</v>
      </c>
      <c r="B232" s="558">
        <v>41624</v>
      </c>
      <c r="C232" s="559" t="s">
        <v>1316</v>
      </c>
      <c r="D232" s="560" t="s">
        <v>615</v>
      </c>
      <c r="E232" s="482" t="s">
        <v>706</v>
      </c>
      <c r="F232" s="472">
        <v>30</v>
      </c>
      <c r="G232" s="5"/>
    </row>
    <row r="233" spans="1:7" ht="16.5" thickTop="1" thickBot="1" x14ac:dyDescent="0.3">
      <c r="A233" s="553">
        <v>41621</v>
      </c>
      <c r="B233" s="554">
        <v>41629</v>
      </c>
      <c r="C233" s="555" t="s">
        <v>1319</v>
      </c>
      <c r="D233" s="556" t="s">
        <v>615</v>
      </c>
      <c r="E233" s="454" t="s">
        <v>724</v>
      </c>
      <c r="F233" s="542">
        <v>32.15</v>
      </c>
    </row>
    <row r="234" spans="1:7" ht="16.5" thickTop="1" thickBot="1" x14ac:dyDescent="0.3">
      <c r="A234" s="557">
        <v>41621</v>
      </c>
      <c r="B234" s="558">
        <v>41627</v>
      </c>
      <c r="C234" s="559" t="s">
        <v>1320</v>
      </c>
      <c r="D234" s="560" t="s">
        <v>615</v>
      </c>
      <c r="E234" s="482" t="s">
        <v>724</v>
      </c>
      <c r="F234" s="545">
        <v>35.99</v>
      </c>
    </row>
    <row r="235" spans="1:7" ht="16.5" thickTop="1" thickBot="1" x14ac:dyDescent="0.3">
      <c r="A235" s="553">
        <v>41621</v>
      </c>
      <c r="B235" s="554">
        <v>41629</v>
      </c>
      <c r="C235" s="555" t="s">
        <v>1321</v>
      </c>
      <c r="D235" s="556" t="s">
        <v>615</v>
      </c>
      <c r="E235" s="454" t="s">
        <v>1327</v>
      </c>
      <c r="F235" s="542">
        <v>70.92</v>
      </c>
    </row>
    <row r="236" spans="1:7" ht="16.5" thickTop="1" thickBot="1" x14ac:dyDescent="0.3">
      <c r="A236" s="557">
        <v>41621</v>
      </c>
      <c r="B236" s="217"/>
      <c r="C236" s="559" t="s">
        <v>1322</v>
      </c>
      <c r="D236" s="560" t="s">
        <v>615</v>
      </c>
      <c r="E236" s="482" t="s">
        <v>724</v>
      </c>
      <c r="F236" s="545">
        <v>4.49</v>
      </c>
    </row>
    <row r="237" spans="1:7" ht="16.5" thickTop="1" thickBot="1" x14ac:dyDescent="0.3">
      <c r="A237" s="553">
        <v>41621</v>
      </c>
      <c r="B237" s="356"/>
      <c r="C237" s="555" t="s">
        <v>1323</v>
      </c>
      <c r="D237" s="556" t="s">
        <v>615</v>
      </c>
      <c r="E237" s="454" t="s">
        <v>724</v>
      </c>
      <c r="F237" s="542">
        <v>22</v>
      </c>
    </row>
    <row r="238" spans="1:7" ht="16.5" thickTop="1" thickBot="1" x14ac:dyDescent="0.3">
      <c r="A238" s="557">
        <v>41621</v>
      </c>
      <c r="B238" s="217"/>
      <c r="C238" s="559" t="s">
        <v>1324</v>
      </c>
      <c r="D238" s="560" t="s">
        <v>615</v>
      </c>
      <c r="E238" s="482" t="s">
        <v>724</v>
      </c>
      <c r="F238" s="545">
        <v>22.61</v>
      </c>
    </row>
    <row r="239" spans="1:7" ht="16.5" thickTop="1" thickBot="1" x14ac:dyDescent="0.3">
      <c r="A239" s="553">
        <v>41621</v>
      </c>
      <c r="B239" s="356"/>
      <c r="C239" s="555" t="s">
        <v>1326</v>
      </c>
      <c r="D239" s="556" t="s">
        <v>615</v>
      </c>
      <c r="E239" s="454" t="s">
        <v>724</v>
      </c>
      <c r="F239" s="542">
        <v>13.18</v>
      </c>
    </row>
    <row r="240" spans="1:7" ht="16.5" thickTop="1" thickBot="1" x14ac:dyDescent="0.3">
      <c r="A240" s="557">
        <v>41623</v>
      </c>
      <c r="B240" s="558">
        <v>41627</v>
      </c>
      <c r="C240" s="559" t="s">
        <v>1328</v>
      </c>
      <c r="D240" s="560" t="s">
        <v>615</v>
      </c>
      <c r="E240" s="482" t="s">
        <v>724</v>
      </c>
      <c r="F240" s="545">
        <v>17.899999999999999</v>
      </c>
    </row>
    <row r="241" spans="1:9" ht="16.5" thickTop="1" thickBot="1" x14ac:dyDescent="0.3">
      <c r="A241" s="553">
        <v>41623</v>
      </c>
      <c r="B241" s="554">
        <v>41627</v>
      </c>
      <c r="C241" s="555" t="s">
        <v>1329</v>
      </c>
      <c r="D241" s="556" t="s">
        <v>615</v>
      </c>
      <c r="E241" s="454" t="s">
        <v>724</v>
      </c>
      <c r="F241" s="542">
        <v>30.5</v>
      </c>
    </row>
    <row r="242" spans="1:9" ht="16.5" thickTop="1" thickBot="1" x14ac:dyDescent="0.3">
      <c r="A242" s="561">
        <v>41624</v>
      </c>
      <c r="B242" s="562">
        <v>41628</v>
      </c>
      <c r="C242" s="555" t="s">
        <v>1330</v>
      </c>
      <c r="D242" s="556" t="s">
        <v>615</v>
      </c>
      <c r="E242" s="454" t="s">
        <v>724</v>
      </c>
      <c r="F242" s="542">
        <v>36.14</v>
      </c>
    </row>
    <row r="243" spans="1:9" ht="15.75" thickTop="1" x14ac:dyDescent="0.25">
      <c r="A243" s="5"/>
      <c r="B243" s="5"/>
    </row>
    <row r="244" spans="1:9" x14ac:dyDescent="0.25">
      <c r="A244" s="5"/>
      <c r="B244" s="5"/>
    </row>
    <row r="245" spans="1:9" ht="32.25" thickBot="1" x14ac:dyDescent="0.55000000000000004">
      <c r="A245" s="1164" t="s">
        <v>1379</v>
      </c>
      <c r="B245" s="1164"/>
      <c r="C245" s="1164"/>
      <c r="D245" s="1164"/>
      <c r="E245" s="1164"/>
      <c r="F245" s="1164"/>
    </row>
    <row r="246" spans="1:9" ht="16.5" thickTop="1" thickBot="1" x14ac:dyDescent="0.3">
      <c r="A246" s="1167" t="s">
        <v>704</v>
      </c>
      <c r="B246" s="1168"/>
      <c r="C246" s="1156" t="s">
        <v>698</v>
      </c>
      <c r="D246" s="1156" t="s">
        <v>699</v>
      </c>
      <c r="E246" s="1156" t="s">
        <v>700</v>
      </c>
      <c r="F246" s="1154" t="s">
        <v>679</v>
      </c>
    </row>
    <row r="247" spans="1:9" ht="16.5" thickTop="1" thickBot="1" x14ac:dyDescent="0.3">
      <c r="A247" s="563" t="s">
        <v>701</v>
      </c>
      <c r="B247" s="449" t="s">
        <v>702</v>
      </c>
      <c r="C247" s="1157"/>
      <c r="D247" s="1157"/>
      <c r="E247" s="1157"/>
      <c r="F247" s="1155"/>
    </row>
    <row r="248" spans="1:9" ht="16.5" thickTop="1" thickBot="1" x14ac:dyDescent="0.3">
      <c r="A248" s="564">
        <v>42025</v>
      </c>
      <c r="B248" s="565">
        <v>42034</v>
      </c>
      <c r="C248" s="486" t="s">
        <v>1380</v>
      </c>
      <c r="D248" s="567" t="s">
        <v>615</v>
      </c>
      <c r="E248" s="488" t="s">
        <v>724</v>
      </c>
      <c r="F248" s="545">
        <v>41.95</v>
      </c>
    </row>
    <row r="249" spans="1:9" ht="16.5" thickTop="1" thickBot="1" x14ac:dyDescent="0.3">
      <c r="A249" s="564">
        <v>42026</v>
      </c>
      <c r="B249" s="566">
        <v>42031</v>
      </c>
      <c r="C249" s="486" t="s">
        <v>1381</v>
      </c>
      <c r="D249" s="567" t="s">
        <v>615</v>
      </c>
      <c r="E249" s="488" t="s">
        <v>724</v>
      </c>
      <c r="F249" s="489">
        <v>16.5</v>
      </c>
      <c r="H249" s="500" t="s">
        <v>432</v>
      </c>
      <c r="I249" s="457">
        <f>SUM(I250:I254)</f>
        <v>3056.3900000000003</v>
      </c>
    </row>
    <row r="250" spans="1:9" ht="16.5" thickTop="1" thickBot="1" x14ac:dyDescent="0.3">
      <c r="A250" s="568">
        <v>42026</v>
      </c>
      <c r="B250" s="569">
        <v>42035</v>
      </c>
      <c r="C250" s="452" t="s">
        <v>1382</v>
      </c>
      <c r="D250" s="567" t="s">
        <v>615</v>
      </c>
      <c r="E250" s="454" t="s">
        <v>724</v>
      </c>
      <c r="F250" s="455">
        <v>80</v>
      </c>
      <c r="H250" s="506" t="s">
        <v>713</v>
      </c>
      <c r="I250" s="459">
        <f>SUM(F270:F273)+F268+SUM(F294:F302)+SUM(F309:F311)+F331</f>
        <v>506.87</v>
      </c>
    </row>
    <row r="251" spans="1:9" ht="16.5" thickTop="1" thickBot="1" x14ac:dyDescent="0.3">
      <c r="A251" s="570">
        <v>42027</v>
      </c>
      <c r="B251" s="571">
        <v>42032</v>
      </c>
      <c r="C251" s="480" t="s">
        <v>1383</v>
      </c>
      <c r="D251" s="567" t="s">
        <v>615</v>
      </c>
      <c r="E251" s="482" t="s">
        <v>724</v>
      </c>
      <c r="F251" s="545">
        <v>32.36</v>
      </c>
      <c r="H251" s="506" t="s">
        <v>714</v>
      </c>
      <c r="I251" s="507">
        <f>SUM(F248:F255)+SUM(F257:F265)+SUM(F274:F293)+SUM(F303:F308)+SUM(F312:F330)+SUM(F332:F335)</f>
        <v>2207.2600000000002</v>
      </c>
    </row>
    <row r="252" spans="1:9" ht="16.5" thickTop="1" thickBot="1" x14ac:dyDescent="0.3">
      <c r="A252" s="568">
        <v>42027</v>
      </c>
      <c r="B252" s="572">
        <v>42034</v>
      </c>
      <c r="C252" s="452" t="s">
        <v>1384</v>
      </c>
      <c r="D252" s="567" t="s">
        <v>615</v>
      </c>
      <c r="E252" s="454" t="s">
        <v>724</v>
      </c>
      <c r="F252" s="542">
        <v>4.49</v>
      </c>
      <c r="H252" s="573" t="s">
        <v>715</v>
      </c>
      <c r="I252" s="507">
        <f>SUM(F266:F267)+F256+F269</f>
        <v>342.26</v>
      </c>
    </row>
    <row r="253" spans="1:9" ht="16.5" thickTop="1" thickBot="1" x14ac:dyDescent="0.3">
      <c r="A253" s="568">
        <v>42028</v>
      </c>
      <c r="B253" s="572" t="s">
        <v>1530</v>
      </c>
      <c r="C253" s="452" t="s">
        <v>1385</v>
      </c>
      <c r="D253" s="567" t="s">
        <v>615</v>
      </c>
      <c r="E253" s="454" t="s">
        <v>724</v>
      </c>
      <c r="F253" s="542">
        <v>11.4</v>
      </c>
      <c r="H253" s="574"/>
      <c r="I253" s="575"/>
    </row>
    <row r="254" spans="1:9" ht="16.5" thickTop="1" thickBot="1" x14ac:dyDescent="0.3">
      <c r="A254" s="570">
        <v>42028</v>
      </c>
      <c r="B254" s="576">
        <v>42035</v>
      </c>
      <c r="C254" s="480" t="s">
        <v>1386</v>
      </c>
      <c r="D254" s="567" t="s">
        <v>615</v>
      </c>
      <c r="E254" s="482" t="s">
        <v>724</v>
      </c>
      <c r="F254" s="545">
        <v>38.4</v>
      </c>
      <c r="H254" s="577"/>
      <c r="I254" s="578"/>
    </row>
    <row r="255" spans="1:9" ht="16.5" thickTop="1" thickBot="1" x14ac:dyDescent="0.3">
      <c r="A255" s="564">
        <v>42028</v>
      </c>
      <c r="B255" s="579">
        <v>42039</v>
      </c>
      <c r="C255" s="486" t="s">
        <v>1387</v>
      </c>
      <c r="D255" s="567" t="s">
        <v>615</v>
      </c>
      <c r="E255" s="488" t="s">
        <v>724</v>
      </c>
      <c r="F255" s="539">
        <v>59.12</v>
      </c>
      <c r="H255" s="577"/>
      <c r="I255" s="22"/>
    </row>
    <row r="256" spans="1:9" ht="16.5" thickTop="1" thickBot="1" x14ac:dyDescent="0.3">
      <c r="A256" s="564">
        <v>42029</v>
      </c>
      <c r="B256" s="579">
        <v>42037</v>
      </c>
      <c r="C256" s="486" t="s">
        <v>1388</v>
      </c>
      <c r="D256" s="567" t="s">
        <v>615</v>
      </c>
      <c r="E256" s="488" t="s">
        <v>1389</v>
      </c>
      <c r="F256" s="539">
        <v>202</v>
      </c>
      <c r="H256" s="577"/>
      <c r="I256" s="22"/>
    </row>
    <row r="257" spans="1:9" ht="16.5" thickTop="1" thickBot="1" x14ac:dyDescent="0.3">
      <c r="A257" s="568">
        <v>42028</v>
      </c>
      <c r="B257" s="580">
        <v>42039</v>
      </c>
      <c r="C257" s="452" t="s">
        <v>1390</v>
      </c>
      <c r="D257" s="567" t="s">
        <v>615</v>
      </c>
      <c r="E257" s="454" t="s">
        <v>724</v>
      </c>
      <c r="F257" s="542">
        <v>62.2</v>
      </c>
      <c r="H257" s="577"/>
      <c r="I257" s="22"/>
    </row>
    <row r="258" spans="1:9" ht="16.5" thickTop="1" thickBot="1" x14ac:dyDescent="0.3">
      <c r="A258" s="570">
        <v>42150</v>
      </c>
      <c r="B258" s="576">
        <v>42035</v>
      </c>
      <c r="C258" s="480" t="s">
        <v>1391</v>
      </c>
      <c r="D258" s="567" t="s">
        <v>615</v>
      </c>
      <c r="E258" s="454" t="s">
        <v>724</v>
      </c>
      <c r="F258" s="545">
        <v>6.67</v>
      </c>
      <c r="H258" s="577"/>
      <c r="I258" s="22"/>
    </row>
    <row r="259" spans="1:9" ht="16.5" thickTop="1" thickBot="1" x14ac:dyDescent="0.3">
      <c r="A259" s="581">
        <v>42150</v>
      </c>
      <c r="B259" s="582">
        <v>42035</v>
      </c>
      <c r="C259" s="583" t="s">
        <v>1392</v>
      </c>
      <c r="D259" s="567" t="s">
        <v>615</v>
      </c>
      <c r="E259" s="454" t="s">
        <v>724</v>
      </c>
      <c r="F259" s="584">
        <v>9.02</v>
      </c>
      <c r="H259" s="577"/>
      <c r="I259" s="22"/>
    </row>
    <row r="260" spans="1:9" ht="16.5" thickTop="1" thickBot="1" x14ac:dyDescent="0.3">
      <c r="A260" s="581">
        <v>42150</v>
      </c>
      <c r="B260" s="582">
        <v>42035</v>
      </c>
      <c r="C260" s="583" t="s">
        <v>1393</v>
      </c>
      <c r="D260" s="567" t="s">
        <v>615</v>
      </c>
      <c r="E260" s="454" t="s">
        <v>724</v>
      </c>
      <c r="F260" s="584">
        <v>9.02</v>
      </c>
      <c r="H260" s="577"/>
      <c r="I260" s="22"/>
    </row>
    <row r="261" spans="1:9" ht="16.5" thickTop="1" thickBot="1" x14ac:dyDescent="0.3">
      <c r="A261" s="581">
        <v>42150</v>
      </c>
      <c r="B261" s="582">
        <v>42035</v>
      </c>
      <c r="C261" s="583" t="s">
        <v>1394</v>
      </c>
      <c r="D261" s="567" t="s">
        <v>615</v>
      </c>
      <c r="E261" s="454" t="s">
        <v>724</v>
      </c>
      <c r="F261" s="584">
        <v>9.02</v>
      </c>
      <c r="H261" s="577"/>
      <c r="I261" s="22"/>
    </row>
    <row r="262" spans="1:9" ht="16.5" thickTop="1" thickBot="1" x14ac:dyDescent="0.3">
      <c r="A262" s="581">
        <v>42150</v>
      </c>
      <c r="B262" s="582">
        <v>42035</v>
      </c>
      <c r="C262" s="583" t="s">
        <v>1395</v>
      </c>
      <c r="D262" s="567" t="s">
        <v>615</v>
      </c>
      <c r="E262" s="454" t="s">
        <v>724</v>
      </c>
      <c r="F262" s="584">
        <v>9.02</v>
      </c>
      <c r="H262" s="577"/>
      <c r="I262" s="22"/>
    </row>
    <row r="263" spans="1:9" ht="16.5" thickTop="1" thickBot="1" x14ac:dyDescent="0.3">
      <c r="A263" s="581">
        <v>42149</v>
      </c>
      <c r="B263" s="582">
        <v>42035</v>
      </c>
      <c r="C263" s="583" t="s">
        <v>1396</v>
      </c>
      <c r="D263" s="567" t="s">
        <v>615</v>
      </c>
      <c r="E263" s="454" t="s">
        <v>724</v>
      </c>
      <c r="F263" s="584">
        <v>24.75</v>
      </c>
      <c r="H263" s="577"/>
      <c r="I263" s="22"/>
    </row>
    <row r="264" spans="1:9" ht="16.5" thickTop="1" thickBot="1" x14ac:dyDescent="0.3">
      <c r="A264" s="581">
        <v>42149</v>
      </c>
      <c r="B264" s="582">
        <v>42040</v>
      </c>
      <c r="C264" s="583" t="s">
        <v>1397</v>
      </c>
      <c r="D264" s="567" t="s">
        <v>615</v>
      </c>
      <c r="E264" s="454" t="s">
        <v>724</v>
      </c>
      <c r="F264" s="585">
        <v>26.69</v>
      </c>
      <c r="H264" s="577"/>
      <c r="I264" s="22"/>
    </row>
    <row r="265" spans="1:9" ht="16.5" thickTop="1" thickBot="1" x14ac:dyDescent="0.3">
      <c r="A265" s="570">
        <v>42028</v>
      </c>
      <c r="B265" s="576">
        <v>42034</v>
      </c>
      <c r="C265" s="480" t="s">
        <v>1398</v>
      </c>
      <c r="D265" s="567" t="s">
        <v>615</v>
      </c>
      <c r="E265" s="482" t="s">
        <v>724</v>
      </c>
      <c r="F265" s="545">
        <v>49.34</v>
      </c>
      <c r="H265" s="577"/>
      <c r="I265" s="22"/>
    </row>
    <row r="266" spans="1:9" ht="16.5" thickTop="1" thickBot="1" x14ac:dyDescent="0.3">
      <c r="A266" s="568">
        <v>42028</v>
      </c>
      <c r="B266" s="580">
        <v>42046</v>
      </c>
      <c r="C266" s="452" t="s">
        <v>1399</v>
      </c>
      <c r="D266" s="567" t="s">
        <v>615</v>
      </c>
      <c r="E266" s="454" t="s">
        <v>1400</v>
      </c>
      <c r="F266" s="542">
        <v>95.33</v>
      </c>
      <c r="H266" s="577"/>
      <c r="I266" s="22"/>
    </row>
    <row r="267" spans="1:9" ht="16.5" thickTop="1" thickBot="1" x14ac:dyDescent="0.3">
      <c r="A267" s="586">
        <v>42028</v>
      </c>
      <c r="B267" s="576">
        <v>42047</v>
      </c>
      <c r="C267" s="587" t="s">
        <v>1401</v>
      </c>
      <c r="D267" s="567" t="s">
        <v>615</v>
      </c>
      <c r="E267" s="482" t="s">
        <v>1400</v>
      </c>
      <c r="F267" s="545">
        <v>19.88</v>
      </c>
      <c r="H267" s="577"/>
      <c r="I267" s="22"/>
    </row>
    <row r="268" spans="1:9" ht="15.75" thickBot="1" x14ac:dyDescent="0.3">
      <c r="A268" s="570">
        <v>42032</v>
      </c>
      <c r="B268" s="588"/>
      <c r="C268" s="480" t="s">
        <v>1402</v>
      </c>
      <c r="D268" s="589"/>
      <c r="E268" s="589" t="s">
        <v>706</v>
      </c>
      <c r="F268" s="590">
        <v>250</v>
      </c>
      <c r="H268" s="577"/>
      <c r="I268" s="22"/>
    </row>
    <row r="269" spans="1:9" ht="16.5" thickTop="1" thickBot="1" x14ac:dyDescent="0.3">
      <c r="A269" s="568">
        <v>42028</v>
      </c>
      <c r="B269" s="580">
        <v>42051</v>
      </c>
      <c r="C269" s="452" t="s">
        <v>1403</v>
      </c>
      <c r="D269" s="591" t="s">
        <v>615</v>
      </c>
      <c r="E269" s="454" t="s">
        <v>1400</v>
      </c>
      <c r="F269" s="542">
        <v>25.05</v>
      </c>
      <c r="H269" s="577"/>
      <c r="I269" s="22"/>
    </row>
    <row r="270" spans="1:9" ht="16.5" thickTop="1" thickBot="1" x14ac:dyDescent="0.3">
      <c r="A270" s="570">
        <v>42026</v>
      </c>
      <c r="B270" s="576">
        <v>42030</v>
      </c>
      <c r="C270" s="480" t="s">
        <v>1404</v>
      </c>
      <c r="D270" s="591" t="s">
        <v>615</v>
      </c>
      <c r="E270" s="482" t="s">
        <v>706</v>
      </c>
      <c r="F270" s="545">
        <v>20</v>
      </c>
    </row>
    <row r="271" spans="1:9" ht="16.5" thickTop="1" thickBot="1" x14ac:dyDescent="0.3">
      <c r="A271" s="568">
        <v>42026</v>
      </c>
      <c r="B271" s="580">
        <v>42033</v>
      </c>
      <c r="C271" s="452" t="s">
        <v>1405</v>
      </c>
      <c r="D271" s="567" t="s">
        <v>615</v>
      </c>
      <c r="E271" s="454" t="s">
        <v>706</v>
      </c>
      <c r="F271" s="542">
        <v>15</v>
      </c>
    </row>
    <row r="272" spans="1:9" ht="16.5" thickTop="1" thickBot="1" x14ac:dyDescent="0.3">
      <c r="A272" s="570">
        <v>42026</v>
      </c>
      <c r="B272" s="576">
        <v>42031</v>
      </c>
      <c r="C272" s="452" t="s">
        <v>1406</v>
      </c>
      <c r="D272" s="592" t="s">
        <v>615</v>
      </c>
      <c r="E272" s="454" t="s">
        <v>706</v>
      </c>
      <c r="F272" s="542">
        <v>15</v>
      </c>
      <c r="H272" s="452" t="s">
        <v>719</v>
      </c>
      <c r="I272" s="593"/>
    </row>
    <row r="273" spans="1:9" ht="16.5" thickTop="1" thickBot="1" x14ac:dyDescent="0.3">
      <c r="A273" s="786">
        <v>42026</v>
      </c>
      <c r="B273" s="786">
        <v>42038</v>
      </c>
      <c r="C273" s="452" t="s">
        <v>1407</v>
      </c>
      <c r="D273" s="567" t="s">
        <v>615</v>
      </c>
      <c r="E273" s="454" t="s">
        <v>706</v>
      </c>
      <c r="F273" s="455">
        <v>42.6</v>
      </c>
    </row>
    <row r="274" spans="1:9" s="731" customFormat="1" ht="16.5" thickTop="1" thickBot="1" x14ac:dyDescent="0.3">
      <c r="A274" s="786">
        <v>42033</v>
      </c>
      <c r="B274" s="786"/>
      <c r="C274" s="452" t="s">
        <v>1531</v>
      </c>
      <c r="D274" s="454"/>
      <c r="E274" s="454" t="s">
        <v>724</v>
      </c>
      <c r="F274" s="455">
        <v>24.6</v>
      </c>
      <c r="G274" s="593"/>
    </row>
    <row r="275" spans="1:9" s="731" customFormat="1" ht="16.5" thickTop="1" thickBot="1" x14ac:dyDescent="0.3">
      <c r="A275" s="786">
        <v>42032</v>
      </c>
      <c r="B275" s="786"/>
      <c r="C275" s="452" t="s">
        <v>1532</v>
      </c>
      <c r="D275" s="454"/>
      <c r="E275" s="454" t="s">
        <v>724</v>
      </c>
      <c r="F275" s="455">
        <v>2.88</v>
      </c>
    </row>
    <row r="276" spans="1:9" ht="16.5" thickTop="1" thickBot="1" x14ac:dyDescent="0.3">
      <c r="A276" s="786">
        <v>42034</v>
      </c>
      <c r="B276" s="786">
        <v>42045</v>
      </c>
      <c r="C276" s="452" t="s">
        <v>1533</v>
      </c>
      <c r="D276" s="567" t="s">
        <v>615</v>
      </c>
      <c r="E276" s="454" t="s">
        <v>724</v>
      </c>
      <c r="F276" s="455">
        <v>39.99</v>
      </c>
      <c r="H276" s="473" t="s">
        <v>720</v>
      </c>
      <c r="I276" s="474">
        <f>SUM(F248:F306)</f>
        <v>2217.39</v>
      </c>
    </row>
    <row r="277" spans="1:9" ht="16.5" thickTop="1" thickBot="1" x14ac:dyDescent="0.3">
      <c r="A277" s="786">
        <v>42034</v>
      </c>
      <c r="B277" s="786">
        <v>42039</v>
      </c>
      <c r="C277" s="452" t="s">
        <v>1534</v>
      </c>
      <c r="D277" s="567" t="s">
        <v>615</v>
      </c>
      <c r="E277" s="454" t="s">
        <v>724</v>
      </c>
      <c r="F277" s="455">
        <v>11.98</v>
      </c>
      <c r="H277" s="473" t="s">
        <v>721</v>
      </c>
      <c r="I277" s="474">
        <f>SUM(F307:F331)</f>
        <v>690.01</v>
      </c>
    </row>
    <row r="278" spans="1:9" ht="16.5" thickTop="1" thickBot="1" x14ac:dyDescent="0.3">
      <c r="A278" s="786">
        <v>42034</v>
      </c>
      <c r="B278" s="786">
        <v>42040</v>
      </c>
      <c r="C278" s="452" t="s">
        <v>1535</v>
      </c>
      <c r="D278" s="567" t="s">
        <v>615</v>
      </c>
      <c r="E278" s="454" t="s">
        <v>724</v>
      </c>
      <c r="F278" s="455">
        <v>19.5</v>
      </c>
      <c r="H278" s="14" t="s">
        <v>432</v>
      </c>
      <c r="I278" s="15">
        <f>SUM(I276:I277)</f>
        <v>2907.3999999999996</v>
      </c>
    </row>
    <row r="279" spans="1:9" ht="16.5" thickTop="1" thickBot="1" x14ac:dyDescent="0.3">
      <c r="A279" s="786">
        <v>42034</v>
      </c>
      <c r="B279" s="786">
        <v>42042</v>
      </c>
      <c r="C279" s="452" t="s">
        <v>1538</v>
      </c>
      <c r="D279" s="567" t="s">
        <v>615</v>
      </c>
      <c r="E279" s="454" t="s">
        <v>724</v>
      </c>
      <c r="F279" s="455">
        <v>61.21</v>
      </c>
    </row>
    <row r="280" spans="1:9" ht="16.5" thickTop="1" thickBot="1" x14ac:dyDescent="0.3">
      <c r="A280" s="786">
        <v>42034</v>
      </c>
      <c r="B280" s="786">
        <v>42047</v>
      </c>
      <c r="C280" s="452" t="s">
        <v>1543</v>
      </c>
      <c r="D280" s="567" t="s">
        <v>615</v>
      </c>
      <c r="E280" s="454" t="s">
        <v>724</v>
      </c>
      <c r="F280" s="455">
        <v>11.99</v>
      </c>
    </row>
    <row r="281" spans="1:9" ht="16.5" thickTop="1" thickBot="1" x14ac:dyDescent="0.3">
      <c r="A281" s="786">
        <v>42034</v>
      </c>
      <c r="B281" s="786">
        <v>42047</v>
      </c>
      <c r="C281" s="452" t="s">
        <v>1445</v>
      </c>
      <c r="D281" s="567" t="s">
        <v>615</v>
      </c>
      <c r="E281" s="454" t="s">
        <v>724</v>
      </c>
      <c r="F281" s="455">
        <v>1</v>
      </c>
      <c r="H281" s="477" t="s">
        <v>432</v>
      </c>
      <c r="I281" s="15">
        <f>SUM(F248:F339)-F288</f>
        <v>3054.6299999999983</v>
      </c>
    </row>
    <row r="282" spans="1:9" ht="16.5" thickTop="1" thickBot="1" x14ac:dyDescent="0.3">
      <c r="A282" s="786">
        <v>42034</v>
      </c>
      <c r="B282" s="1149"/>
      <c r="C282" s="452" t="s">
        <v>1544</v>
      </c>
      <c r="D282" s="567" t="s">
        <v>615</v>
      </c>
      <c r="E282" s="454" t="s">
        <v>724</v>
      </c>
      <c r="F282" s="455">
        <v>13.1</v>
      </c>
    </row>
    <row r="283" spans="1:9" ht="16.5" thickTop="1" thickBot="1" x14ac:dyDescent="0.3">
      <c r="A283" s="786">
        <v>42035</v>
      </c>
      <c r="B283" s="786">
        <v>42041</v>
      </c>
      <c r="C283" s="452" t="s">
        <v>1536</v>
      </c>
      <c r="D283" s="567" t="s">
        <v>615</v>
      </c>
      <c r="E283" s="454" t="s">
        <v>724</v>
      </c>
      <c r="F283" s="455">
        <v>132.9</v>
      </c>
    </row>
    <row r="284" spans="1:9" ht="16.5" thickTop="1" thickBot="1" x14ac:dyDescent="0.3">
      <c r="A284" s="786">
        <v>42035</v>
      </c>
      <c r="B284" s="786">
        <v>42039</v>
      </c>
      <c r="C284" s="452" t="s">
        <v>1537</v>
      </c>
      <c r="D284" s="567" t="s">
        <v>615</v>
      </c>
      <c r="E284" s="454" t="s">
        <v>724</v>
      </c>
      <c r="F284" s="455">
        <v>136.44999999999999</v>
      </c>
    </row>
    <row r="285" spans="1:9" ht="16.5" thickTop="1" thickBot="1" x14ac:dyDescent="0.3">
      <c r="A285" s="786">
        <v>42035</v>
      </c>
      <c r="B285" s="786">
        <v>42044</v>
      </c>
      <c r="C285" s="452" t="s">
        <v>1539</v>
      </c>
      <c r="D285" s="567" t="s">
        <v>615</v>
      </c>
      <c r="E285" s="454" t="s">
        <v>724</v>
      </c>
      <c r="F285" s="455">
        <v>84.26</v>
      </c>
    </row>
    <row r="286" spans="1:9" ht="16.5" thickTop="1" thickBot="1" x14ac:dyDescent="0.3">
      <c r="A286" s="786">
        <v>42035</v>
      </c>
      <c r="B286" s="786"/>
      <c r="C286" s="452" t="s">
        <v>1540</v>
      </c>
      <c r="D286" s="567" t="s">
        <v>615</v>
      </c>
      <c r="E286" s="454" t="s">
        <v>724</v>
      </c>
      <c r="F286" s="455">
        <v>66.47</v>
      </c>
    </row>
    <row r="287" spans="1:9" ht="16.5" thickTop="1" thickBot="1" x14ac:dyDescent="0.3">
      <c r="A287" s="786">
        <v>42035</v>
      </c>
      <c r="B287" s="786">
        <v>42044</v>
      </c>
      <c r="C287" s="452" t="s">
        <v>1542</v>
      </c>
      <c r="D287" s="567" t="s">
        <v>615</v>
      </c>
      <c r="E287" s="454" t="s">
        <v>724</v>
      </c>
      <c r="F287" s="455">
        <v>28.54</v>
      </c>
    </row>
    <row r="288" spans="1:9" ht="16.5" thickTop="1" thickBot="1" x14ac:dyDescent="0.3">
      <c r="A288" s="1082">
        <v>42035</v>
      </c>
      <c r="B288" s="1082">
        <v>42045</v>
      </c>
      <c r="C288" s="1075" t="s">
        <v>1545</v>
      </c>
      <c r="D288" s="1074" t="s">
        <v>1704</v>
      </c>
      <c r="E288" s="1075" t="s">
        <v>724</v>
      </c>
      <c r="F288" s="1076">
        <v>45.04</v>
      </c>
      <c r="G288" s="1073" t="s">
        <v>1709</v>
      </c>
    </row>
    <row r="289" spans="1:7" ht="16.5" thickTop="1" thickBot="1" x14ac:dyDescent="0.3">
      <c r="A289" s="786">
        <v>42036</v>
      </c>
      <c r="B289" s="786">
        <v>42045</v>
      </c>
      <c r="C289" s="452" t="s">
        <v>1541</v>
      </c>
      <c r="D289" s="567" t="s">
        <v>615</v>
      </c>
      <c r="E289" s="454" t="s">
        <v>724</v>
      </c>
      <c r="F289" s="455">
        <v>43.4</v>
      </c>
      <c r="G289" s="593"/>
    </row>
    <row r="290" spans="1:7" ht="16.5" thickTop="1" thickBot="1" x14ac:dyDescent="0.3">
      <c r="A290" s="786">
        <v>42036</v>
      </c>
      <c r="B290" s="786">
        <v>42039</v>
      </c>
      <c r="C290" s="452" t="s">
        <v>1546</v>
      </c>
      <c r="D290" s="567" t="s">
        <v>615</v>
      </c>
      <c r="E290" s="454" t="s">
        <v>724</v>
      </c>
      <c r="F290" s="455">
        <v>4.8</v>
      </c>
      <c r="G290" s="593"/>
    </row>
    <row r="291" spans="1:7" ht="16.5" thickTop="1" thickBot="1" x14ac:dyDescent="0.3">
      <c r="A291" s="786">
        <v>42037</v>
      </c>
      <c r="B291" s="786">
        <v>42042</v>
      </c>
      <c r="C291" s="452" t="s">
        <v>1162</v>
      </c>
      <c r="D291" s="567" t="s">
        <v>615</v>
      </c>
      <c r="E291" s="454" t="s">
        <v>724</v>
      </c>
      <c r="F291" s="455">
        <v>5.8</v>
      </c>
      <c r="G291" s="593"/>
    </row>
    <row r="292" spans="1:7" ht="16.5" thickTop="1" thickBot="1" x14ac:dyDescent="0.3">
      <c r="A292" s="786">
        <v>42037</v>
      </c>
      <c r="B292" s="786">
        <v>42042</v>
      </c>
      <c r="C292" s="452" t="s">
        <v>1547</v>
      </c>
      <c r="D292" s="567" t="s">
        <v>615</v>
      </c>
      <c r="E292" s="454" t="s">
        <v>724</v>
      </c>
      <c r="F292" s="455">
        <v>11</v>
      </c>
      <c r="G292" s="593"/>
    </row>
    <row r="293" spans="1:7" ht="16.5" thickTop="1" thickBot="1" x14ac:dyDescent="0.3">
      <c r="A293" s="786">
        <v>42037</v>
      </c>
      <c r="B293" s="786">
        <v>42042</v>
      </c>
      <c r="C293" s="486" t="s">
        <v>1548</v>
      </c>
      <c r="D293" s="567" t="s">
        <v>615</v>
      </c>
      <c r="E293" s="454" t="s">
        <v>724</v>
      </c>
      <c r="F293" s="455">
        <v>10.8</v>
      </c>
      <c r="G293" s="593"/>
    </row>
    <row r="294" spans="1:7" ht="16.5" thickTop="1" thickBot="1" x14ac:dyDescent="0.3">
      <c r="A294" s="786">
        <v>42037</v>
      </c>
      <c r="B294" s="787">
        <v>42040</v>
      </c>
      <c r="C294" s="788" t="s">
        <v>1550</v>
      </c>
      <c r="D294" s="567" t="s">
        <v>615</v>
      </c>
      <c r="E294" s="454" t="s">
        <v>706</v>
      </c>
      <c r="F294" s="455">
        <v>3.1</v>
      </c>
      <c r="G294" s="593"/>
    </row>
    <row r="295" spans="1:7" ht="16.5" thickTop="1" thickBot="1" x14ac:dyDescent="0.3">
      <c r="A295" s="786">
        <v>42037</v>
      </c>
      <c r="B295" s="787">
        <v>42040</v>
      </c>
      <c r="C295" s="789" t="s">
        <v>1551</v>
      </c>
      <c r="D295" s="567" t="s">
        <v>615</v>
      </c>
      <c r="E295" s="454" t="s">
        <v>706</v>
      </c>
      <c r="F295" s="455">
        <v>3</v>
      </c>
      <c r="G295" s="593"/>
    </row>
    <row r="296" spans="1:7" ht="16.5" thickTop="1" thickBot="1" x14ac:dyDescent="0.3">
      <c r="A296" s="786">
        <v>42037</v>
      </c>
      <c r="B296" s="787">
        <v>42040</v>
      </c>
      <c r="C296" s="789" t="s">
        <v>1552</v>
      </c>
      <c r="D296" s="567" t="s">
        <v>615</v>
      </c>
      <c r="E296" s="454" t="s">
        <v>706</v>
      </c>
      <c r="F296" s="455">
        <v>3.1</v>
      </c>
      <c r="G296" s="593"/>
    </row>
    <row r="297" spans="1:7" ht="16.5" thickTop="1" thickBot="1" x14ac:dyDescent="0.3">
      <c r="A297" s="786">
        <v>42037</v>
      </c>
      <c r="B297" s="787">
        <v>42040</v>
      </c>
      <c r="C297" s="790" t="s">
        <v>1553</v>
      </c>
      <c r="D297" s="567" t="s">
        <v>615</v>
      </c>
      <c r="E297" s="454" t="s">
        <v>706</v>
      </c>
      <c r="F297" s="455">
        <v>3</v>
      </c>
      <c r="G297" s="593"/>
    </row>
    <row r="298" spans="1:7" ht="16.5" thickTop="1" thickBot="1" x14ac:dyDescent="0.3">
      <c r="A298" s="786">
        <v>42037</v>
      </c>
      <c r="B298" s="786">
        <v>42042</v>
      </c>
      <c r="C298" s="469" t="s">
        <v>1554</v>
      </c>
      <c r="D298" s="567" t="s">
        <v>615</v>
      </c>
      <c r="E298" s="454" t="s">
        <v>706</v>
      </c>
      <c r="F298" s="455">
        <v>3</v>
      </c>
      <c r="G298" s="593"/>
    </row>
    <row r="299" spans="1:7" ht="16.5" thickTop="1" thickBot="1" x14ac:dyDescent="0.3">
      <c r="A299" s="786">
        <v>42037</v>
      </c>
      <c r="B299" s="786">
        <v>42040</v>
      </c>
      <c r="C299" s="452" t="s">
        <v>1555</v>
      </c>
      <c r="D299" s="567" t="s">
        <v>615</v>
      </c>
      <c r="E299" s="454" t="s">
        <v>706</v>
      </c>
      <c r="F299" s="455">
        <v>5</v>
      </c>
      <c r="G299" s="593"/>
    </row>
    <row r="300" spans="1:7" ht="16.5" thickTop="1" thickBot="1" x14ac:dyDescent="0.3">
      <c r="A300" s="786">
        <v>42037</v>
      </c>
      <c r="B300" s="786">
        <v>42039</v>
      </c>
      <c r="C300" s="452" t="s">
        <v>1556</v>
      </c>
      <c r="D300" s="567" t="s">
        <v>615</v>
      </c>
      <c r="E300" s="454" t="s">
        <v>706</v>
      </c>
      <c r="F300" s="455">
        <v>4</v>
      </c>
      <c r="G300" s="593"/>
    </row>
    <row r="301" spans="1:7" s="731" customFormat="1" ht="16.5" thickTop="1" thickBot="1" x14ac:dyDescent="0.3">
      <c r="A301" s="786">
        <v>42037</v>
      </c>
      <c r="B301" s="786">
        <v>42040</v>
      </c>
      <c r="C301" s="452" t="s">
        <v>1558</v>
      </c>
      <c r="D301" s="567" t="s">
        <v>615</v>
      </c>
      <c r="E301" s="454" t="s">
        <v>706</v>
      </c>
      <c r="F301" s="455">
        <v>3.57</v>
      </c>
      <c r="G301" s="593"/>
    </row>
    <row r="302" spans="1:7" ht="16.5" thickTop="1" thickBot="1" x14ac:dyDescent="0.3">
      <c r="A302" s="786">
        <v>42037</v>
      </c>
      <c r="B302" s="786">
        <v>42041</v>
      </c>
      <c r="C302" s="452" t="s">
        <v>1557</v>
      </c>
      <c r="D302" s="567" t="s">
        <v>615</v>
      </c>
      <c r="E302" s="454" t="s">
        <v>706</v>
      </c>
      <c r="F302" s="455">
        <v>2.5</v>
      </c>
      <c r="G302" s="593"/>
    </row>
    <row r="303" spans="1:7" s="731" customFormat="1" ht="16.5" thickTop="1" thickBot="1" x14ac:dyDescent="0.3">
      <c r="A303" s="786">
        <v>42038</v>
      </c>
      <c r="B303" s="786">
        <v>42041</v>
      </c>
      <c r="C303" s="452" t="s">
        <v>1646</v>
      </c>
      <c r="D303" s="567" t="s">
        <v>615</v>
      </c>
      <c r="E303" s="454" t="s">
        <v>724</v>
      </c>
      <c r="F303" s="455">
        <v>41.4</v>
      </c>
      <c r="G303" s="593"/>
    </row>
    <row r="304" spans="1:7" ht="16.5" thickTop="1" thickBot="1" x14ac:dyDescent="0.3">
      <c r="A304" s="786">
        <v>42037</v>
      </c>
      <c r="B304" s="786">
        <v>42042</v>
      </c>
      <c r="C304" s="452" t="s">
        <v>1549</v>
      </c>
      <c r="D304" s="567" t="s">
        <v>615</v>
      </c>
      <c r="E304" s="454" t="s">
        <v>724</v>
      </c>
      <c r="F304" s="455">
        <v>9.8000000000000007</v>
      </c>
      <c r="G304" s="593"/>
    </row>
    <row r="305" spans="1:7" ht="16.5" thickTop="1" thickBot="1" x14ac:dyDescent="0.3">
      <c r="A305" s="786">
        <v>42039</v>
      </c>
      <c r="B305" s="786">
        <v>42042</v>
      </c>
      <c r="C305" s="452" t="s">
        <v>993</v>
      </c>
      <c r="D305" s="567" t="s">
        <v>615</v>
      </c>
      <c r="E305" s="454" t="s">
        <v>724</v>
      </c>
      <c r="F305" s="455">
        <v>134.4</v>
      </c>
      <c r="G305" s="593"/>
    </row>
    <row r="306" spans="1:7" ht="16.5" thickTop="1" thickBot="1" x14ac:dyDescent="0.3">
      <c r="A306" s="786">
        <v>42039</v>
      </c>
      <c r="B306" s="786">
        <v>42045</v>
      </c>
      <c r="C306" s="452" t="s">
        <v>1368</v>
      </c>
      <c r="D306" s="567" t="s">
        <v>615</v>
      </c>
      <c r="E306" s="454" t="s">
        <v>724</v>
      </c>
      <c r="F306" s="455">
        <v>71</v>
      </c>
      <c r="G306" s="593"/>
    </row>
    <row r="307" spans="1:7" ht="16.5" thickTop="1" thickBot="1" x14ac:dyDescent="0.3">
      <c r="A307" s="786">
        <v>42039</v>
      </c>
      <c r="B307" s="786">
        <v>42049</v>
      </c>
      <c r="C307" s="452" t="s">
        <v>1519</v>
      </c>
      <c r="D307" s="567" t="s">
        <v>615</v>
      </c>
      <c r="E307" s="454" t="s">
        <v>724</v>
      </c>
      <c r="F307" s="455">
        <v>45</v>
      </c>
      <c r="G307" s="593"/>
    </row>
    <row r="308" spans="1:7" ht="16.5" thickTop="1" thickBot="1" x14ac:dyDescent="0.3">
      <c r="A308" s="786">
        <v>42039</v>
      </c>
      <c r="B308" s="786"/>
      <c r="C308" s="452" t="s">
        <v>1669</v>
      </c>
      <c r="D308" s="454"/>
      <c r="E308" s="454" t="s">
        <v>724</v>
      </c>
      <c r="F308" s="455">
        <v>24</v>
      </c>
      <c r="G308" s="593"/>
    </row>
    <row r="309" spans="1:7" ht="16.5" thickTop="1" thickBot="1" x14ac:dyDescent="0.3">
      <c r="A309" s="786">
        <v>42041</v>
      </c>
      <c r="B309" s="786"/>
      <c r="C309" s="452" t="s">
        <v>1670</v>
      </c>
      <c r="D309" s="567" t="s">
        <v>615</v>
      </c>
      <c r="E309" s="454" t="s">
        <v>706</v>
      </c>
      <c r="F309" s="455">
        <v>3</v>
      </c>
      <c r="G309" s="593"/>
    </row>
    <row r="310" spans="1:7" ht="16.5" thickTop="1" thickBot="1" x14ac:dyDescent="0.3">
      <c r="A310" s="786">
        <v>42041</v>
      </c>
      <c r="B310" s="786">
        <v>42044</v>
      </c>
      <c r="C310" s="452" t="s">
        <v>1671</v>
      </c>
      <c r="D310" s="567" t="s">
        <v>615</v>
      </c>
      <c r="E310" s="454" t="s">
        <v>706</v>
      </c>
      <c r="F310" s="455">
        <v>72</v>
      </c>
      <c r="G310" s="593"/>
    </row>
    <row r="311" spans="1:7" ht="16.5" thickTop="1" thickBot="1" x14ac:dyDescent="0.3">
      <c r="A311" s="786">
        <v>42041</v>
      </c>
      <c r="B311" s="786">
        <v>42045</v>
      </c>
      <c r="C311" s="452" t="s">
        <v>1672</v>
      </c>
      <c r="D311" s="567" t="s">
        <v>615</v>
      </c>
      <c r="E311" s="454" t="s">
        <v>706</v>
      </c>
      <c r="F311" s="455">
        <v>40</v>
      </c>
      <c r="G311" s="593"/>
    </row>
    <row r="312" spans="1:7" ht="16.5" thickTop="1" thickBot="1" x14ac:dyDescent="0.3">
      <c r="A312" s="786">
        <v>42041</v>
      </c>
      <c r="B312" s="786">
        <v>42045</v>
      </c>
      <c r="C312" s="452" t="s">
        <v>1673</v>
      </c>
      <c r="D312" s="567" t="s">
        <v>615</v>
      </c>
      <c r="E312" s="454" t="s">
        <v>724</v>
      </c>
      <c r="F312" s="455">
        <v>17.440000000000001</v>
      </c>
      <c r="G312" s="593"/>
    </row>
    <row r="313" spans="1:7" ht="16.5" thickTop="1" thickBot="1" x14ac:dyDescent="0.3">
      <c r="A313" s="786">
        <v>42041</v>
      </c>
      <c r="B313" s="786">
        <v>42047</v>
      </c>
      <c r="C313" s="452" t="s">
        <v>1674</v>
      </c>
      <c r="D313" s="567" t="s">
        <v>615</v>
      </c>
      <c r="E313" s="454" t="s">
        <v>724</v>
      </c>
      <c r="F313" s="455">
        <v>46.4</v>
      </c>
      <c r="G313" s="593"/>
    </row>
    <row r="314" spans="1:7" ht="16.5" thickTop="1" thickBot="1" x14ac:dyDescent="0.3">
      <c r="A314" s="786">
        <v>42041</v>
      </c>
      <c r="B314" s="786">
        <v>42049</v>
      </c>
      <c r="C314" s="452" t="s">
        <v>1675</v>
      </c>
      <c r="D314" s="567" t="s">
        <v>615</v>
      </c>
      <c r="E314" s="454" t="s">
        <v>724</v>
      </c>
      <c r="F314" s="455">
        <v>19.95</v>
      </c>
      <c r="G314" s="593"/>
    </row>
    <row r="315" spans="1:7" ht="16.5" thickTop="1" thickBot="1" x14ac:dyDescent="0.3">
      <c r="A315" s="786">
        <v>42041</v>
      </c>
      <c r="B315" s="786">
        <v>42045</v>
      </c>
      <c r="C315" s="452" t="s">
        <v>1676</v>
      </c>
      <c r="D315" s="567" t="s">
        <v>615</v>
      </c>
      <c r="E315" s="454" t="s">
        <v>724</v>
      </c>
      <c r="F315" s="455">
        <v>9.02</v>
      </c>
      <c r="G315" s="593"/>
    </row>
    <row r="316" spans="1:7" ht="16.5" thickTop="1" thickBot="1" x14ac:dyDescent="0.3">
      <c r="A316" s="786">
        <v>42041</v>
      </c>
      <c r="B316" s="786">
        <v>42047</v>
      </c>
      <c r="C316" s="452" t="s">
        <v>1677</v>
      </c>
      <c r="D316" s="567" t="s">
        <v>615</v>
      </c>
      <c r="E316" s="454" t="s">
        <v>724</v>
      </c>
      <c r="F316" s="455">
        <v>9.4</v>
      </c>
      <c r="G316" s="593"/>
    </row>
    <row r="317" spans="1:7" ht="16.5" thickTop="1" thickBot="1" x14ac:dyDescent="0.3">
      <c r="A317" s="786">
        <v>42041</v>
      </c>
      <c r="B317" s="786">
        <v>42051</v>
      </c>
      <c r="C317" s="452" t="s">
        <v>1678</v>
      </c>
      <c r="D317" s="567" t="s">
        <v>615</v>
      </c>
      <c r="E317" s="454" t="s">
        <v>724</v>
      </c>
      <c r="F317" s="455">
        <v>35.49</v>
      </c>
      <c r="G317" s="593"/>
    </row>
    <row r="318" spans="1:7" ht="16.5" thickTop="1" thickBot="1" x14ac:dyDescent="0.3">
      <c r="A318" s="786">
        <v>42041</v>
      </c>
      <c r="B318" s="786">
        <v>42047</v>
      </c>
      <c r="C318" s="452" t="s">
        <v>1679</v>
      </c>
      <c r="D318" s="567" t="s">
        <v>615</v>
      </c>
      <c r="E318" s="454" t="s">
        <v>724</v>
      </c>
      <c r="F318" s="455">
        <v>52.89</v>
      </c>
      <c r="G318" s="593"/>
    </row>
    <row r="319" spans="1:7" ht="16.5" thickTop="1" thickBot="1" x14ac:dyDescent="0.3">
      <c r="A319" s="786">
        <v>42042</v>
      </c>
      <c r="B319" s="786"/>
      <c r="C319" s="452" t="s">
        <v>1692</v>
      </c>
      <c r="D319" s="454"/>
      <c r="E319" s="454" t="s">
        <v>724</v>
      </c>
      <c r="F319" s="455">
        <v>35.49</v>
      </c>
      <c r="G319" s="593"/>
    </row>
    <row r="320" spans="1:7" ht="16.5" thickTop="1" thickBot="1" x14ac:dyDescent="0.3">
      <c r="A320" s="786">
        <v>42042</v>
      </c>
      <c r="B320" s="786"/>
      <c r="C320" s="452" t="s">
        <v>1693</v>
      </c>
      <c r="D320" s="454"/>
      <c r="E320" s="454" t="s">
        <v>724</v>
      </c>
      <c r="F320" s="455">
        <v>15.48</v>
      </c>
      <c r="G320" s="593"/>
    </row>
    <row r="321" spans="1:7" ht="16.5" thickTop="1" thickBot="1" x14ac:dyDescent="0.3">
      <c r="A321" s="786">
        <v>42042</v>
      </c>
      <c r="B321" s="786">
        <v>42046</v>
      </c>
      <c r="C321" s="452" t="s">
        <v>1694</v>
      </c>
      <c r="D321" s="567" t="s">
        <v>615</v>
      </c>
      <c r="E321" s="454" t="s">
        <v>724</v>
      </c>
      <c r="F321" s="455">
        <v>5.32</v>
      </c>
      <c r="G321" s="593"/>
    </row>
    <row r="322" spans="1:7" ht="16.5" thickTop="1" thickBot="1" x14ac:dyDescent="0.3">
      <c r="A322" s="786">
        <v>42042</v>
      </c>
      <c r="B322" s="786">
        <v>42046</v>
      </c>
      <c r="C322" s="452" t="s">
        <v>1695</v>
      </c>
      <c r="D322" s="567" t="s">
        <v>615</v>
      </c>
      <c r="E322" s="454" t="s">
        <v>724</v>
      </c>
      <c r="F322" s="455">
        <v>5.32</v>
      </c>
      <c r="G322" s="593"/>
    </row>
    <row r="323" spans="1:7" ht="16.5" thickTop="1" thickBot="1" x14ac:dyDescent="0.3">
      <c r="A323" s="786">
        <v>42042</v>
      </c>
      <c r="B323" s="786">
        <v>42049</v>
      </c>
      <c r="C323" s="452" t="s">
        <v>1735</v>
      </c>
      <c r="D323" s="567" t="s">
        <v>615</v>
      </c>
      <c r="E323" s="454" t="s">
        <v>724</v>
      </c>
      <c r="F323" s="455">
        <v>6.12</v>
      </c>
      <c r="G323" s="593"/>
    </row>
    <row r="324" spans="1:7" ht="16.5" thickTop="1" thickBot="1" x14ac:dyDescent="0.3">
      <c r="A324" s="786">
        <v>42042</v>
      </c>
      <c r="B324" s="786"/>
      <c r="C324" s="452" t="s">
        <v>1696</v>
      </c>
      <c r="D324" s="454"/>
      <c r="E324" s="454" t="s">
        <v>724</v>
      </c>
      <c r="F324" s="455">
        <v>107</v>
      </c>
      <c r="G324" s="593"/>
    </row>
    <row r="325" spans="1:7" ht="16.5" thickTop="1" thickBot="1" x14ac:dyDescent="0.3">
      <c r="A325" s="786">
        <v>42042</v>
      </c>
      <c r="B325" s="786">
        <v>42047</v>
      </c>
      <c r="C325" s="452" t="s">
        <v>1697</v>
      </c>
      <c r="D325" s="567" t="s">
        <v>615</v>
      </c>
      <c r="E325" s="454" t="s">
        <v>724</v>
      </c>
      <c r="F325" s="455">
        <v>19.989999999999998</v>
      </c>
      <c r="G325" s="593"/>
    </row>
    <row r="326" spans="1:7" ht="16.5" thickTop="1" thickBot="1" x14ac:dyDescent="0.3">
      <c r="A326" s="786">
        <v>42042</v>
      </c>
      <c r="B326" s="786">
        <v>42047</v>
      </c>
      <c r="C326" s="452" t="s">
        <v>1698</v>
      </c>
      <c r="D326" s="567" t="s">
        <v>615</v>
      </c>
      <c r="E326" s="454" t="s">
        <v>724</v>
      </c>
      <c r="F326" s="455">
        <v>19.989999999999998</v>
      </c>
      <c r="G326" s="593"/>
    </row>
    <row r="327" spans="1:7" ht="16.5" thickTop="1" thickBot="1" x14ac:dyDescent="0.3">
      <c r="A327" s="786">
        <v>42042</v>
      </c>
      <c r="B327" s="786">
        <v>42048</v>
      </c>
      <c r="C327" s="452" t="s">
        <v>1699</v>
      </c>
      <c r="D327" s="567" t="s">
        <v>615</v>
      </c>
      <c r="E327" s="454" t="s">
        <v>724</v>
      </c>
      <c r="F327" s="455">
        <v>7.72</v>
      </c>
      <c r="G327" s="593"/>
    </row>
    <row r="328" spans="1:7" ht="16.5" thickTop="1" thickBot="1" x14ac:dyDescent="0.3">
      <c r="A328" s="786">
        <v>42042</v>
      </c>
      <c r="B328" s="786">
        <v>42046</v>
      </c>
      <c r="C328" s="452" t="s">
        <v>1700</v>
      </c>
      <c r="D328" s="567" t="s">
        <v>615</v>
      </c>
      <c r="E328" s="454" t="s">
        <v>724</v>
      </c>
      <c r="F328" s="455">
        <v>22</v>
      </c>
      <c r="G328" s="593"/>
    </row>
    <row r="329" spans="1:7" ht="16.5" thickTop="1" thickBot="1" x14ac:dyDescent="0.3">
      <c r="A329" s="786">
        <v>42042</v>
      </c>
      <c r="B329" s="786">
        <v>42049</v>
      </c>
      <c r="C329" s="452" t="s">
        <v>1701</v>
      </c>
      <c r="D329" s="567" t="s">
        <v>615</v>
      </c>
      <c r="E329" s="454" t="s">
        <v>724</v>
      </c>
      <c r="F329" s="455">
        <v>19</v>
      </c>
      <c r="G329" s="593"/>
    </row>
    <row r="330" spans="1:7" ht="16.5" thickTop="1" thickBot="1" x14ac:dyDescent="0.3">
      <c r="A330" s="786">
        <v>42042</v>
      </c>
      <c r="B330" s="786"/>
      <c r="C330" s="452" t="s">
        <v>1702</v>
      </c>
      <c r="D330" s="454"/>
      <c r="E330" s="454" t="s">
        <v>724</v>
      </c>
      <c r="F330" s="455">
        <v>32.99</v>
      </c>
      <c r="G330" s="593"/>
    </row>
    <row r="331" spans="1:7" ht="16.5" thickTop="1" thickBot="1" x14ac:dyDescent="0.3">
      <c r="A331" s="786">
        <v>42042</v>
      </c>
      <c r="B331" s="1147">
        <v>42046</v>
      </c>
      <c r="C331" s="452" t="s">
        <v>1703</v>
      </c>
      <c r="D331" s="567" t="s">
        <v>615</v>
      </c>
      <c r="E331" s="454" t="s">
        <v>706</v>
      </c>
      <c r="F331" s="455">
        <v>19</v>
      </c>
      <c r="G331" s="593"/>
    </row>
    <row r="332" spans="1:7" ht="16.5" thickTop="1" thickBot="1" x14ac:dyDescent="0.3">
      <c r="A332" s="786">
        <v>42043</v>
      </c>
      <c r="B332" s="1146">
        <v>42049</v>
      </c>
      <c r="C332" s="452" t="s">
        <v>1705</v>
      </c>
      <c r="D332" s="567" t="s">
        <v>615</v>
      </c>
      <c r="E332" s="454" t="s">
        <v>724</v>
      </c>
      <c r="F332" s="455">
        <v>20</v>
      </c>
      <c r="G332" s="593"/>
    </row>
    <row r="333" spans="1:7" ht="16.5" thickTop="1" thickBot="1" x14ac:dyDescent="0.3">
      <c r="A333" s="786">
        <v>42043</v>
      </c>
      <c r="B333" s="1146">
        <v>42051</v>
      </c>
      <c r="C333" s="452" t="s">
        <v>1706</v>
      </c>
      <c r="D333" s="567" t="s">
        <v>615</v>
      </c>
      <c r="E333" s="454" t="s">
        <v>724</v>
      </c>
      <c r="F333" s="455">
        <v>12</v>
      </c>
      <c r="G333" s="593"/>
    </row>
    <row r="334" spans="1:7" ht="16.5" thickTop="1" thickBot="1" x14ac:dyDescent="0.3">
      <c r="A334" s="786">
        <v>42043</v>
      </c>
      <c r="B334" s="735"/>
      <c r="C334" s="452" t="s">
        <v>1707</v>
      </c>
      <c r="D334" s="454"/>
      <c r="E334" s="454" t="s">
        <v>724</v>
      </c>
      <c r="F334" s="455">
        <v>61.99</v>
      </c>
      <c r="G334" s="593"/>
    </row>
    <row r="335" spans="1:7" ht="16.5" thickTop="1" thickBot="1" x14ac:dyDescent="0.3">
      <c r="A335" s="786">
        <v>42043</v>
      </c>
      <c r="B335" s="735"/>
      <c r="C335" s="452" t="s">
        <v>1708</v>
      </c>
      <c r="D335" s="454"/>
      <c r="E335" s="454" t="s">
        <v>724</v>
      </c>
      <c r="F335" s="455">
        <v>55</v>
      </c>
      <c r="G335" s="593"/>
    </row>
    <row r="336" spans="1:7" ht="16.5" thickTop="1" thickBot="1" x14ac:dyDescent="0.3">
      <c r="A336" s="786">
        <v>42045</v>
      </c>
      <c r="B336" s="1146">
        <v>42048</v>
      </c>
      <c r="C336" s="452" t="s">
        <v>1727</v>
      </c>
      <c r="D336" s="567" t="s">
        <v>615</v>
      </c>
      <c r="E336" s="454" t="s">
        <v>724</v>
      </c>
      <c r="F336" s="455">
        <v>20</v>
      </c>
      <c r="G336" s="593"/>
    </row>
    <row r="337" spans="1:7" s="731" customFormat="1" ht="16.5" thickTop="1" thickBot="1" x14ac:dyDescent="0.3">
      <c r="A337" s="786">
        <v>42051</v>
      </c>
      <c r="B337" s="1146"/>
      <c r="C337" s="452" t="s">
        <v>1736</v>
      </c>
      <c r="D337" s="1148"/>
      <c r="E337" s="454" t="s">
        <v>724</v>
      </c>
      <c r="F337" s="455">
        <v>3.29</v>
      </c>
      <c r="G337" s="593"/>
    </row>
    <row r="338" spans="1:7" s="731" customFormat="1" ht="16.5" thickTop="1" thickBot="1" x14ac:dyDescent="0.3">
      <c r="A338" s="786">
        <v>42050</v>
      </c>
      <c r="B338" s="1146"/>
      <c r="C338" s="452" t="s">
        <v>1737</v>
      </c>
      <c r="D338" s="1148"/>
      <c r="E338" s="454" t="s">
        <v>724</v>
      </c>
      <c r="F338" s="455">
        <v>19.989999999999998</v>
      </c>
      <c r="G338" s="593"/>
    </row>
    <row r="339" spans="1:7" ht="16.5" thickTop="1" thickBot="1" x14ac:dyDescent="0.3">
      <c r="A339" s="786">
        <v>42045</v>
      </c>
      <c r="B339" s="735"/>
      <c r="C339" s="452" t="s">
        <v>1728</v>
      </c>
      <c r="D339" s="454"/>
      <c r="E339" s="454" t="s">
        <v>724</v>
      </c>
      <c r="F339" s="455">
        <v>0</v>
      </c>
      <c r="G339" s="593"/>
    </row>
    <row r="340" spans="1:7" ht="15.75" thickTop="1" x14ac:dyDescent="0.25"/>
  </sheetData>
  <mergeCells count="30">
    <mergeCell ref="A245:F245"/>
    <mergeCell ref="A246:B246"/>
    <mergeCell ref="C246:C247"/>
    <mergeCell ref="D246:D247"/>
    <mergeCell ref="E246:E247"/>
    <mergeCell ref="F246:F247"/>
    <mergeCell ref="A178:F178"/>
    <mergeCell ref="A179:B179"/>
    <mergeCell ref="C179:C180"/>
    <mergeCell ref="D179:D180"/>
    <mergeCell ref="E179:E180"/>
    <mergeCell ref="F179:F180"/>
    <mergeCell ref="A95:F95"/>
    <mergeCell ref="A96:B96"/>
    <mergeCell ref="C96:C97"/>
    <mergeCell ref="D96:D97"/>
    <mergeCell ref="E96:E97"/>
    <mergeCell ref="F96:F97"/>
    <mergeCell ref="A73:F73"/>
    <mergeCell ref="A74:B74"/>
    <mergeCell ref="C74:C75"/>
    <mergeCell ref="D74:D75"/>
    <mergeCell ref="E74:E75"/>
    <mergeCell ref="F74:F75"/>
    <mergeCell ref="A1:F1"/>
    <mergeCell ref="A2:B2"/>
    <mergeCell ref="C2:C3"/>
    <mergeCell ref="D2:D3"/>
    <mergeCell ref="E2:E3"/>
    <mergeCell ref="F2:F3"/>
  </mergeCells>
  <pageMargins left="0.25" right="0.25" top="0.75" bottom="0.75" header="0.3" footer="0.3"/>
  <pageSetup paperSize="9" scale="66" fitToHeight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opLeftCell="A37" workbookViewId="0">
      <selection activeCell="D10" sqref="D10"/>
    </sheetView>
  </sheetViews>
  <sheetFormatPr baseColWidth="10" defaultRowHeight="15" x14ac:dyDescent="0.25"/>
  <cols>
    <col min="1" max="1" width="28.5703125" bestFit="1" customWidth="1"/>
    <col min="2" max="2" width="13.140625" bestFit="1" customWidth="1"/>
    <col min="3" max="4" width="11.42578125" style="1"/>
    <col min="5" max="5" width="15.5703125" bestFit="1" customWidth="1"/>
  </cols>
  <sheetData>
    <row r="1" spans="1:6" ht="19.5" thickTop="1" thickBot="1" x14ac:dyDescent="0.3">
      <c r="A1" s="818" t="s">
        <v>631</v>
      </c>
      <c r="B1" s="819" t="s">
        <v>677</v>
      </c>
      <c r="C1" s="819" t="s">
        <v>5</v>
      </c>
      <c r="D1" s="819" t="s">
        <v>683</v>
      </c>
      <c r="E1" s="819" t="s">
        <v>678</v>
      </c>
      <c r="F1" s="819" t="s">
        <v>679</v>
      </c>
    </row>
    <row r="2" spans="1:6" ht="16.5" thickTop="1" thickBot="1" x14ac:dyDescent="0.3">
      <c r="A2" s="791" t="s">
        <v>536</v>
      </c>
      <c r="B2" s="792"/>
      <c r="C2" s="792"/>
      <c r="D2" s="793"/>
      <c r="E2" s="794"/>
      <c r="F2" s="795"/>
    </row>
    <row r="3" spans="1:6" ht="16.5" thickTop="1" thickBot="1" x14ac:dyDescent="0.3">
      <c r="A3" s="796" t="s">
        <v>562</v>
      </c>
      <c r="B3" s="797">
        <v>1997</v>
      </c>
      <c r="C3" s="738" t="s">
        <v>429</v>
      </c>
      <c r="D3" s="798" t="s">
        <v>685</v>
      </c>
      <c r="E3" s="799" t="s">
        <v>542</v>
      </c>
      <c r="F3" s="800">
        <v>61.8</v>
      </c>
    </row>
    <row r="4" spans="1:6" ht="16.5" thickTop="1" thickBot="1" x14ac:dyDescent="0.3">
      <c r="A4" s="757" t="s">
        <v>606</v>
      </c>
      <c r="B4" s="778">
        <v>2000</v>
      </c>
      <c r="C4" s="778" t="s">
        <v>429</v>
      </c>
      <c r="D4" s="801" t="s">
        <v>685</v>
      </c>
      <c r="E4" s="802"/>
      <c r="F4" s="803">
        <v>8</v>
      </c>
    </row>
    <row r="5" spans="1:6" ht="16.5" thickTop="1" thickBot="1" x14ac:dyDescent="0.3">
      <c r="A5" s="796" t="s">
        <v>537</v>
      </c>
      <c r="B5" s="797">
        <v>2000</v>
      </c>
      <c r="C5" s="738" t="s">
        <v>675</v>
      </c>
      <c r="D5" s="798" t="s">
        <v>686</v>
      </c>
      <c r="E5" s="804" t="s">
        <v>542</v>
      </c>
      <c r="F5" s="800">
        <v>55</v>
      </c>
    </row>
    <row r="6" spans="1:6" ht="16.5" thickTop="1" thickBot="1" x14ac:dyDescent="0.3">
      <c r="A6" s="757" t="s">
        <v>616</v>
      </c>
      <c r="B6" s="738">
        <v>2010</v>
      </c>
      <c r="C6" s="738" t="s">
        <v>429</v>
      </c>
      <c r="D6" s="798" t="s">
        <v>686</v>
      </c>
      <c r="E6" s="805"/>
      <c r="F6" s="806">
        <v>45</v>
      </c>
    </row>
    <row r="7" spans="1:6" s="731" customFormat="1" ht="16.5" thickTop="1" thickBot="1" x14ac:dyDescent="0.3">
      <c r="A7" s="1108" t="s">
        <v>1518</v>
      </c>
      <c r="B7" s="738"/>
      <c r="C7" s="738"/>
      <c r="D7" s="798"/>
      <c r="E7" s="805"/>
      <c r="F7" s="806"/>
    </row>
    <row r="8" spans="1:6" ht="16.5" thickTop="1" thickBot="1" x14ac:dyDescent="0.3">
      <c r="A8" s="757" t="s">
        <v>667</v>
      </c>
      <c r="B8" s="738">
        <v>1990</v>
      </c>
      <c r="C8" s="807" t="s">
        <v>674</v>
      </c>
      <c r="D8" s="808" t="s">
        <v>684</v>
      </c>
      <c r="E8" s="804" t="s">
        <v>542</v>
      </c>
      <c r="F8" s="806">
        <v>40</v>
      </c>
    </row>
    <row r="9" spans="1:6" ht="16.5" thickTop="1" thickBot="1" x14ac:dyDescent="0.3">
      <c r="A9" s="757" t="s">
        <v>668</v>
      </c>
      <c r="B9" s="738">
        <v>1995</v>
      </c>
      <c r="C9" s="807" t="s">
        <v>688</v>
      </c>
      <c r="D9" s="808" t="s">
        <v>685</v>
      </c>
      <c r="E9" s="809"/>
      <c r="F9" s="806">
        <v>60</v>
      </c>
    </row>
    <row r="10" spans="1:6" ht="16.5" thickTop="1" thickBot="1" x14ac:dyDescent="0.3">
      <c r="A10" s="757" t="s">
        <v>669</v>
      </c>
      <c r="B10" s="738">
        <v>1995</v>
      </c>
      <c r="C10" s="807" t="s">
        <v>429</v>
      </c>
      <c r="D10" s="808" t="s">
        <v>685</v>
      </c>
      <c r="E10" s="809" t="s">
        <v>542</v>
      </c>
      <c r="F10" s="806">
        <v>70</v>
      </c>
    </row>
    <row r="11" spans="1:6" ht="16.5" thickTop="1" thickBot="1" x14ac:dyDescent="0.3">
      <c r="A11" s="757" t="s">
        <v>670</v>
      </c>
      <c r="B11" s="738">
        <v>1999</v>
      </c>
      <c r="C11" s="807" t="s">
        <v>429</v>
      </c>
      <c r="D11" s="808" t="s">
        <v>686</v>
      </c>
      <c r="E11" s="757" t="s">
        <v>542</v>
      </c>
      <c r="F11" s="806">
        <v>25</v>
      </c>
    </row>
    <row r="12" spans="1:6" ht="16.5" thickTop="1" thickBot="1" x14ac:dyDescent="0.3">
      <c r="A12" s="757" t="s">
        <v>671</v>
      </c>
      <c r="B12" s="738">
        <v>1998</v>
      </c>
      <c r="C12" s="807" t="s">
        <v>429</v>
      </c>
      <c r="D12" s="808" t="s">
        <v>686</v>
      </c>
      <c r="E12" s="804" t="s">
        <v>542</v>
      </c>
      <c r="F12" s="806">
        <v>60</v>
      </c>
    </row>
    <row r="13" spans="1:6" ht="16.5" thickTop="1" thickBot="1" x14ac:dyDescent="0.3">
      <c r="A13" s="757" t="s">
        <v>1560</v>
      </c>
      <c r="B13" s="738"/>
      <c r="C13" s="807"/>
      <c r="D13" s="808"/>
      <c r="E13" s="805"/>
      <c r="F13" s="806">
        <v>132</v>
      </c>
    </row>
    <row r="14" spans="1:6" s="731" customFormat="1" ht="16.5" thickTop="1" thickBot="1" x14ac:dyDescent="0.3">
      <c r="A14" s="757" t="s">
        <v>1718</v>
      </c>
      <c r="B14" s="738"/>
      <c r="C14" s="807"/>
      <c r="D14" s="808"/>
      <c r="E14" s="805"/>
      <c r="F14" s="806"/>
    </row>
    <row r="15" spans="1:6" s="731" customFormat="1" ht="16.5" thickTop="1" thickBot="1" x14ac:dyDescent="0.3">
      <c r="A15" s="1108" t="s">
        <v>1719</v>
      </c>
      <c r="B15" s="738"/>
      <c r="C15" s="807"/>
      <c r="D15" s="808"/>
      <c r="E15" s="805"/>
      <c r="F15" s="806"/>
    </row>
    <row r="16" spans="1:6" s="731" customFormat="1" ht="16.5" thickTop="1" thickBot="1" x14ac:dyDescent="0.3">
      <c r="A16" s="757" t="s">
        <v>1561</v>
      </c>
      <c r="B16" s="738"/>
      <c r="C16" s="807"/>
      <c r="D16" s="808"/>
      <c r="E16" s="805"/>
      <c r="F16" s="806"/>
    </row>
    <row r="17" spans="1:7" ht="16.5" thickTop="1" thickBot="1" x14ac:dyDescent="0.3">
      <c r="A17" s="757" t="s">
        <v>672</v>
      </c>
      <c r="B17" s="738">
        <v>1985</v>
      </c>
      <c r="C17" s="807" t="s">
        <v>674</v>
      </c>
      <c r="D17" s="808" t="s">
        <v>687</v>
      </c>
      <c r="E17" s="805"/>
      <c r="F17" s="806">
        <v>44</v>
      </c>
    </row>
    <row r="18" spans="1:7" ht="16.5" thickTop="1" thickBot="1" x14ac:dyDescent="0.3">
      <c r="A18" s="792"/>
      <c r="B18" s="792"/>
      <c r="C18" s="792"/>
      <c r="D18" s="792"/>
      <c r="E18" s="794"/>
      <c r="F18" s="795"/>
    </row>
    <row r="19" spans="1:7" ht="16.5" thickTop="1" thickBot="1" x14ac:dyDescent="0.3">
      <c r="A19" s="791" t="s">
        <v>538</v>
      </c>
      <c r="B19" s="810" t="s">
        <v>682</v>
      </c>
      <c r="C19" s="810" t="s">
        <v>680</v>
      </c>
      <c r="D19" s="810"/>
      <c r="E19" s="810" t="s">
        <v>681</v>
      </c>
      <c r="F19" s="811"/>
    </row>
    <row r="20" spans="1:7" ht="16.5" thickTop="1" thickBot="1" x14ac:dyDescent="0.3">
      <c r="A20" s="796" t="s">
        <v>539</v>
      </c>
      <c r="B20" s="797"/>
      <c r="C20" s="738">
        <v>4</v>
      </c>
      <c r="D20" s="812"/>
      <c r="E20" s="797">
        <v>0</v>
      </c>
      <c r="F20" s="800">
        <v>10</v>
      </c>
      <c r="G20" s="814">
        <f t="shared" ref="G20:G29" si="0">C20*F20</f>
        <v>40</v>
      </c>
    </row>
    <row r="21" spans="1:7" ht="16.5" thickTop="1" thickBot="1" x14ac:dyDescent="0.3">
      <c r="A21" s="796" t="s">
        <v>540</v>
      </c>
      <c r="B21" s="797"/>
      <c r="C21" s="797">
        <v>2</v>
      </c>
      <c r="D21" s="797"/>
      <c r="E21" s="797">
        <v>0</v>
      </c>
      <c r="F21" s="800">
        <v>10</v>
      </c>
      <c r="G21" s="814">
        <f t="shared" si="0"/>
        <v>20</v>
      </c>
    </row>
    <row r="22" spans="1:7" ht="16.5" thickTop="1" thickBot="1" x14ac:dyDescent="0.3">
      <c r="A22" s="796" t="s">
        <v>667</v>
      </c>
      <c r="B22" s="797"/>
      <c r="C22" s="797">
        <v>2</v>
      </c>
      <c r="D22" s="797"/>
      <c r="E22" s="813">
        <v>0</v>
      </c>
      <c r="F22" s="800">
        <v>13.5</v>
      </c>
      <c r="G22" s="814">
        <f t="shared" si="0"/>
        <v>27</v>
      </c>
    </row>
    <row r="23" spans="1:7" ht="16.5" thickTop="1" thickBot="1" x14ac:dyDescent="0.3">
      <c r="A23" s="796" t="s">
        <v>668</v>
      </c>
      <c r="B23" s="797"/>
      <c r="C23" s="797">
        <v>2</v>
      </c>
      <c r="D23" s="797"/>
      <c r="E23" s="813">
        <v>0</v>
      </c>
      <c r="F23" s="800">
        <v>10</v>
      </c>
      <c r="G23" s="814">
        <f t="shared" si="0"/>
        <v>20</v>
      </c>
    </row>
    <row r="24" spans="1:7" ht="16.5" thickTop="1" thickBot="1" x14ac:dyDescent="0.3">
      <c r="A24" s="796" t="s">
        <v>669</v>
      </c>
      <c r="B24" s="797"/>
      <c r="C24" s="797">
        <v>2</v>
      </c>
      <c r="D24" s="797"/>
      <c r="E24" s="797">
        <v>0</v>
      </c>
      <c r="F24" s="800">
        <v>19</v>
      </c>
      <c r="G24" s="814">
        <f t="shared" si="0"/>
        <v>38</v>
      </c>
    </row>
    <row r="25" spans="1:7" ht="16.5" thickTop="1" thickBot="1" x14ac:dyDescent="0.3">
      <c r="A25" s="796" t="s">
        <v>671</v>
      </c>
      <c r="B25" s="797"/>
      <c r="C25" s="797">
        <v>2</v>
      </c>
      <c r="D25" s="797"/>
      <c r="E25" s="797">
        <v>0</v>
      </c>
      <c r="F25" s="800">
        <v>2</v>
      </c>
      <c r="G25" s="814">
        <f t="shared" si="0"/>
        <v>4</v>
      </c>
    </row>
    <row r="26" spans="1:7" ht="16.5" thickTop="1" thickBot="1" x14ac:dyDescent="0.3">
      <c r="A26" s="796" t="s">
        <v>670</v>
      </c>
      <c r="B26" s="797"/>
      <c r="C26" s="797">
        <v>2</v>
      </c>
      <c r="D26" s="797"/>
      <c r="E26" s="813">
        <v>0</v>
      </c>
      <c r="F26" s="800">
        <v>9.42</v>
      </c>
      <c r="G26" s="814">
        <f t="shared" si="0"/>
        <v>18.84</v>
      </c>
    </row>
    <row r="27" spans="1:7" ht="16.5" thickTop="1" thickBot="1" x14ac:dyDescent="0.3">
      <c r="A27" s="797"/>
      <c r="B27" s="797"/>
      <c r="C27" s="797"/>
      <c r="D27" s="797"/>
      <c r="E27" s="797"/>
      <c r="F27" s="800"/>
      <c r="G27" s="814">
        <f t="shared" si="0"/>
        <v>0</v>
      </c>
    </row>
    <row r="28" spans="1:7" ht="16.5" thickTop="1" thickBot="1" x14ac:dyDescent="0.3">
      <c r="A28" s="797" t="s">
        <v>672</v>
      </c>
      <c r="B28" s="797"/>
      <c r="C28" s="797"/>
      <c r="D28" s="797"/>
      <c r="E28" s="797"/>
      <c r="F28" s="800"/>
      <c r="G28" s="814">
        <f t="shared" si="0"/>
        <v>0</v>
      </c>
    </row>
    <row r="29" spans="1:7" ht="16.5" thickTop="1" thickBot="1" x14ac:dyDescent="0.3">
      <c r="A29" s="797" t="s">
        <v>673</v>
      </c>
      <c r="B29" s="797"/>
      <c r="C29" s="797"/>
      <c r="D29" s="797"/>
      <c r="E29" s="797"/>
      <c r="F29" s="800"/>
      <c r="G29" s="814">
        <f t="shared" si="0"/>
        <v>0</v>
      </c>
    </row>
    <row r="30" spans="1:7" ht="16.5" thickTop="1" thickBot="1" x14ac:dyDescent="0.3">
      <c r="A30" s="792"/>
      <c r="B30" s="792"/>
      <c r="C30" s="792"/>
      <c r="D30" s="792"/>
      <c r="E30" s="792"/>
      <c r="F30" s="795"/>
    </row>
    <row r="31" spans="1:7" ht="16.5" thickTop="1" thickBot="1" x14ac:dyDescent="0.3">
      <c r="A31" s="791" t="s">
        <v>541</v>
      </c>
      <c r="B31" s="792"/>
      <c r="C31" s="792"/>
      <c r="D31" s="792"/>
      <c r="E31" s="792"/>
      <c r="F31" s="795"/>
    </row>
    <row r="32" spans="1:7" ht="16.5" thickTop="1" thickBot="1" x14ac:dyDescent="0.3">
      <c r="A32" s="796" t="s">
        <v>539</v>
      </c>
      <c r="B32" s="797" t="s">
        <v>543</v>
      </c>
      <c r="C32" s="797">
        <v>4</v>
      </c>
      <c r="D32" s="797"/>
      <c r="E32" s="797"/>
      <c r="F32" s="800">
        <v>5</v>
      </c>
      <c r="G32" s="814">
        <f t="shared" ref="G32:G38" si="1">SUM(F32*C32)</f>
        <v>20</v>
      </c>
    </row>
    <row r="33" spans="1:7" ht="16.5" thickTop="1" thickBot="1" x14ac:dyDescent="0.3">
      <c r="A33" s="796" t="s">
        <v>544</v>
      </c>
      <c r="B33" s="797" t="s">
        <v>545</v>
      </c>
      <c r="C33" s="797">
        <v>2</v>
      </c>
      <c r="D33" s="797"/>
      <c r="E33" s="797"/>
      <c r="F33" s="800">
        <v>10</v>
      </c>
      <c r="G33" s="814">
        <f t="shared" si="1"/>
        <v>20</v>
      </c>
    </row>
    <row r="34" spans="1:7" ht="16.5" thickTop="1" thickBot="1" x14ac:dyDescent="0.3">
      <c r="A34" s="813" t="s">
        <v>689</v>
      </c>
      <c r="B34" s="797" t="s">
        <v>690</v>
      </c>
      <c r="C34" s="797">
        <v>1</v>
      </c>
      <c r="D34" s="797"/>
      <c r="E34" s="813">
        <v>0</v>
      </c>
      <c r="F34" s="800">
        <v>20</v>
      </c>
      <c r="G34" s="814">
        <f t="shared" si="1"/>
        <v>20</v>
      </c>
    </row>
    <row r="35" spans="1:7" ht="16.5" thickTop="1" thickBot="1" x14ac:dyDescent="0.3">
      <c r="A35" s="813" t="s">
        <v>671</v>
      </c>
      <c r="B35" s="797" t="s">
        <v>691</v>
      </c>
      <c r="C35" s="797">
        <v>3</v>
      </c>
      <c r="D35" s="797"/>
      <c r="E35" s="813">
        <v>0</v>
      </c>
      <c r="F35" s="800">
        <v>10</v>
      </c>
      <c r="G35" s="814">
        <f t="shared" si="1"/>
        <v>30</v>
      </c>
    </row>
    <row r="36" spans="1:7" s="731" customFormat="1" ht="16.5" thickTop="1" thickBot="1" x14ac:dyDescent="0.3">
      <c r="A36" s="813"/>
      <c r="B36" s="797"/>
      <c r="C36" s="797"/>
      <c r="D36" s="797"/>
      <c r="E36" s="813"/>
      <c r="F36" s="800"/>
      <c r="G36" s="814"/>
    </row>
    <row r="37" spans="1:7" ht="16.5" thickTop="1" thickBot="1" x14ac:dyDescent="0.3">
      <c r="A37" s="813" t="s">
        <v>694</v>
      </c>
      <c r="B37" s="797"/>
      <c r="C37" s="797"/>
      <c r="D37" s="797"/>
      <c r="E37" s="813">
        <v>1</v>
      </c>
      <c r="F37" s="800">
        <v>36</v>
      </c>
      <c r="G37" s="814">
        <f t="shared" si="1"/>
        <v>0</v>
      </c>
    </row>
    <row r="38" spans="1:7" ht="16.5" thickTop="1" thickBot="1" x14ac:dyDescent="0.3">
      <c r="A38" s="813" t="s">
        <v>692</v>
      </c>
      <c r="B38" s="797" t="s">
        <v>693</v>
      </c>
      <c r="C38" s="797">
        <v>1</v>
      </c>
      <c r="D38" s="797"/>
      <c r="E38" s="813">
        <v>0</v>
      </c>
      <c r="F38" s="800">
        <v>7</v>
      </c>
      <c r="G38" s="814">
        <f t="shared" si="1"/>
        <v>7</v>
      </c>
    </row>
    <row r="39" spans="1:7" ht="16.5" thickTop="1" thickBot="1" x14ac:dyDescent="0.3">
      <c r="A39" s="792"/>
      <c r="B39" s="792"/>
      <c r="C39" s="792"/>
      <c r="D39" s="792"/>
      <c r="E39" s="792"/>
      <c r="F39" s="795"/>
    </row>
    <row r="40" spans="1:7" ht="16.5" thickTop="1" thickBot="1" x14ac:dyDescent="0.3">
      <c r="A40" s="791" t="s">
        <v>676</v>
      </c>
      <c r="B40" s="792"/>
      <c r="C40" s="792"/>
      <c r="D40" s="792"/>
      <c r="E40" s="792"/>
      <c r="F40" s="795"/>
    </row>
    <row r="41" spans="1:7" ht="16.5" thickTop="1" thickBot="1" x14ac:dyDescent="0.3">
      <c r="A41" s="797" t="s">
        <v>546</v>
      </c>
      <c r="B41" s="797" t="s">
        <v>444</v>
      </c>
      <c r="C41" s="813"/>
      <c r="D41" s="813"/>
      <c r="E41" s="797">
        <v>1</v>
      </c>
      <c r="F41" s="800"/>
    </row>
    <row r="42" spans="1:7" ht="16.5" thickTop="1" thickBot="1" x14ac:dyDescent="0.3">
      <c r="A42" s="797" t="s">
        <v>665</v>
      </c>
      <c r="B42" s="797" t="s">
        <v>666</v>
      </c>
      <c r="C42" s="813"/>
      <c r="D42" s="813"/>
      <c r="E42" s="797">
        <v>1</v>
      </c>
      <c r="F42" s="800"/>
    </row>
    <row r="43" spans="1:7" ht="16.5" thickTop="1" thickBot="1" x14ac:dyDescent="0.3">
      <c r="A43" s="797" t="s">
        <v>547</v>
      </c>
      <c r="B43" s="797" t="s">
        <v>444</v>
      </c>
      <c r="C43" s="813"/>
      <c r="D43" s="813"/>
      <c r="E43" s="797">
        <v>1</v>
      </c>
      <c r="F43" s="800"/>
    </row>
    <row r="44" spans="1:7" ht="16.5" thickTop="1" thickBot="1" x14ac:dyDescent="0.3">
      <c r="A44" s="797" t="s">
        <v>1107</v>
      </c>
      <c r="B44" s="797" t="s">
        <v>549</v>
      </c>
      <c r="C44" s="813"/>
      <c r="D44" s="813"/>
      <c r="E44" s="797"/>
      <c r="F44" s="800">
        <v>22</v>
      </c>
    </row>
    <row r="45" spans="1:7" ht="16.5" thickTop="1" thickBot="1" x14ac:dyDescent="0.3">
      <c r="A45" s="812" t="s">
        <v>548</v>
      </c>
      <c r="B45" s="797" t="s">
        <v>444</v>
      </c>
      <c r="C45" s="813">
        <v>3</v>
      </c>
      <c r="D45" s="813"/>
      <c r="E45" s="797">
        <v>0</v>
      </c>
      <c r="F45" s="800"/>
    </row>
    <row r="46" spans="1:7" ht="16.5" thickTop="1" thickBot="1" x14ac:dyDescent="0.3">
      <c r="A46" s="797"/>
      <c r="B46" s="797"/>
      <c r="C46" s="797"/>
      <c r="D46" s="797"/>
      <c r="E46" s="797" t="s">
        <v>432</v>
      </c>
      <c r="F46" s="814">
        <f>SUM(F3:F17)+SUM(G20:G29)+SUM(G32:G38)+SUM(F41:F45)</f>
        <v>887.64</v>
      </c>
    </row>
    <row r="47" spans="1:7" ht="16.5" thickTop="1" thickBot="1" x14ac:dyDescent="0.3">
      <c r="A47" s="797"/>
      <c r="B47" s="797"/>
      <c r="C47" s="797"/>
      <c r="D47" s="797"/>
      <c r="E47" s="356"/>
      <c r="F47" s="356"/>
    </row>
    <row r="48" spans="1:7" ht="16.5" thickTop="1" thickBot="1" x14ac:dyDescent="0.3">
      <c r="A48" s="797"/>
      <c r="B48" s="797"/>
      <c r="C48" s="797"/>
      <c r="D48" s="797"/>
      <c r="E48" s="356"/>
      <c r="F48" s="356"/>
    </row>
    <row r="49" spans="1:6" ht="16.5" thickTop="1" thickBot="1" x14ac:dyDescent="0.3">
      <c r="A49" s="815" t="s">
        <v>949</v>
      </c>
      <c r="B49" s="815" t="s">
        <v>955</v>
      </c>
      <c r="C49" s="815" t="s">
        <v>950</v>
      </c>
      <c r="D49" s="815" t="s">
        <v>951</v>
      </c>
      <c r="E49" s="815" t="s">
        <v>952</v>
      </c>
      <c r="F49" s="815" t="s">
        <v>432</v>
      </c>
    </row>
    <row r="50" spans="1:6" ht="16.5" thickTop="1" thickBot="1" x14ac:dyDescent="0.3">
      <c r="A50" s="797" t="s">
        <v>953</v>
      </c>
      <c r="B50" s="797" t="s">
        <v>956</v>
      </c>
      <c r="C50" s="797"/>
      <c r="D50" s="797">
        <v>4</v>
      </c>
      <c r="E50" s="816">
        <v>50</v>
      </c>
      <c r="F50" s="816">
        <f>E50*D50</f>
        <v>200</v>
      </c>
    </row>
    <row r="51" spans="1:6" ht="16.5" thickTop="1" thickBot="1" x14ac:dyDescent="0.3">
      <c r="A51" s="797" t="s">
        <v>954</v>
      </c>
      <c r="B51" s="797" t="s">
        <v>957</v>
      </c>
      <c r="C51" s="797"/>
      <c r="D51" s="797">
        <v>1</v>
      </c>
      <c r="E51" s="816">
        <v>59</v>
      </c>
      <c r="F51" s="816">
        <v>59</v>
      </c>
    </row>
    <row r="52" spans="1:6" ht="16.5" thickTop="1" thickBot="1" x14ac:dyDescent="0.3">
      <c r="A52" s="797" t="s">
        <v>1063</v>
      </c>
      <c r="B52" s="797" t="s">
        <v>1059</v>
      </c>
      <c r="C52" s="356" t="s">
        <v>1064</v>
      </c>
      <c r="D52" s="797">
        <v>5</v>
      </c>
      <c r="E52" s="816">
        <v>14.9</v>
      </c>
      <c r="F52" s="816">
        <f>E52*D52</f>
        <v>74.5</v>
      </c>
    </row>
    <row r="53" spans="1:6" ht="16.5" thickTop="1" thickBot="1" x14ac:dyDescent="0.3">
      <c r="A53" s="797" t="s">
        <v>958</v>
      </c>
      <c r="B53" s="797" t="s">
        <v>959</v>
      </c>
      <c r="C53" s="797" t="s">
        <v>1061</v>
      </c>
      <c r="D53" s="797">
        <v>1</v>
      </c>
      <c r="E53" s="816">
        <v>0</v>
      </c>
      <c r="F53" s="816">
        <f t="shared" ref="F53:F56" si="2">E53*D53</f>
        <v>0</v>
      </c>
    </row>
    <row r="54" spans="1:6" ht="16.5" thickTop="1" thickBot="1" x14ac:dyDescent="0.3">
      <c r="A54" s="797" t="s">
        <v>1062</v>
      </c>
      <c r="B54" s="797" t="s">
        <v>1059</v>
      </c>
      <c r="C54" s="797" t="s">
        <v>960</v>
      </c>
      <c r="D54" s="797">
        <v>1</v>
      </c>
      <c r="E54" s="816">
        <v>299</v>
      </c>
      <c r="F54" s="816">
        <f t="shared" si="2"/>
        <v>299</v>
      </c>
    </row>
    <row r="55" spans="1:6" ht="16.5" thickTop="1" thickBot="1" x14ac:dyDescent="0.3">
      <c r="A55" s="797" t="s">
        <v>1428</v>
      </c>
      <c r="B55" s="797"/>
      <c r="C55" s="797"/>
      <c r="D55" s="797"/>
      <c r="E55" s="816"/>
      <c r="F55" s="816">
        <v>250</v>
      </c>
    </row>
    <row r="56" spans="1:6" ht="16.5" thickTop="1" thickBot="1" x14ac:dyDescent="0.3">
      <c r="A56" s="797" t="s">
        <v>962</v>
      </c>
      <c r="B56" s="797" t="s">
        <v>961</v>
      </c>
      <c r="C56" s="797"/>
      <c r="D56" s="797">
        <v>100</v>
      </c>
      <c r="E56" s="816">
        <v>0</v>
      </c>
      <c r="F56" s="816">
        <f t="shared" si="2"/>
        <v>0</v>
      </c>
    </row>
    <row r="57" spans="1:6" ht="16.5" thickTop="1" thickBot="1" x14ac:dyDescent="0.3">
      <c r="A57" s="356"/>
      <c r="B57" s="356"/>
      <c r="C57" s="356"/>
      <c r="D57" s="356"/>
      <c r="E57" s="817" t="s">
        <v>432</v>
      </c>
      <c r="F57" s="814">
        <f>SUM(F50:F54)</f>
        <v>632.5</v>
      </c>
    </row>
    <row r="58" spans="1:6" ht="15.75" thickTop="1" x14ac:dyDescent="0.25"/>
  </sheetData>
  <conditionalFormatting sqref="A1">
    <cfRule type="expression" dxfId="0" priority="1">
      <formula>IF($F2="JC",TRUE,FALSE)</formula>
    </cfRule>
  </conditionalFormatting>
  <pageMargins left="0.23622047244094488" right="0.23622047244094488" top="0.74803149606299213" bottom="0.74803149606299213" header="0.31496062992125984" footer="0.31496062992125984"/>
  <pageSetup paperSize="9" scale="96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87"/>
  <sheetViews>
    <sheetView workbookViewId="0">
      <pane xSplit="2" ySplit="4" topLeftCell="C308" activePane="bottomRight" state="frozen"/>
      <selection pane="topRight" activeCell="C1" sqref="C1"/>
      <selection pane="bottomLeft" activeCell="A3" sqref="A3"/>
      <selection pane="bottomRight" activeCell="O419" sqref="O419"/>
    </sheetView>
  </sheetViews>
  <sheetFormatPr baseColWidth="10" defaultRowHeight="15" x14ac:dyDescent="0.25"/>
  <cols>
    <col min="1" max="1" width="65" customWidth="1"/>
    <col min="2" max="2" width="19.28515625" customWidth="1"/>
  </cols>
  <sheetData>
    <row r="1" spans="1:15" s="731" customFormat="1" ht="147" customHeight="1" thickBot="1" x14ac:dyDescent="0.45">
      <c r="A1" s="823"/>
      <c r="B1" s="824"/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</row>
    <row r="2" spans="1:15" s="731" customFormat="1" ht="17.25" thickTop="1" thickBot="1" x14ac:dyDescent="0.3">
      <c r="A2" s="315" t="s">
        <v>1</v>
      </c>
      <c r="B2" s="315" t="s">
        <v>5</v>
      </c>
      <c r="C2" s="825" t="s">
        <v>679</v>
      </c>
      <c r="D2" s="825" t="s">
        <v>679</v>
      </c>
      <c r="E2" s="825" t="s">
        <v>679</v>
      </c>
      <c r="F2" s="825" t="s">
        <v>679</v>
      </c>
      <c r="G2" s="825" t="s">
        <v>679</v>
      </c>
      <c r="H2" s="825" t="s">
        <v>679</v>
      </c>
      <c r="I2" s="825" t="s">
        <v>679</v>
      </c>
      <c r="J2" s="825" t="s">
        <v>679</v>
      </c>
      <c r="K2" s="825" t="s">
        <v>679</v>
      </c>
      <c r="L2" s="825" t="s">
        <v>679</v>
      </c>
      <c r="M2" s="825" t="s">
        <v>679</v>
      </c>
      <c r="N2" s="825" t="s">
        <v>679</v>
      </c>
      <c r="O2" s="825" t="s">
        <v>679</v>
      </c>
    </row>
    <row r="3" spans="1:15" s="731" customFormat="1" x14ac:dyDescent="0.25">
      <c r="A3" s="865"/>
      <c r="B3" s="866"/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8"/>
    </row>
    <row r="4" spans="1:15" x14ac:dyDescent="0.25">
      <c r="A4" s="869"/>
      <c r="B4" s="863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70"/>
    </row>
    <row r="5" spans="1:15" x14ac:dyDescent="0.25">
      <c r="A5" s="869"/>
      <c r="B5" s="863"/>
      <c r="C5" s="864"/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864"/>
      <c r="O5" s="870"/>
    </row>
    <row r="6" spans="1:15" x14ac:dyDescent="0.25">
      <c r="A6" s="869"/>
      <c r="B6" s="863"/>
      <c r="C6" s="864"/>
      <c r="D6" s="864"/>
      <c r="E6" s="864"/>
      <c r="F6" s="864"/>
      <c r="G6" s="864"/>
      <c r="H6" s="864"/>
      <c r="I6" s="864"/>
      <c r="J6" s="864"/>
      <c r="K6" s="864"/>
      <c r="L6" s="864"/>
      <c r="M6" s="864"/>
      <c r="N6" s="864"/>
      <c r="O6" s="870"/>
    </row>
    <row r="7" spans="1:15" x14ac:dyDescent="0.25">
      <c r="A7" s="869"/>
      <c r="B7" s="863"/>
      <c r="C7" s="864"/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70"/>
    </row>
    <row r="8" spans="1:15" x14ac:dyDescent="0.25">
      <c r="A8" s="869"/>
      <c r="B8" s="86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70"/>
    </row>
    <row r="9" spans="1:15" x14ac:dyDescent="0.25">
      <c r="A9" s="869"/>
      <c r="B9" s="863"/>
      <c r="C9" s="864"/>
      <c r="D9" s="864"/>
      <c r="E9" s="864"/>
      <c r="F9" s="864"/>
      <c r="G9" s="864"/>
      <c r="H9" s="864"/>
      <c r="I9" s="864"/>
      <c r="J9" s="864"/>
      <c r="K9" s="864"/>
      <c r="L9" s="864"/>
      <c r="M9" s="864"/>
      <c r="N9" s="864"/>
      <c r="O9" s="870"/>
    </row>
    <row r="10" spans="1:15" x14ac:dyDescent="0.25">
      <c r="A10" s="869"/>
      <c r="B10" s="863"/>
      <c r="C10" s="864"/>
      <c r="D10" s="864"/>
      <c r="E10" s="864"/>
      <c r="F10" s="864"/>
      <c r="G10" s="864"/>
      <c r="H10" s="864"/>
      <c r="I10" s="864"/>
      <c r="J10" s="864"/>
      <c r="K10" s="864"/>
      <c r="L10" s="864"/>
      <c r="M10" s="864"/>
      <c r="N10" s="864"/>
      <c r="O10" s="870"/>
    </row>
    <row r="11" spans="1:15" x14ac:dyDescent="0.25">
      <c r="A11" s="869"/>
      <c r="B11" s="863"/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70"/>
    </row>
    <row r="12" spans="1:15" x14ac:dyDescent="0.25">
      <c r="A12" s="869"/>
      <c r="B12" s="863"/>
      <c r="C12" s="864"/>
      <c r="D12" s="864"/>
      <c r="E12" s="864"/>
      <c r="F12" s="864"/>
      <c r="G12" s="864"/>
      <c r="H12" s="864"/>
      <c r="I12" s="864"/>
      <c r="J12" s="864"/>
      <c r="K12" s="864"/>
      <c r="L12" s="864"/>
      <c r="M12" s="864"/>
      <c r="N12" s="864"/>
      <c r="O12" s="870"/>
    </row>
    <row r="13" spans="1:15" x14ac:dyDescent="0.25">
      <c r="A13" s="869"/>
      <c r="B13" s="863"/>
      <c r="C13" s="864"/>
      <c r="D13" s="864"/>
      <c r="E13" s="864"/>
      <c r="F13" s="864"/>
      <c r="G13" s="864"/>
      <c r="H13" s="864"/>
      <c r="I13" s="864"/>
      <c r="J13" s="864"/>
      <c r="K13" s="864"/>
      <c r="L13" s="864"/>
      <c r="M13" s="864"/>
      <c r="N13" s="864"/>
      <c r="O13" s="870"/>
    </row>
    <row r="14" spans="1:15" x14ac:dyDescent="0.25">
      <c r="A14" s="869"/>
      <c r="B14" s="863"/>
      <c r="C14" s="864"/>
      <c r="D14" s="864"/>
      <c r="E14" s="864"/>
      <c r="F14" s="864"/>
      <c r="G14" s="864"/>
      <c r="H14" s="864"/>
      <c r="I14" s="864"/>
      <c r="J14" s="864"/>
      <c r="K14" s="864"/>
      <c r="L14" s="864"/>
      <c r="M14" s="864"/>
      <c r="N14" s="864"/>
      <c r="O14" s="870"/>
    </row>
    <row r="15" spans="1:15" x14ac:dyDescent="0.25">
      <c r="A15" s="869"/>
      <c r="B15" s="863"/>
      <c r="C15" s="864"/>
      <c r="D15" s="864"/>
      <c r="E15" s="864"/>
      <c r="F15" s="864"/>
      <c r="G15" s="864"/>
      <c r="H15" s="864"/>
      <c r="I15" s="864"/>
      <c r="J15" s="864"/>
      <c r="K15" s="864"/>
      <c r="L15" s="864"/>
      <c r="M15" s="864"/>
      <c r="N15" s="864"/>
      <c r="O15" s="870"/>
    </row>
    <row r="16" spans="1:15" x14ac:dyDescent="0.25">
      <c r="A16" s="869"/>
      <c r="B16" s="863"/>
      <c r="C16" s="864"/>
      <c r="D16" s="864"/>
      <c r="E16" s="864"/>
      <c r="F16" s="864"/>
      <c r="G16" s="864"/>
      <c r="H16" s="864"/>
      <c r="I16" s="864"/>
      <c r="J16" s="864"/>
      <c r="K16" s="864"/>
      <c r="L16" s="864"/>
      <c r="M16" s="864"/>
      <c r="N16" s="864"/>
      <c r="O16" s="870"/>
    </row>
    <row r="17" spans="1:15" x14ac:dyDescent="0.25">
      <c r="A17" s="869"/>
      <c r="B17" s="863"/>
      <c r="C17" s="864"/>
      <c r="D17" s="864"/>
      <c r="E17" s="864"/>
      <c r="F17" s="864"/>
      <c r="G17" s="864"/>
      <c r="H17" s="864"/>
      <c r="I17" s="864"/>
      <c r="J17" s="864"/>
      <c r="K17" s="864"/>
      <c r="L17" s="864"/>
      <c r="M17" s="864"/>
      <c r="N17" s="864"/>
      <c r="O17" s="870"/>
    </row>
    <row r="18" spans="1:15" x14ac:dyDescent="0.25">
      <c r="A18" s="869"/>
      <c r="B18" s="863"/>
      <c r="C18" s="864"/>
      <c r="D18" s="864"/>
      <c r="E18" s="864"/>
      <c r="F18" s="864"/>
      <c r="G18" s="864"/>
      <c r="H18" s="864"/>
      <c r="I18" s="864"/>
      <c r="J18" s="864"/>
      <c r="K18" s="864"/>
      <c r="L18" s="864"/>
      <c r="M18" s="864"/>
      <c r="N18" s="864"/>
      <c r="O18" s="870"/>
    </row>
    <row r="19" spans="1:15" x14ac:dyDescent="0.25">
      <c r="A19" s="869"/>
      <c r="B19" s="863"/>
      <c r="C19" s="864"/>
      <c r="D19" s="864"/>
      <c r="E19" s="864"/>
      <c r="F19" s="864"/>
      <c r="G19" s="864"/>
      <c r="H19" s="864"/>
      <c r="I19" s="864"/>
      <c r="J19" s="864"/>
      <c r="K19" s="864"/>
      <c r="L19" s="864"/>
      <c r="M19" s="864"/>
      <c r="N19" s="864"/>
      <c r="O19" s="870"/>
    </row>
    <row r="20" spans="1:15" x14ac:dyDescent="0.25">
      <c r="A20" s="869"/>
      <c r="B20" s="863"/>
      <c r="C20" s="864"/>
      <c r="D20" s="864"/>
      <c r="E20" s="864"/>
      <c r="F20" s="864"/>
      <c r="G20" s="864"/>
      <c r="H20" s="864"/>
      <c r="I20" s="864"/>
      <c r="J20" s="864"/>
      <c r="K20" s="864"/>
      <c r="L20" s="864"/>
      <c r="M20" s="864"/>
      <c r="N20" s="864"/>
      <c r="O20" s="870"/>
    </row>
    <row r="21" spans="1:15" x14ac:dyDescent="0.25">
      <c r="A21" s="869"/>
      <c r="B21" s="863"/>
      <c r="C21" s="864"/>
      <c r="D21" s="864"/>
      <c r="E21" s="864"/>
      <c r="F21" s="864"/>
      <c r="G21" s="864"/>
      <c r="H21" s="864"/>
      <c r="I21" s="864"/>
      <c r="J21" s="864"/>
      <c r="K21" s="864"/>
      <c r="L21" s="864"/>
      <c r="M21" s="864"/>
      <c r="N21" s="864"/>
      <c r="O21" s="870"/>
    </row>
    <row r="22" spans="1:15" x14ac:dyDescent="0.25">
      <c r="A22" s="869"/>
      <c r="B22" s="863"/>
      <c r="C22" s="864"/>
      <c r="D22" s="864"/>
      <c r="E22" s="864"/>
      <c r="F22" s="864"/>
      <c r="G22" s="864"/>
      <c r="H22" s="864"/>
      <c r="I22" s="864"/>
      <c r="J22" s="864"/>
      <c r="K22" s="864"/>
      <c r="L22" s="864"/>
      <c r="M22" s="864"/>
      <c r="N22" s="864"/>
      <c r="O22" s="870"/>
    </row>
    <row r="23" spans="1:15" x14ac:dyDescent="0.25">
      <c r="A23" s="869"/>
      <c r="B23" s="863"/>
      <c r="C23" s="864"/>
      <c r="D23" s="864"/>
      <c r="E23" s="864"/>
      <c r="F23" s="864"/>
      <c r="G23" s="864"/>
      <c r="H23" s="864"/>
      <c r="I23" s="864"/>
      <c r="J23" s="864"/>
      <c r="K23" s="864"/>
      <c r="L23" s="864"/>
      <c r="M23" s="864"/>
      <c r="N23" s="864"/>
      <c r="O23" s="870"/>
    </row>
    <row r="24" spans="1:15" x14ac:dyDescent="0.25">
      <c r="A24" s="869"/>
      <c r="B24" s="863"/>
      <c r="C24" s="864"/>
      <c r="D24" s="864"/>
      <c r="E24" s="864"/>
      <c r="F24" s="864"/>
      <c r="G24" s="864"/>
      <c r="H24" s="864"/>
      <c r="I24" s="864"/>
      <c r="J24" s="864"/>
      <c r="K24" s="864"/>
      <c r="L24" s="864"/>
      <c r="M24" s="864"/>
      <c r="N24" s="864"/>
      <c r="O24" s="870"/>
    </row>
    <row r="25" spans="1:15" x14ac:dyDescent="0.25">
      <c r="A25" s="869"/>
      <c r="B25" s="863"/>
      <c r="C25" s="864"/>
      <c r="D25" s="864"/>
      <c r="E25" s="864"/>
      <c r="F25" s="864"/>
      <c r="G25" s="864"/>
      <c r="H25" s="864"/>
      <c r="I25" s="864"/>
      <c r="J25" s="864"/>
      <c r="K25" s="864"/>
      <c r="L25" s="864"/>
      <c r="M25" s="864"/>
      <c r="N25" s="864"/>
      <c r="O25" s="870"/>
    </row>
    <row r="26" spans="1:15" x14ac:dyDescent="0.25">
      <c r="A26" s="869"/>
      <c r="B26" s="863"/>
      <c r="C26" s="864"/>
      <c r="D26" s="864"/>
      <c r="E26" s="864"/>
      <c r="F26" s="864"/>
      <c r="G26" s="864"/>
      <c r="H26" s="864"/>
      <c r="I26" s="864"/>
      <c r="J26" s="864"/>
      <c r="K26" s="864"/>
      <c r="L26" s="864"/>
      <c r="M26" s="864"/>
      <c r="N26" s="864"/>
      <c r="O26" s="870"/>
    </row>
    <row r="27" spans="1:15" x14ac:dyDescent="0.25">
      <c r="A27" s="869"/>
      <c r="B27" s="863"/>
      <c r="C27" s="864"/>
      <c r="D27" s="864"/>
      <c r="E27" s="864"/>
      <c r="F27" s="864"/>
      <c r="G27" s="864"/>
      <c r="H27" s="864"/>
      <c r="I27" s="864"/>
      <c r="J27" s="864"/>
      <c r="K27" s="864"/>
      <c r="L27" s="864"/>
      <c r="M27" s="864"/>
      <c r="N27" s="864"/>
      <c r="O27" s="870"/>
    </row>
    <row r="28" spans="1:15" x14ac:dyDescent="0.25">
      <c r="A28" s="869"/>
      <c r="B28" s="863"/>
      <c r="C28" s="864"/>
      <c r="D28" s="864"/>
      <c r="E28" s="864"/>
      <c r="F28" s="864"/>
      <c r="G28" s="864"/>
      <c r="H28" s="864"/>
      <c r="I28" s="864"/>
      <c r="J28" s="864"/>
      <c r="K28" s="864"/>
      <c r="L28" s="864"/>
      <c r="M28" s="864"/>
      <c r="N28" s="864"/>
      <c r="O28" s="870"/>
    </row>
    <row r="29" spans="1:15" x14ac:dyDescent="0.25">
      <c r="A29" s="869"/>
      <c r="B29" s="863"/>
      <c r="C29" s="864"/>
      <c r="D29" s="864"/>
      <c r="E29" s="864"/>
      <c r="F29" s="864"/>
      <c r="G29" s="864"/>
      <c r="H29" s="864"/>
      <c r="I29" s="864"/>
      <c r="J29" s="864"/>
      <c r="K29" s="864"/>
      <c r="L29" s="864"/>
      <c r="M29" s="864"/>
      <c r="N29" s="864"/>
      <c r="O29" s="870"/>
    </row>
    <row r="30" spans="1:15" x14ac:dyDescent="0.25">
      <c r="A30" s="869"/>
      <c r="B30" s="863"/>
      <c r="C30" s="864"/>
      <c r="D30" s="864"/>
      <c r="E30" s="864"/>
      <c r="F30" s="864"/>
      <c r="G30" s="864"/>
      <c r="H30" s="864"/>
      <c r="I30" s="864"/>
      <c r="J30" s="864"/>
      <c r="K30" s="864"/>
      <c r="L30" s="864"/>
      <c r="M30" s="864"/>
      <c r="N30" s="864"/>
      <c r="O30" s="870"/>
    </row>
    <row r="31" spans="1:15" x14ac:dyDescent="0.25">
      <c r="A31" s="869"/>
      <c r="B31" s="863"/>
      <c r="C31" s="864"/>
      <c r="D31" s="864"/>
      <c r="E31" s="864"/>
      <c r="F31" s="864"/>
      <c r="G31" s="864"/>
      <c r="H31" s="864"/>
      <c r="I31" s="864"/>
      <c r="J31" s="864"/>
      <c r="K31" s="864"/>
      <c r="L31" s="864"/>
      <c r="M31" s="864"/>
      <c r="N31" s="864"/>
      <c r="O31" s="870"/>
    </row>
    <row r="32" spans="1:15" x14ac:dyDescent="0.25">
      <c r="A32" s="869"/>
      <c r="B32" s="863"/>
      <c r="C32" s="864"/>
      <c r="D32" s="864"/>
      <c r="E32" s="864"/>
      <c r="F32" s="864"/>
      <c r="G32" s="864"/>
      <c r="H32" s="864"/>
      <c r="I32" s="864"/>
      <c r="J32" s="864"/>
      <c r="K32" s="864"/>
      <c r="L32" s="864"/>
      <c r="M32" s="864"/>
      <c r="N32" s="864"/>
      <c r="O32" s="870"/>
    </row>
    <row r="33" spans="1:15" ht="15.75" thickBot="1" x14ac:dyDescent="0.3">
      <c r="A33" s="873"/>
      <c r="B33" s="874"/>
      <c r="C33" s="875"/>
      <c r="D33" s="875"/>
      <c r="E33" s="875"/>
      <c r="F33" s="875"/>
      <c r="G33" s="875"/>
      <c r="H33" s="875"/>
      <c r="I33" s="875"/>
      <c r="J33" s="875"/>
      <c r="K33" s="875"/>
      <c r="L33" s="875"/>
      <c r="M33" s="875"/>
      <c r="N33" s="875"/>
      <c r="O33" s="876"/>
    </row>
    <row r="35" spans="1:15" ht="60" customHeight="1" thickBot="1" x14ac:dyDescent="0.45">
      <c r="A35" s="823"/>
      <c r="B35" s="824"/>
      <c r="C35" s="824"/>
      <c r="D35" s="824"/>
      <c r="E35" s="824"/>
      <c r="F35" s="824"/>
      <c r="G35" s="824"/>
      <c r="H35" s="824"/>
      <c r="I35" s="824"/>
      <c r="J35" s="824"/>
      <c r="K35" s="824"/>
      <c r="L35" s="824"/>
      <c r="M35" s="824"/>
      <c r="N35" s="824"/>
      <c r="O35" s="824"/>
    </row>
    <row r="36" spans="1:15" ht="16.5" thickTop="1" x14ac:dyDescent="0.25">
      <c r="A36" s="851" t="s">
        <v>1</v>
      </c>
      <c r="B36" s="851" t="s">
        <v>5</v>
      </c>
      <c r="C36" s="1169" t="s">
        <v>679</v>
      </c>
      <c r="D36" s="1169"/>
      <c r="E36" s="1169"/>
      <c r="F36" s="1169"/>
      <c r="G36" s="1169"/>
      <c r="H36" s="1169"/>
      <c r="I36" s="1169"/>
      <c r="J36" s="1169"/>
      <c r="K36" s="1169"/>
      <c r="L36" s="1169"/>
      <c r="M36" s="1169"/>
      <c r="N36" s="1169"/>
      <c r="O36" s="1169"/>
    </row>
    <row r="37" spans="1:15" x14ac:dyDescent="0.25">
      <c r="A37" s="861"/>
      <c r="B37" s="861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</row>
    <row r="38" spans="1:15" x14ac:dyDescent="0.25">
      <c r="A38" s="863"/>
      <c r="B38" s="863"/>
      <c r="C38" s="864"/>
      <c r="D38" s="864"/>
      <c r="E38" s="864"/>
      <c r="F38" s="864"/>
      <c r="G38" s="864"/>
      <c r="H38" s="864"/>
      <c r="I38" s="864"/>
      <c r="J38" s="864"/>
      <c r="K38" s="864"/>
      <c r="L38" s="864"/>
      <c r="M38" s="864"/>
      <c r="N38" s="864"/>
      <c r="O38" s="864"/>
    </row>
    <row r="39" spans="1:15" x14ac:dyDescent="0.25">
      <c r="A39" s="863"/>
      <c r="B39" s="863"/>
      <c r="C39" s="864"/>
      <c r="D39" s="864"/>
      <c r="E39" s="864"/>
      <c r="F39" s="864"/>
      <c r="G39" s="864"/>
      <c r="H39" s="864"/>
      <c r="I39" s="864"/>
      <c r="J39" s="864"/>
      <c r="K39" s="864"/>
      <c r="L39" s="864"/>
      <c r="M39" s="864"/>
      <c r="N39" s="864"/>
      <c r="O39" s="864"/>
    </row>
    <row r="40" spans="1:15" x14ac:dyDescent="0.25">
      <c r="A40" s="863"/>
      <c r="B40" s="863"/>
      <c r="C40" s="864"/>
      <c r="D40" s="864"/>
      <c r="E40" s="864"/>
      <c r="F40" s="864"/>
      <c r="G40" s="864"/>
      <c r="H40" s="864"/>
      <c r="I40" s="864"/>
      <c r="J40" s="864"/>
      <c r="K40" s="864"/>
      <c r="L40" s="864"/>
      <c r="M40" s="864"/>
      <c r="N40" s="864"/>
      <c r="O40" s="864"/>
    </row>
    <row r="41" spans="1:15" x14ac:dyDescent="0.25">
      <c r="A41" s="863"/>
      <c r="B41" s="863"/>
      <c r="C41" s="864"/>
      <c r="D41" s="864"/>
      <c r="E41" s="864"/>
      <c r="F41" s="864"/>
      <c r="G41" s="864"/>
      <c r="H41" s="864"/>
      <c r="I41" s="864"/>
      <c r="J41" s="864"/>
      <c r="K41" s="864"/>
      <c r="L41" s="864"/>
      <c r="M41" s="864"/>
      <c r="N41" s="864"/>
      <c r="O41" s="864"/>
    </row>
    <row r="42" spans="1:15" x14ac:dyDescent="0.25">
      <c r="A42" s="863"/>
      <c r="B42" s="863"/>
      <c r="C42" s="864"/>
      <c r="D42" s="864"/>
      <c r="E42" s="864"/>
      <c r="F42" s="864"/>
      <c r="G42" s="864"/>
      <c r="H42" s="864"/>
      <c r="I42" s="864"/>
      <c r="J42" s="864"/>
      <c r="K42" s="864"/>
      <c r="L42" s="864"/>
      <c r="M42" s="864"/>
      <c r="N42" s="864"/>
      <c r="O42" s="864"/>
    </row>
    <row r="43" spans="1:15" x14ac:dyDescent="0.25">
      <c r="A43" s="863"/>
      <c r="B43" s="863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N43" s="864"/>
      <c r="O43" s="864"/>
    </row>
    <row r="44" spans="1:15" x14ac:dyDescent="0.25">
      <c r="A44" s="863"/>
      <c r="B44" s="863"/>
      <c r="C44" s="864"/>
      <c r="D44" s="864"/>
      <c r="E44" s="864"/>
      <c r="F44" s="864"/>
      <c r="G44" s="864"/>
      <c r="H44" s="864"/>
      <c r="I44" s="864"/>
      <c r="J44" s="864"/>
      <c r="K44" s="864"/>
      <c r="L44" s="864"/>
      <c r="M44" s="864"/>
      <c r="N44" s="864"/>
      <c r="O44" s="864"/>
    </row>
    <row r="45" spans="1:15" x14ac:dyDescent="0.25">
      <c r="A45" s="863"/>
      <c r="B45" s="863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4"/>
      <c r="O45" s="864"/>
    </row>
    <row r="46" spans="1:15" x14ac:dyDescent="0.25">
      <c r="A46" s="863"/>
      <c r="B46" s="863"/>
      <c r="C46" s="864"/>
      <c r="D46" s="864"/>
      <c r="E46" s="864"/>
      <c r="F46" s="864"/>
      <c r="G46" s="864"/>
      <c r="H46" s="864"/>
      <c r="I46" s="864"/>
      <c r="J46" s="864"/>
      <c r="K46" s="864"/>
      <c r="L46" s="864"/>
      <c r="M46" s="864"/>
      <c r="N46" s="864"/>
      <c r="O46" s="864"/>
    </row>
    <row r="47" spans="1:15" x14ac:dyDescent="0.25">
      <c r="A47" s="863"/>
      <c r="B47" s="863"/>
      <c r="C47" s="864"/>
      <c r="D47" s="864"/>
      <c r="E47" s="864"/>
      <c r="F47" s="864"/>
      <c r="G47" s="864"/>
      <c r="H47" s="864"/>
      <c r="I47" s="864"/>
      <c r="J47" s="864"/>
      <c r="K47" s="864"/>
      <c r="L47" s="864"/>
      <c r="M47" s="864"/>
      <c r="N47" s="864"/>
      <c r="O47" s="864"/>
    </row>
    <row r="48" spans="1:15" x14ac:dyDescent="0.25">
      <c r="A48" s="863"/>
      <c r="B48" s="863"/>
      <c r="C48" s="864"/>
      <c r="D48" s="864"/>
      <c r="E48" s="864"/>
      <c r="F48" s="864"/>
      <c r="G48" s="864"/>
      <c r="H48" s="864"/>
      <c r="I48" s="864"/>
      <c r="J48" s="864"/>
      <c r="K48" s="864"/>
      <c r="L48" s="864"/>
      <c r="M48" s="864"/>
      <c r="N48" s="864"/>
      <c r="O48" s="864"/>
    </row>
    <row r="49" spans="1:15" x14ac:dyDescent="0.25">
      <c r="A49" s="863"/>
      <c r="B49" s="863"/>
      <c r="C49" s="864"/>
      <c r="D49" s="864"/>
      <c r="E49" s="864"/>
      <c r="F49" s="864"/>
      <c r="G49" s="864"/>
      <c r="H49" s="864"/>
      <c r="I49" s="864"/>
      <c r="J49" s="864"/>
      <c r="K49" s="864"/>
      <c r="L49" s="864"/>
      <c r="M49" s="864"/>
      <c r="N49" s="864"/>
      <c r="O49" s="864"/>
    </row>
    <row r="50" spans="1:15" x14ac:dyDescent="0.25">
      <c r="A50" s="863"/>
      <c r="B50" s="863"/>
      <c r="C50" s="864"/>
      <c r="D50" s="864"/>
      <c r="E50" s="864"/>
      <c r="F50" s="864"/>
      <c r="G50" s="864"/>
      <c r="H50" s="864"/>
      <c r="I50" s="864"/>
      <c r="J50" s="864"/>
      <c r="K50" s="864"/>
      <c r="L50" s="864"/>
      <c r="M50" s="864"/>
      <c r="N50" s="864"/>
      <c r="O50" s="864"/>
    </row>
    <row r="51" spans="1:15" x14ac:dyDescent="0.25">
      <c r="A51" s="863"/>
      <c r="B51" s="863"/>
      <c r="C51" s="864"/>
      <c r="D51" s="864"/>
      <c r="E51" s="864"/>
      <c r="F51" s="864"/>
      <c r="G51" s="864"/>
      <c r="H51" s="864"/>
      <c r="I51" s="864"/>
      <c r="J51" s="864"/>
      <c r="K51" s="864"/>
      <c r="L51" s="864"/>
      <c r="M51" s="864"/>
      <c r="N51" s="864"/>
      <c r="O51" s="864"/>
    </row>
    <row r="52" spans="1:15" x14ac:dyDescent="0.25">
      <c r="A52" s="863"/>
      <c r="B52" s="863"/>
      <c r="C52" s="864"/>
      <c r="D52" s="864"/>
      <c r="E52" s="864"/>
      <c r="F52" s="864"/>
      <c r="G52" s="864"/>
      <c r="H52" s="864"/>
      <c r="I52" s="864"/>
      <c r="J52" s="864"/>
      <c r="K52" s="864"/>
      <c r="L52" s="864"/>
      <c r="M52" s="864"/>
      <c r="N52" s="864"/>
      <c r="O52" s="864"/>
    </row>
    <row r="53" spans="1:15" x14ac:dyDescent="0.25">
      <c r="A53" s="863"/>
      <c r="B53" s="863"/>
      <c r="C53" s="864"/>
      <c r="D53" s="864"/>
      <c r="E53" s="864"/>
      <c r="F53" s="864"/>
      <c r="G53" s="864"/>
      <c r="H53" s="864"/>
      <c r="I53" s="864"/>
      <c r="J53" s="864"/>
      <c r="K53" s="864"/>
      <c r="L53" s="864"/>
      <c r="M53" s="864"/>
      <c r="N53" s="864"/>
      <c r="O53" s="864"/>
    </row>
    <row r="54" spans="1:15" x14ac:dyDescent="0.25">
      <c r="A54" s="863"/>
      <c r="B54" s="863"/>
      <c r="C54" s="864"/>
      <c r="D54" s="864"/>
      <c r="E54" s="864"/>
      <c r="F54" s="864"/>
      <c r="G54" s="864"/>
      <c r="H54" s="864"/>
      <c r="I54" s="864"/>
      <c r="J54" s="864"/>
      <c r="K54" s="864"/>
      <c r="L54" s="864"/>
      <c r="M54" s="864"/>
      <c r="N54" s="864"/>
      <c r="O54" s="864"/>
    </row>
    <row r="55" spans="1:15" x14ac:dyDescent="0.25">
      <c r="A55" s="863"/>
      <c r="B55" s="863"/>
      <c r="C55" s="864"/>
      <c r="D55" s="864"/>
      <c r="E55" s="864"/>
      <c r="F55" s="864"/>
      <c r="G55" s="864"/>
      <c r="H55" s="864"/>
      <c r="I55" s="864"/>
      <c r="J55" s="864"/>
      <c r="K55" s="864"/>
      <c r="L55" s="864"/>
      <c r="M55" s="864"/>
      <c r="N55" s="864"/>
      <c r="O55" s="864"/>
    </row>
    <row r="56" spans="1:15" x14ac:dyDescent="0.25">
      <c r="A56" s="863"/>
      <c r="B56" s="863"/>
      <c r="C56" s="864"/>
      <c r="D56" s="864"/>
      <c r="E56" s="864"/>
      <c r="F56" s="864"/>
      <c r="G56" s="864"/>
      <c r="H56" s="864"/>
      <c r="I56" s="864"/>
      <c r="J56" s="864"/>
      <c r="K56" s="864"/>
      <c r="L56" s="864"/>
      <c r="M56" s="864"/>
      <c r="N56" s="864"/>
      <c r="O56" s="864"/>
    </row>
    <row r="57" spans="1:15" x14ac:dyDescent="0.25">
      <c r="A57" s="863"/>
      <c r="B57" s="863"/>
      <c r="C57" s="864"/>
      <c r="D57" s="864"/>
      <c r="E57" s="864"/>
      <c r="F57" s="864"/>
      <c r="G57" s="864"/>
      <c r="H57" s="864"/>
      <c r="I57" s="864"/>
      <c r="J57" s="864"/>
      <c r="K57" s="864"/>
      <c r="L57" s="864"/>
      <c r="M57" s="864"/>
      <c r="N57" s="864"/>
      <c r="O57" s="864"/>
    </row>
    <row r="58" spans="1:15" x14ac:dyDescent="0.25">
      <c r="A58" s="863"/>
      <c r="B58" s="863"/>
      <c r="C58" s="864"/>
      <c r="D58" s="864"/>
      <c r="E58" s="864"/>
      <c r="F58" s="864"/>
      <c r="G58" s="864"/>
      <c r="H58" s="864"/>
      <c r="I58" s="864"/>
      <c r="J58" s="864"/>
      <c r="K58" s="864"/>
      <c r="L58" s="864"/>
      <c r="M58" s="864"/>
      <c r="N58" s="864"/>
      <c r="O58" s="864"/>
    </row>
    <row r="59" spans="1:15" x14ac:dyDescent="0.25">
      <c r="A59" s="863"/>
      <c r="B59" s="863"/>
      <c r="C59" s="864"/>
      <c r="D59" s="864"/>
      <c r="E59" s="864"/>
      <c r="F59" s="864"/>
      <c r="G59" s="864"/>
      <c r="H59" s="864"/>
      <c r="I59" s="864"/>
      <c r="J59" s="864"/>
      <c r="K59" s="864"/>
      <c r="L59" s="864"/>
      <c r="M59" s="864"/>
      <c r="N59" s="864"/>
      <c r="O59" s="864"/>
    </row>
    <row r="60" spans="1:15" x14ac:dyDescent="0.25">
      <c r="A60" s="863"/>
      <c r="B60" s="863"/>
      <c r="C60" s="864"/>
      <c r="D60" s="864"/>
      <c r="E60" s="864"/>
      <c r="F60" s="864"/>
      <c r="G60" s="864"/>
      <c r="H60" s="864"/>
      <c r="I60" s="864"/>
      <c r="J60" s="864"/>
      <c r="K60" s="864"/>
      <c r="L60" s="864"/>
      <c r="M60" s="864"/>
      <c r="N60" s="864"/>
      <c r="O60" s="864"/>
    </row>
    <row r="61" spans="1:15" x14ac:dyDescent="0.25">
      <c r="A61" s="863"/>
      <c r="B61" s="863"/>
      <c r="C61" s="864"/>
      <c r="D61" s="864"/>
      <c r="E61" s="864"/>
      <c r="F61" s="864"/>
      <c r="G61" s="864"/>
      <c r="H61" s="864"/>
      <c r="I61" s="864"/>
      <c r="J61" s="864"/>
      <c r="K61" s="864"/>
      <c r="L61" s="864"/>
      <c r="M61" s="864"/>
      <c r="N61" s="864"/>
      <c r="O61" s="864"/>
    </row>
    <row r="62" spans="1:15" x14ac:dyDescent="0.25">
      <c r="A62" s="863"/>
      <c r="B62" s="863"/>
      <c r="C62" s="864"/>
      <c r="D62" s="864"/>
      <c r="E62" s="864"/>
      <c r="F62" s="864"/>
      <c r="G62" s="864"/>
      <c r="H62" s="864"/>
      <c r="I62" s="864"/>
      <c r="J62" s="864"/>
      <c r="K62" s="864"/>
      <c r="L62" s="864"/>
      <c r="M62" s="864"/>
      <c r="N62" s="864"/>
      <c r="O62" s="864"/>
    </row>
    <row r="63" spans="1:15" x14ac:dyDescent="0.25">
      <c r="A63" s="863"/>
      <c r="B63" s="863"/>
      <c r="C63" s="864"/>
      <c r="D63" s="864"/>
      <c r="E63" s="864"/>
      <c r="F63" s="864"/>
      <c r="G63" s="864"/>
      <c r="H63" s="864"/>
      <c r="I63" s="864"/>
      <c r="J63" s="864"/>
      <c r="K63" s="864"/>
      <c r="L63" s="864"/>
      <c r="M63" s="864"/>
      <c r="N63" s="864"/>
      <c r="O63" s="864"/>
    </row>
    <row r="64" spans="1:15" x14ac:dyDescent="0.25">
      <c r="A64" s="863"/>
      <c r="B64" s="863"/>
      <c r="C64" s="864"/>
      <c r="D64" s="864"/>
      <c r="E64" s="864"/>
      <c r="F64" s="864"/>
      <c r="G64" s="864"/>
      <c r="H64" s="864"/>
      <c r="I64" s="864"/>
      <c r="J64" s="864"/>
      <c r="K64" s="864"/>
      <c r="L64" s="864"/>
      <c r="M64" s="864"/>
      <c r="N64" s="864"/>
      <c r="O64" s="864"/>
    </row>
    <row r="65" spans="1:15" x14ac:dyDescent="0.25">
      <c r="A65" s="863"/>
      <c r="B65" s="863"/>
      <c r="C65" s="864"/>
      <c r="D65" s="864"/>
      <c r="E65" s="864"/>
      <c r="F65" s="864"/>
      <c r="G65" s="864"/>
      <c r="H65" s="864"/>
      <c r="I65" s="864"/>
      <c r="J65" s="864"/>
      <c r="K65" s="864"/>
      <c r="L65" s="864"/>
      <c r="M65" s="864"/>
      <c r="N65" s="864"/>
      <c r="O65" s="864"/>
    </row>
    <row r="67" spans="1:15" ht="98.25" customHeight="1" thickBot="1" x14ac:dyDescent="0.45">
      <c r="A67" s="823"/>
      <c r="B67" s="824"/>
      <c r="C67" s="824"/>
      <c r="D67" s="824"/>
      <c r="E67" s="824"/>
      <c r="F67" s="824"/>
      <c r="G67" s="824"/>
      <c r="H67" s="824"/>
      <c r="I67" s="824"/>
      <c r="J67" s="824"/>
      <c r="K67" s="824"/>
      <c r="L67" s="824"/>
      <c r="M67" s="824"/>
      <c r="N67" s="824"/>
      <c r="O67" s="824"/>
    </row>
    <row r="68" spans="1:15" ht="17.25" thickTop="1" thickBot="1" x14ac:dyDescent="0.3">
      <c r="A68" s="844" t="s">
        <v>1</v>
      </c>
      <c r="B68" s="844" t="s">
        <v>5</v>
      </c>
      <c r="C68" s="1170" t="s">
        <v>679</v>
      </c>
      <c r="D68" s="1170"/>
      <c r="E68" s="1170"/>
      <c r="F68" s="1170"/>
      <c r="G68" s="1170"/>
      <c r="H68" s="1170"/>
      <c r="I68" s="1170"/>
      <c r="J68" s="1170"/>
      <c r="K68" s="1170"/>
      <c r="L68" s="1170"/>
      <c r="M68" s="1170"/>
      <c r="N68" s="1170"/>
      <c r="O68" s="1170"/>
    </row>
    <row r="69" spans="1:15" x14ac:dyDescent="0.25">
      <c r="A69" s="865"/>
      <c r="B69" s="866"/>
      <c r="C69" s="867"/>
      <c r="D69" s="867"/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8"/>
    </row>
    <row r="70" spans="1:15" x14ac:dyDescent="0.25">
      <c r="A70" s="869"/>
      <c r="B70" s="863"/>
      <c r="C70" s="864"/>
      <c r="D70" s="864"/>
      <c r="E70" s="864"/>
      <c r="F70" s="864"/>
      <c r="G70" s="864"/>
      <c r="H70" s="864"/>
      <c r="I70" s="864"/>
      <c r="J70" s="864"/>
      <c r="K70" s="864"/>
      <c r="L70" s="864"/>
      <c r="M70" s="864"/>
      <c r="N70" s="864"/>
      <c r="O70" s="870"/>
    </row>
    <row r="71" spans="1:15" x14ac:dyDescent="0.25">
      <c r="A71" s="869"/>
      <c r="B71" s="863"/>
      <c r="C71" s="864"/>
      <c r="D71" s="864"/>
      <c r="E71" s="864"/>
      <c r="F71" s="864"/>
      <c r="G71" s="864"/>
      <c r="H71" s="864"/>
      <c r="I71" s="864"/>
      <c r="J71" s="864"/>
      <c r="K71" s="864"/>
      <c r="L71" s="864"/>
      <c r="M71" s="864"/>
      <c r="N71" s="864"/>
      <c r="O71" s="870"/>
    </row>
    <row r="72" spans="1:15" x14ac:dyDescent="0.25">
      <c r="A72" s="869"/>
      <c r="B72" s="863"/>
      <c r="C72" s="864"/>
      <c r="D72" s="864"/>
      <c r="E72" s="864"/>
      <c r="F72" s="864"/>
      <c r="G72" s="864"/>
      <c r="H72" s="864"/>
      <c r="I72" s="864"/>
      <c r="J72" s="864"/>
      <c r="K72" s="864"/>
      <c r="L72" s="864"/>
      <c r="M72" s="864"/>
      <c r="N72" s="864"/>
      <c r="O72" s="870"/>
    </row>
    <row r="73" spans="1:15" x14ac:dyDescent="0.25">
      <c r="A73" s="869"/>
      <c r="B73" s="863"/>
      <c r="C73" s="864"/>
      <c r="D73" s="864"/>
      <c r="E73" s="864"/>
      <c r="F73" s="864"/>
      <c r="G73" s="864"/>
      <c r="H73" s="864"/>
      <c r="I73" s="864"/>
      <c r="J73" s="864"/>
      <c r="K73" s="864"/>
      <c r="L73" s="864"/>
      <c r="M73" s="864"/>
      <c r="N73" s="864"/>
      <c r="O73" s="870"/>
    </row>
    <row r="74" spans="1:15" x14ac:dyDescent="0.25">
      <c r="A74" s="869"/>
      <c r="B74" s="863"/>
      <c r="C74" s="864"/>
      <c r="D74" s="864"/>
      <c r="E74" s="864"/>
      <c r="F74" s="864"/>
      <c r="G74" s="864"/>
      <c r="H74" s="864"/>
      <c r="I74" s="864"/>
      <c r="J74" s="864"/>
      <c r="K74" s="864"/>
      <c r="L74" s="864"/>
      <c r="M74" s="864"/>
      <c r="N74" s="864"/>
      <c r="O74" s="870"/>
    </row>
    <row r="75" spans="1:15" x14ac:dyDescent="0.25">
      <c r="A75" s="869"/>
      <c r="B75" s="863"/>
      <c r="C75" s="864"/>
      <c r="D75" s="864"/>
      <c r="E75" s="864"/>
      <c r="F75" s="864"/>
      <c r="G75" s="864"/>
      <c r="H75" s="864"/>
      <c r="I75" s="864"/>
      <c r="J75" s="864"/>
      <c r="K75" s="864"/>
      <c r="L75" s="864"/>
      <c r="M75" s="864"/>
      <c r="N75" s="864"/>
      <c r="O75" s="870"/>
    </row>
    <row r="76" spans="1:15" x14ac:dyDescent="0.25">
      <c r="A76" s="869"/>
      <c r="B76" s="863"/>
      <c r="C76" s="864"/>
      <c r="D76" s="864"/>
      <c r="E76" s="864"/>
      <c r="F76" s="864"/>
      <c r="G76" s="864"/>
      <c r="H76" s="864"/>
      <c r="I76" s="864"/>
      <c r="J76" s="864"/>
      <c r="K76" s="864"/>
      <c r="L76" s="864"/>
      <c r="M76" s="864"/>
      <c r="N76" s="864"/>
      <c r="O76" s="870"/>
    </row>
    <row r="77" spans="1:15" x14ac:dyDescent="0.25">
      <c r="A77" s="869"/>
      <c r="B77" s="863"/>
      <c r="C77" s="864"/>
      <c r="D77" s="864"/>
      <c r="E77" s="864"/>
      <c r="F77" s="864"/>
      <c r="G77" s="864"/>
      <c r="H77" s="864"/>
      <c r="I77" s="864"/>
      <c r="J77" s="864"/>
      <c r="K77" s="864"/>
      <c r="L77" s="864"/>
      <c r="M77" s="864"/>
      <c r="N77" s="864"/>
      <c r="O77" s="870"/>
    </row>
    <row r="78" spans="1:15" x14ac:dyDescent="0.25">
      <c r="A78" s="869"/>
      <c r="B78" s="863"/>
      <c r="C78" s="864"/>
      <c r="D78" s="864"/>
      <c r="E78" s="864"/>
      <c r="F78" s="864"/>
      <c r="G78" s="864"/>
      <c r="H78" s="864"/>
      <c r="I78" s="864"/>
      <c r="J78" s="864"/>
      <c r="K78" s="864"/>
      <c r="L78" s="864"/>
      <c r="M78" s="864"/>
      <c r="N78" s="864"/>
      <c r="O78" s="870"/>
    </row>
    <row r="79" spans="1:15" x14ac:dyDescent="0.25">
      <c r="A79" s="869"/>
      <c r="B79" s="863"/>
      <c r="C79" s="864"/>
      <c r="D79" s="864"/>
      <c r="E79" s="864"/>
      <c r="F79" s="864"/>
      <c r="G79" s="864"/>
      <c r="H79" s="864"/>
      <c r="I79" s="864"/>
      <c r="J79" s="864"/>
      <c r="K79" s="864"/>
      <c r="L79" s="864"/>
      <c r="M79" s="864"/>
      <c r="N79" s="864"/>
      <c r="O79" s="870"/>
    </row>
    <row r="80" spans="1:15" x14ac:dyDescent="0.25">
      <c r="A80" s="869"/>
      <c r="B80" s="863"/>
      <c r="C80" s="864"/>
      <c r="D80" s="864"/>
      <c r="E80" s="864"/>
      <c r="F80" s="864"/>
      <c r="G80" s="864"/>
      <c r="H80" s="864"/>
      <c r="I80" s="864"/>
      <c r="J80" s="864"/>
      <c r="K80" s="864"/>
      <c r="L80" s="864"/>
      <c r="M80" s="864"/>
      <c r="N80" s="864"/>
      <c r="O80" s="870"/>
    </row>
    <row r="81" spans="1:15" x14ac:dyDescent="0.25">
      <c r="A81" s="869"/>
      <c r="B81" s="863"/>
      <c r="C81" s="864"/>
      <c r="D81" s="864"/>
      <c r="E81" s="864"/>
      <c r="F81" s="864"/>
      <c r="G81" s="864"/>
      <c r="H81" s="864"/>
      <c r="I81" s="864"/>
      <c r="J81" s="864"/>
      <c r="K81" s="864"/>
      <c r="L81" s="864"/>
      <c r="M81" s="864"/>
      <c r="N81" s="864"/>
      <c r="O81" s="870"/>
    </row>
    <row r="82" spans="1:15" x14ac:dyDescent="0.25">
      <c r="A82" s="869"/>
      <c r="B82" s="863"/>
      <c r="C82" s="864"/>
      <c r="D82" s="864"/>
      <c r="E82" s="864"/>
      <c r="F82" s="864"/>
      <c r="G82" s="864"/>
      <c r="H82" s="864"/>
      <c r="I82" s="864"/>
      <c r="J82" s="864"/>
      <c r="K82" s="864"/>
      <c r="L82" s="864"/>
      <c r="M82" s="864"/>
      <c r="N82" s="864"/>
      <c r="O82" s="870"/>
    </row>
    <row r="83" spans="1:15" x14ac:dyDescent="0.25">
      <c r="A83" s="869"/>
      <c r="B83" s="863"/>
      <c r="C83" s="864"/>
      <c r="D83" s="864"/>
      <c r="E83" s="864"/>
      <c r="F83" s="864"/>
      <c r="G83" s="864"/>
      <c r="H83" s="864"/>
      <c r="I83" s="864"/>
      <c r="J83" s="864"/>
      <c r="K83" s="864"/>
      <c r="L83" s="864"/>
      <c r="M83" s="864"/>
      <c r="N83" s="864"/>
      <c r="O83" s="870"/>
    </row>
    <row r="84" spans="1:15" x14ac:dyDescent="0.25">
      <c r="A84" s="869"/>
      <c r="B84" s="863"/>
      <c r="C84" s="864"/>
      <c r="D84" s="864"/>
      <c r="E84" s="864"/>
      <c r="F84" s="864"/>
      <c r="G84" s="864"/>
      <c r="H84" s="864"/>
      <c r="I84" s="864"/>
      <c r="J84" s="864"/>
      <c r="K84" s="864"/>
      <c r="L84" s="864"/>
      <c r="M84" s="864"/>
      <c r="N84" s="864"/>
      <c r="O84" s="870"/>
    </row>
    <row r="85" spans="1:15" x14ac:dyDescent="0.25">
      <c r="A85" s="869"/>
      <c r="B85" s="863"/>
      <c r="C85" s="864"/>
      <c r="D85" s="864"/>
      <c r="E85" s="864"/>
      <c r="F85" s="864"/>
      <c r="G85" s="864"/>
      <c r="H85" s="864"/>
      <c r="I85" s="864"/>
      <c r="J85" s="864"/>
      <c r="K85" s="864"/>
      <c r="L85" s="864"/>
      <c r="M85" s="864"/>
      <c r="N85" s="864"/>
      <c r="O85" s="870"/>
    </row>
    <row r="86" spans="1:15" x14ac:dyDescent="0.25">
      <c r="A86" s="869"/>
      <c r="B86" s="863"/>
      <c r="C86" s="864"/>
      <c r="D86" s="864"/>
      <c r="E86" s="864"/>
      <c r="F86" s="864"/>
      <c r="G86" s="864"/>
      <c r="H86" s="864"/>
      <c r="I86" s="864"/>
      <c r="J86" s="864"/>
      <c r="K86" s="864"/>
      <c r="L86" s="864"/>
      <c r="M86" s="864"/>
      <c r="N86" s="864"/>
      <c r="O86" s="870"/>
    </row>
    <row r="87" spans="1:15" x14ac:dyDescent="0.25">
      <c r="A87" s="869"/>
      <c r="B87" s="863"/>
      <c r="C87" s="864"/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70"/>
    </row>
    <row r="88" spans="1:15" x14ac:dyDescent="0.25">
      <c r="A88" s="869"/>
      <c r="B88" s="863"/>
      <c r="C88" s="864"/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70"/>
    </row>
    <row r="89" spans="1:15" x14ac:dyDescent="0.25">
      <c r="A89" s="869"/>
      <c r="B89" s="863"/>
      <c r="C89" s="864"/>
      <c r="D89" s="864"/>
      <c r="E89" s="864"/>
      <c r="F89" s="864"/>
      <c r="G89" s="864"/>
      <c r="H89" s="864"/>
      <c r="I89" s="864"/>
      <c r="J89" s="864"/>
      <c r="K89" s="864"/>
      <c r="L89" s="864"/>
      <c r="M89" s="864"/>
      <c r="N89" s="864"/>
      <c r="O89" s="870"/>
    </row>
    <row r="90" spans="1:15" x14ac:dyDescent="0.25">
      <c r="A90" s="869"/>
      <c r="B90" s="863"/>
      <c r="C90" s="864"/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4"/>
      <c r="O90" s="870"/>
    </row>
    <row r="91" spans="1:15" x14ac:dyDescent="0.25">
      <c r="A91" s="869"/>
      <c r="B91" s="863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  <c r="N91" s="864"/>
      <c r="O91" s="870"/>
    </row>
    <row r="92" spans="1:15" x14ac:dyDescent="0.25">
      <c r="A92" s="869"/>
      <c r="B92" s="863"/>
      <c r="C92" s="864"/>
      <c r="D92" s="864"/>
      <c r="E92" s="864"/>
      <c r="F92" s="864"/>
      <c r="G92" s="864"/>
      <c r="H92" s="864"/>
      <c r="I92" s="864"/>
      <c r="J92" s="864"/>
      <c r="K92" s="864"/>
      <c r="L92" s="864"/>
      <c r="M92" s="864"/>
      <c r="N92" s="864"/>
      <c r="O92" s="870"/>
    </row>
    <row r="93" spans="1:15" x14ac:dyDescent="0.25">
      <c r="A93" s="869"/>
      <c r="B93" s="863"/>
      <c r="C93" s="864"/>
      <c r="D93" s="864"/>
      <c r="E93" s="864"/>
      <c r="F93" s="864"/>
      <c r="G93" s="864"/>
      <c r="H93" s="864"/>
      <c r="I93" s="864"/>
      <c r="J93" s="864"/>
      <c r="K93" s="864"/>
      <c r="L93" s="864"/>
      <c r="M93" s="864"/>
      <c r="N93" s="864"/>
      <c r="O93" s="870"/>
    </row>
    <row r="94" spans="1:15" x14ac:dyDescent="0.25">
      <c r="A94" s="869"/>
      <c r="B94" s="863"/>
      <c r="C94" s="864"/>
      <c r="D94" s="864"/>
      <c r="E94" s="864"/>
      <c r="F94" s="864"/>
      <c r="G94" s="864"/>
      <c r="H94" s="864"/>
      <c r="I94" s="864"/>
      <c r="J94" s="864"/>
      <c r="K94" s="864"/>
      <c r="L94" s="864"/>
      <c r="M94" s="864"/>
      <c r="N94" s="864"/>
      <c r="O94" s="870"/>
    </row>
    <row r="95" spans="1:15" x14ac:dyDescent="0.25">
      <c r="A95" s="869"/>
      <c r="B95" s="863"/>
      <c r="C95" s="864"/>
      <c r="D95" s="864"/>
      <c r="E95" s="864"/>
      <c r="F95" s="864"/>
      <c r="G95" s="864"/>
      <c r="H95" s="864"/>
      <c r="I95" s="864"/>
      <c r="J95" s="864"/>
      <c r="K95" s="864"/>
      <c r="L95" s="864"/>
      <c r="M95" s="864"/>
      <c r="N95" s="864"/>
      <c r="O95" s="870"/>
    </row>
    <row r="96" spans="1:15" x14ac:dyDescent="0.25">
      <c r="A96" s="869"/>
      <c r="B96" s="863"/>
      <c r="C96" s="864"/>
      <c r="D96" s="864"/>
      <c r="E96" s="864"/>
      <c r="F96" s="864"/>
      <c r="G96" s="864"/>
      <c r="H96" s="864"/>
      <c r="I96" s="864"/>
      <c r="J96" s="864"/>
      <c r="K96" s="864"/>
      <c r="L96" s="864"/>
      <c r="M96" s="864"/>
      <c r="N96" s="864"/>
      <c r="O96" s="870"/>
    </row>
    <row r="97" spans="1:15" ht="15.75" thickBot="1" x14ac:dyDescent="0.3">
      <c r="A97" s="873"/>
      <c r="B97" s="874"/>
      <c r="C97" s="875"/>
      <c r="D97" s="875"/>
      <c r="E97" s="875"/>
      <c r="F97" s="875"/>
      <c r="G97" s="875"/>
      <c r="H97" s="875"/>
      <c r="I97" s="875"/>
      <c r="J97" s="875"/>
      <c r="K97" s="875"/>
      <c r="L97" s="875"/>
      <c r="M97" s="875"/>
      <c r="N97" s="875"/>
      <c r="O97" s="876"/>
    </row>
    <row r="99" spans="1:15" ht="111.75" customHeight="1" thickBot="1" x14ac:dyDescent="0.45">
      <c r="A99" s="823"/>
      <c r="B99" s="824"/>
      <c r="C99" s="824"/>
      <c r="D99" s="824"/>
      <c r="E99" s="824"/>
      <c r="F99" s="824"/>
      <c r="G99" s="824"/>
      <c r="H99" s="824"/>
      <c r="I99" s="824"/>
      <c r="J99" s="824"/>
      <c r="K99" s="824"/>
      <c r="L99" s="824"/>
      <c r="M99" s="824"/>
      <c r="N99" s="824"/>
      <c r="O99" s="824"/>
    </row>
    <row r="100" spans="1:15" ht="16.5" thickTop="1" x14ac:dyDescent="0.25">
      <c r="A100" s="845" t="s">
        <v>1</v>
      </c>
      <c r="B100" s="845" t="s">
        <v>5</v>
      </c>
      <c r="C100" s="1171" t="s">
        <v>679</v>
      </c>
      <c r="D100" s="1171"/>
      <c r="E100" s="1171"/>
      <c r="F100" s="1171"/>
      <c r="G100" s="1171"/>
      <c r="H100" s="1171"/>
      <c r="I100" s="1171"/>
      <c r="J100" s="1171"/>
      <c r="K100" s="1171"/>
      <c r="L100" s="1171"/>
      <c r="M100" s="1171"/>
      <c r="N100" s="1171"/>
      <c r="O100" s="1171"/>
    </row>
    <row r="101" spans="1:15" x14ac:dyDescent="0.25">
      <c r="A101" s="861"/>
      <c r="B101" s="861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</row>
    <row r="102" spans="1:15" x14ac:dyDescent="0.25">
      <c r="A102" s="863"/>
      <c r="B102" s="863"/>
      <c r="C102" s="864"/>
      <c r="D102" s="864"/>
      <c r="E102" s="864"/>
      <c r="F102" s="864"/>
      <c r="G102" s="864"/>
      <c r="H102" s="864"/>
      <c r="I102" s="864"/>
      <c r="J102" s="864"/>
      <c r="K102" s="864"/>
      <c r="L102" s="864"/>
      <c r="M102" s="864"/>
      <c r="N102" s="864"/>
      <c r="O102" s="864"/>
    </row>
    <row r="103" spans="1:15" x14ac:dyDescent="0.25">
      <c r="A103" s="863"/>
      <c r="B103" s="863"/>
      <c r="C103" s="864"/>
      <c r="D103" s="864"/>
      <c r="E103" s="864"/>
      <c r="F103" s="864"/>
      <c r="G103" s="864"/>
      <c r="H103" s="864"/>
      <c r="I103" s="864"/>
      <c r="J103" s="864"/>
      <c r="K103" s="864"/>
      <c r="L103" s="864"/>
      <c r="M103" s="864"/>
      <c r="N103" s="864"/>
      <c r="O103" s="864"/>
    </row>
    <row r="104" spans="1:15" x14ac:dyDescent="0.25">
      <c r="A104" s="863"/>
      <c r="B104" s="863"/>
      <c r="C104" s="864"/>
      <c r="D104" s="864"/>
      <c r="E104" s="864"/>
      <c r="F104" s="864"/>
      <c r="G104" s="864"/>
      <c r="H104" s="864"/>
      <c r="I104" s="864"/>
      <c r="J104" s="864"/>
      <c r="K104" s="864"/>
      <c r="L104" s="864"/>
      <c r="M104" s="864"/>
      <c r="N104" s="864"/>
      <c r="O104" s="864"/>
    </row>
    <row r="105" spans="1:15" x14ac:dyDescent="0.25">
      <c r="A105" s="863"/>
      <c r="B105" s="863"/>
      <c r="C105" s="864"/>
      <c r="D105" s="864"/>
      <c r="E105" s="864"/>
      <c r="F105" s="864"/>
      <c r="G105" s="864"/>
      <c r="H105" s="864"/>
      <c r="I105" s="864"/>
      <c r="J105" s="864"/>
      <c r="K105" s="864"/>
      <c r="L105" s="864"/>
      <c r="M105" s="864"/>
      <c r="N105" s="864"/>
      <c r="O105" s="864"/>
    </row>
    <row r="106" spans="1:15" x14ac:dyDescent="0.25">
      <c r="A106" s="863"/>
      <c r="B106" s="863"/>
      <c r="C106" s="864"/>
      <c r="D106" s="864"/>
      <c r="E106" s="864"/>
      <c r="F106" s="864"/>
      <c r="G106" s="864"/>
      <c r="H106" s="864"/>
      <c r="I106" s="864"/>
      <c r="J106" s="864"/>
      <c r="K106" s="864"/>
      <c r="L106" s="864"/>
      <c r="M106" s="864"/>
      <c r="N106" s="864"/>
      <c r="O106" s="864"/>
    </row>
    <row r="107" spans="1:15" x14ac:dyDescent="0.25">
      <c r="A107" s="863"/>
      <c r="B107" s="863"/>
      <c r="C107" s="864"/>
      <c r="D107" s="864"/>
      <c r="E107" s="864"/>
      <c r="F107" s="864"/>
      <c r="G107" s="864"/>
      <c r="H107" s="864"/>
      <c r="I107" s="864"/>
      <c r="J107" s="864"/>
      <c r="K107" s="864"/>
      <c r="L107" s="864"/>
      <c r="M107" s="864"/>
      <c r="N107" s="864"/>
      <c r="O107" s="864"/>
    </row>
    <row r="108" spans="1:15" x14ac:dyDescent="0.25">
      <c r="A108" s="863"/>
      <c r="B108" s="863"/>
      <c r="C108" s="864"/>
      <c r="D108" s="864"/>
      <c r="E108" s="864"/>
      <c r="F108" s="864"/>
      <c r="G108" s="864"/>
      <c r="H108" s="864"/>
      <c r="I108" s="864"/>
      <c r="J108" s="864"/>
      <c r="K108" s="864"/>
      <c r="L108" s="864"/>
      <c r="M108" s="864"/>
      <c r="N108" s="864"/>
      <c r="O108" s="864"/>
    </row>
    <row r="109" spans="1:15" x14ac:dyDescent="0.25">
      <c r="A109" s="863"/>
      <c r="B109" s="863"/>
      <c r="C109" s="864"/>
      <c r="D109" s="864"/>
      <c r="E109" s="864"/>
      <c r="F109" s="864"/>
      <c r="G109" s="864"/>
      <c r="H109" s="864"/>
      <c r="I109" s="864"/>
      <c r="J109" s="864"/>
      <c r="K109" s="864"/>
      <c r="L109" s="864"/>
      <c r="M109" s="864"/>
      <c r="N109" s="864"/>
      <c r="O109" s="864"/>
    </row>
    <row r="110" spans="1:15" x14ac:dyDescent="0.25">
      <c r="A110" s="863"/>
      <c r="B110" s="863"/>
      <c r="C110" s="864"/>
      <c r="D110" s="864"/>
      <c r="E110" s="864"/>
      <c r="F110" s="864"/>
      <c r="G110" s="864"/>
      <c r="H110" s="864"/>
      <c r="I110" s="864"/>
      <c r="J110" s="864"/>
      <c r="K110" s="864"/>
      <c r="L110" s="864"/>
      <c r="M110" s="864"/>
      <c r="N110" s="864"/>
      <c r="O110" s="864"/>
    </row>
    <row r="111" spans="1:15" x14ac:dyDescent="0.25">
      <c r="A111" s="863"/>
      <c r="B111" s="863"/>
      <c r="C111" s="864"/>
      <c r="D111" s="864"/>
      <c r="E111" s="864"/>
      <c r="F111" s="864"/>
      <c r="G111" s="864"/>
      <c r="H111" s="864"/>
      <c r="I111" s="864"/>
      <c r="J111" s="864"/>
      <c r="K111" s="864"/>
      <c r="L111" s="864"/>
      <c r="M111" s="864"/>
      <c r="N111" s="864"/>
      <c r="O111" s="864"/>
    </row>
    <row r="112" spans="1:15" x14ac:dyDescent="0.25">
      <c r="A112" s="863"/>
      <c r="B112" s="863"/>
      <c r="C112" s="864"/>
      <c r="D112" s="864"/>
      <c r="E112" s="864"/>
      <c r="F112" s="864"/>
      <c r="G112" s="864"/>
      <c r="H112" s="864"/>
      <c r="I112" s="864"/>
      <c r="J112" s="864"/>
      <c r="K112" s="864"/>
      <c r="L112" s="864"/>
      <c r="M112" s="864"/>
      <c r="N112" s="864"/>
      <c r="O112" s="864"/>
    </row>
    <row r="113" spans="1:15" x14ac:dyDescent="0.25">
      <c r="A113" s="863"/>
      <c r="B113" s="863"/>
      <c r="C113" s="864"/>
      <c r="D113" s="864"/>
      <c r="E113" s="864"/>
      <c r="F113" s="864"/>
      <c r="G113" s="864"/>
      <c r="H113" s="864"/>
      <c r="I113" s="864"/>
      <c r="J113" s="864"/>
      <c r="K113" s="864"/>
      <c r="L113" s="864"/>
      <c r="M113" s="864"/>
      <c r="N113" s="864"/>
      <c r="O113" s="864"/>
    </row>
    <row r="114" spans="1:15" x14ac:dyDescent="0.25">
      <c r="A114" s="863"/>
      <c r="B114" s="863"/>
      <c r="C114" s="864"/>
      <c r="D114" s="864"/>
      <c r="E114" s="864"/>
      <c r="F114" s="864"/>
      <c r="G114" s="864"/>
      <c r="H114" s="864"/>
      <c r="I114" s="864"/>
      <c r="J114" s="864"/>
      <c r="K114" s="864"/>
      <c r="L114" s="864"/>
      <c r="M114" s="864"/>
      <c r="N114" s="864"/>
      <c r="O114" s="864"/>
    </row>
    <row r="115" spans="1:15" x14ac:dyDescent="0.25">
      <c r="A115" s="863"/>
      <c r="B115" s="863"/>
      <c r="C115" s="864"/>
      <c r="D115" s="864"/>
      <c r="E115" s="864"/>
      <c r="F115" s="864"/>
      <c r="G115" s="864"/>
      <c r="H115" s="864"/>
      <c r="I115" s="864"/>
      <c r="J115" s="864"/>
      <c r="K115" s="864"/>
      <c r="L115" s="864"/>
      <c r="M115" s="864"/>
      <c r="N115" s="864"/>
      <c r="O115" s="864"/>
    </row>
    <row r="116" spans="1:15" x14ac:dyDescent="0.25">
      <c r="A116" s="863"/>
      <c r="B116" s="863"/>
      <c r="C116" s="864"/>
      <c r="D116" s="864"/>
      <c r="E116" s="864"/>
      <c r="F116" s="864"/>
      <c r="G116" s="864"/>
      <c r="H116" s="864"/>
      <c r="I116" s="864"/>
      <c r="J116" s="864"/>
      <c r="K116" s="864"/>
      <c r="L116" s="864"/>
      <c r="M116" s="864"/>
      <c r="N116" s="864"/>
      <c r="O116" s="864"/>
    </row>
    <row r="117" spans="1:15" x14ac:dyDescent="0.25">
      <c r="A117" s="863"/>
      <c r="B117" s="863"/>
      <c r="C117" s="864"/>
      <c r="D117" s="864"/>
      <c r="E117" s="864"/>
      <c r="F117" s="864"/>
      <c r="G117" s="864"/>
      <c r="H117" s="864"/>
      <c r="I117" s="864"/>
      <c r="J117" s="864"/>
      <c r="K117" s="864"/>
      <c r="L117" s="864"/>
      <c r="M117" s="864"/>
      <c r="N117" s="864"/>
      <c r="O117" s="864"/>
    </row>
    <row r="118" spans="1:15" x14ac:dyDescent="0.25">
      <c r="A118" s="863"/>
      <c r="B118" s="863"/>
      <c r="C118" s="864"/>
      <c r="D118" s="864"/>
      <c r="E118" s="864"/>
      <c r="F118" s="864"/>
      <c r="G118" s="864"/>
      <c r="H118" s="864"/>
      <c r="I118" s="864"/>
      <c r="J118" s="864"/>
      <c r="K118" s="864"/>
      <c r="L118" s="864"/>
      <c r="M118" s="864"/>
      <c r="N118" s="864"/>
      <c r="O118" s="864"/>
    </row>
    <row r="119" spans="1:15" x14ac:dyDescent="0.25">
      <c r="A119" s="863"/>
      <c r="B119" s="863"/>
      <c r="C119" s="864"/>
      <c r="D119" s="864"/>
      <c r="E119" s="864"/>
      <c r="F119" s="864"/>
      <c r="G119" s="864"/>
      <c r="H119" s="864"/>
      <c r="I119" s="864"/>
      <c r="J119" s="864"/>
      <c r="K119" s="864"/>
      <c r="L119" s="864"/>
      <c r="M119" s="864"/>
      <c r="N119" s="864"/>
      <c r="O119" s="864"/>
    </row>
    <row r="120" spans="1:15" x14ac:dyDescent="0.25">
      <c r="A120" s="863"/>
      <c r="B120" s="863"/>
      <c r="C120" s="864"/>
      <c r="D120" s="864"/>
      <c r="E120" s="864"/>
      <c r="F120" s="864"/>
      <c r="G120" s="864"/>
      <c r="H120" s="864"/>
      <c r="I120" s="864"/>
      <c r="J120" s="864"/>
      <c r="K120" s="864"/>
      <c r="L120" s="864"/>
      <c r="M120" s="864"/>
      <c r="N120" s="864"/>
      <c r="O120" s="864"/>
    </row>
    <row r="121" spans="1:15" x14ac:dyDescent="0.25">
      <c r="A121" s="863"/>
      <c r="B121" s="863"/>
      <c r="C121" s="864"/>
      <c r="D121" s="864"/>
      <c r="E121" s="864"/>
      <c r="F121" s="864"/>
      <c r="G121" s="864"/>
      <c r="H121" s="864"/>
      <c r="I121" s="864"/>
      <c r="J121" s="864"/>
      <c r="K121" s="864"/>
      <c r="L121" s="864"/>
      <c r="M121" s="864"/>
      <c r="N121" s="864"/>
      <c r="O121" s="864"/>
    </row>
    <row r="122" spans="1:15" x14ac:dyDescent="0.25">
      <c r="A122" s="863"/>
      <c r="B122" s="863"/>
      <c r="C122" s="864"/>
      <c r="D122" s="864"/>
      <c r="E122" s="864"/>
      <c r="F122" s="864"/>
      <c r="G122" s="864"/>
      <c r="H122" s="864"/>
      <c r="I122" s="864"/>
      <c r="J122" s="864"/>
      <c r="K122" s="864"/>
      <c r="L122" s="864"/>
      <c r="M122" s="864"/>
      <c r="N122" s="864"/>
      <c r="O122" s="864"/>
    </row>
    <row r="123" spans="1:15" x14ac:dyDescent="0.25">
      <c r="A123" s="863"/>
      <c r="B123" s="863"/>
      <c r="C123" s="864"/>
      <c r="D123" s="864"/>
      <c r="E123" s="864"/>
      <c r="F123" s="864"/>
      <c r="G123" s="864"/>
      <c r="H123" s="864"/>
      <c r="I123" s="864"/>
      <c r="J123" s="864"/>
      <c r="K123" s="864"/>
      <c r="L123" s="864"/>
      <c r="M123" s="864"/>
      <c r="N123" s="864"/>
      <c r="O123" s="864"/>
    </row>
    <row r="124" spans="1:15" x14ac:dyDescent="0.25">
      <c r="A124" s="863"/>
      <c r="B124" s="863"/>
      <c r="C124" s="864"/>
      <c r="D124" s="864"/>
      <c r="E124" s="864"/>
      <c r="F124" s="864"/>
      <c r="G124" s="864"/>
      <c r="H124" s="864"/>
      <c r="I124" s="864"/>
      <c r="J124" s="864"/>
      <c r="K124" s="864"/>
      <c r="L124" s="864"/>
      <c r="M124" s="864"/>
      <c r="N124" s="864"/>
      <c r="O124" s="864"/>
    </row>
    <row r="125" spans="1:15" x14ac:dyDescent="0.25">
      <c r="A125" s="863"/>
      <c r="B125" s="863"/>
      <c r="C125" s="864"/>
      <c r="D125" s="864"/>
      <c r="E125" s="864"/>
      <c r="F125" s="864"/>
      <c r="G125" s="864"/>
      <c r="H125" s="864"/>
      <c r="I125" s="864"/>
      <c r="J125" s="864"/>
      <c r="K125" s="864"/>
      <c r="L125" s="864"/>
      <c r="M125" s="864"/>
      <c r="N125" s="864"/>
      <c r="O125" s="864"/>
    </row>
    <row r="126" spans="1:15" x14ac:dyDescent="0.25">
      <c r="A126" s="863"/>
      <c r="B126" s="863"/>
      <c r="C126" s="864"/>
      <c r="D126" s="864"/>
      <c r="E126" s="864"/>
      <c r="F126" s="864"/>
      <c r="G126" s="864"/>
      <c r="H126" s="864"/>
      <c r="I126" s="864"/>
      <c r="J126" s="864"/>
      <c r="K126" s="864"/>
      <c r="L126" s="864"/>
      <c r="M126" s="864"/>
      <c r="N126" s="864"/>
      <c r="O126" s="864"/>
    </row>
    <row r="127" spans="1:15" x14ac:dyDescent="0.25">
      <c r="A127" s="863"/>
      <c r="B127" s="863"/>
      <c r="C127" s="864"/>
      <c r="D127" s="864"/>
      <c r="E127" s="864"/>
      <c r="F127" s="864"/>
      <c r="G127" s="864"/>
      <c r="H127" s="864"/>
      <c r="I127" s="864"/>
      <c r="J127" s="864"/>
      <c r="K127" s="864"/>
      <c r="L127" s="864"/>
      <c r="M127" s="864"/>
      <c r="N127" s="864"/>
      <c r="O127" s="864"/>
    </row>
    <row r="128" spans="1:15" x14ac:dyDescent="0.25">
      <c r="A128" s="863"/>
      <c r="B128" s="863"/>
      <c r="C128" s="864"/>
      <c r="D128" s="864"/>
      <c r="E128" s="864"/>
      <c r="F128" s="864"/>
      <c r="G128" s="864"/>
      <c r="H128" s="864"/>
      <c r="I128" s="864"/>
      <c r="J128" s="864"/>
      <c r="K128" s="864"/>
      <c r="L128" s="864"/>
      <c r="M128" s="864"/>
      <c r="N128" s="864"/>
      <c r="O128" s="864"/>
    </row>
    <row r="129" spans="1:15" x14ac:dyDescent="0.25">
      <c r="A129" s="863"/>
      <c r="B129" s="863"/>
      <c r="C129" s="864"/>
      <c r="D129" s="864"/>
      <c r="E129" s="864"/>
      <c r="F129" s="864"/>
      <c r="G129" s="864"/>
      <c r="H129" s="864"/>
      <c r="I129" s="864"/>
      <c r="J129" s="864"/>
      <c r="K129" s="864"/>
      <c r="L129" s="864"/>
      <c r="M129" s="864"/>
      <c r="N129" s="864"/>
      <c r="O129" s="864"/>
    </row>
    <row r="131" spans="1:15" ht="131.25" customHeight="1" thickBot="1" x14ac:dyDescent="0.45">
      <c r="A131" s="823"/>
      <c r="B131" s="824"/>
      <c r="C131" s="824"/>
      <c r="D131" s="824"/>
      <c r="E131" s="824"/>
      <c r="F131" s="824"/>
      <c r="G131" s="824"/>
      <c r="H131" s="824"/>
      <c r="I131" s="824"/>
      <c r="J131" s="824"/>
      <c r="K131" s="824"/>
      <c r="L131" s="824"/>
      <c r="M131" s="824"/>
      <c r="N131" s="824"/>
      <c r="O131" s="824"/>
    </row>
    <row r="132" spans="1:15" ht="16.5" thickTop="1" x14ac:dyDescent="0.25">
      <c r="A132" s="850" t="s">
        <v>1</v>
      </c>
      <c r="B132" s="850" t="s">
        <v>5</v>
      </c>
      <c r="C132" s="1172" t="s">
        <v>679</v>
      </c>
      <c r="D132" s="1172"/>
      <c r="E132" s="1172"/>
      <c r="F132" s="1172"/>
      <c r="G132" s="1172"/>
      <c r="H132" s="1172"/>
      <c r="I132" s="1172"/>
      <c r="J132" s="1172"/>
      <c r="K132" s="1172"/>
      <c r="L132" s="1172"/>
      <c r="M132" s="1172"/>
      <c r="N132" s="1172"/>
      <c r="O132" s="1172"/>
    </row>
    <row r="133" spans="1:15" x14ac:dyDescent="0.25">
      <c r="A133" s="861"/>
      <c r="B133" s="861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</row>
    <row r="134" spans="1:15" x14ac:dyDescent="0.25">
      <c r="A134" s="863"/>
      <c r="B134" s="863"/>
      <c r="C134" s="864"/>
      <c r="D134" s="864"/>
      <c r="E134" s="864"/>
      <c r="F134" s="864"/>
      <c r="G134" s="864"/>
      <c r="H134" s="864"/>
      <c r="I134" s="864"/>
      <c r="J134" s="864"/>
      <c r="K134" s="864"/>
      <c r="L134" s="864"/>
      <c r="M134" s="864"/>
      <c r="N134" s="864"/>
      <c r="O134" s="864"/>
    </row>
    <row r="135" spans="1:15" x14ac:dyDescent="0.25">
      <c r="A135" s="863"/>
      <c r="B135" s="863"/>
      <c r="C135" s="864"/>
      <c r="D135" s="864"/>
      <c r="E135" s="864"/>
      <c r="F135" s="864"/>
      <c r="G135" s="864"/>
      <c r="H135" s="864"/>
      <c r="I135" s="864"/>
      <c r="J135" s="864"/>
      <c r="K135" s="864"/>
      <c r="L135" s="864"/>
      <c r="M135" s="864"/>
      <c r="N135" s="864"/>
      <c r="O135" s="864"/>
    </row>
    <row r="136" spans="1:15" x14ac:dyDescent="0.25">
      <c r="A136" s="863"/>
      <c r="B136" s="863"/>
      <c r="C136" s="864"/>
      <c r="D136" s="864"/>
      <c r="E136" s="864"/>
      <c r="F136" s="864"/>
      <c r="G136" s="864"/>
      <c r="H136" s="864"/>
      <c r="I136" s="864"/>
      <c r="J136" s="864"/>
      <c r="K136" s="864"/>
      <c r="L136" s="864"/>
      <c r="M136" s="864"/>
      <c r="N136" s="864"/>
      <c r="O136" s="864"/>
    </row>
    <row r="137" spans="1:15" x14ac:dyDescent="0.25">
      <c r="A137" s="863"/>
      <c r="B137" s="863"/>
      <c r="C137" s="864"/>
      <c r="D137" s="864"/>
      <c r="E137" s="864"/>
      <c r="F137" s="864"/>
      <c r="G137" s="864"/>
      <c r="H137" s="864"/>
      <c r="I137" s="864"/>
      <c r="J137" s="864"/>
      <c r="K137" s="864"/>
      <c r="L137" s="864"/>
      <c r="M137" s="864"/>
      <c r="N137" s="864"/>
      <c r="O137" s="864"/>
    </row>
    <row r="138" spans="1:15" x14ac:dyDescent="0.25">
      <c r="A138" s="863"/>
      <c r="B138" s="863"/>
      <c r="C138" s="864"/>
      <c r="D138" s="864"/>
      <c r="E138" s="864"/>
      <c r="F138" s="864"/>
      <c r="G138" s="864"/>
      <c r="H138" s="864"/>
      <c r="I138" s="864"/>
      <c r="J138" s="864"/>
      <c r="K138" s="864"/>
      <c r="L138" s="864"/>
      <c r="M138" s="864"/>
      <c r="N138" s="864"/>
      <c r="O138" s="864"/>
    </row>
    <row r="139" spans="1:15" x14ac:dyDescent="0.25">
      <c r="A139" s="863"/>
      <c r="B139" s="863"/>
      <c r="C139" s="864"/>
      <c r="D139" s="864"/>
      <c r="E139" s="864"/>
      <c r="F139" s="864"/>
      <c r="G139" s="864"/>
      <c r="H139" s="864"/>
      <c r="I139" s="864"/>
      <c r="J139" s="864"/>
      <c r="K139" s="864"/>
      <c r="L139" s="864"/>
      <c r="M139" s="864"/>
      <c r="N139" s="864"/>
      <c r="O139" s="864"/>
    </row>
    <row r="140" spans="1:15" x14ac:dyDescent="0.25">
      <c r="A140" s="863"/>
      <c r="B140" s="863"/>
      <c r="C140" s="864"/>
      <c r="D140" s="864"/>
      <c r="E140" s="864"/>
      <c r="F140" s="864"/>
      <c r="G140" s="864"/>
      <c r="H140" s="864"/>
      <c r="I140" s="864"/>
      <c r="J140" s="864"/>
      <c r="K140" s="864"/>
      <c r="L140" s="864"/>
      <c r="M140" s="864"/>
      <c r="N140" s="864"/>
      <c r="O140" s="864"/>
    </row>
    <row r="141" spans="1:15" x14ac:dyDescent="0.25">
      <c r="A141" s="863"/>
      <c r="B141" s="863"/>
      <c r="C141" s="864"/>
      <c r="D141" s="864"/>
      <c r="E141" s="864"/>
      <c r="F141" s="864"/>
      <c r="G141" s="864"/>
      <c r="H141" s="864"/>
      <c r="I141" s="864"/>
      <c r="J141" s="864"/>
      <c r="K141" s="864"/>
      <c r="L141" s="864"/>
      <c r="M141" s="864"/>
      <c r="N141" s="864"/>
      <c r="O141" s="864"/>
    </row>
    <row r="142" spans="1:15" x14ac:dyDescent="0.25">
      <c r="A142" s="863"/>
      <c r="B142" s="863"/>
      <c r="C142" s="864"/>
      <c r="D142" s="864"/>
      <c r="E142" s="864"/>
      <c r="F142" s="864"/>
      <c r="G142" s="864"/>
      <c r="H142" s="864"/>
      <c r="I142" s="864"/>
      <c r="J142" s="864"/>
      <c r="K142" s="864"/>
      <c r="L142" s="864"/>
      <c r="M142" s="864"/>
      <c r="N142" s="864"/>
      <c r="O142" s="864"/>
    </row>
    <row r="143" spans="1:15" x14ac:dyDescent="0.25">
      <c r="A143" s="863"/>
      <c r="B143" s="863"/>
      <c r="C143" s="864"/>
      <c r="D143" s="864"/>
      <c r="E143" s="864"/>
      <c r="F143" s="864"/>
      <c r="G143" s="864"/>
      <c r="H143" s="864"/>
      <c r="I143" s="864"/>
      <c r="J143" s="864"/>
      <c r="K143" s="864"/>
      <c r="L143" s="864"/>
      <c r="M143" s="864"/>
      <c r="N143" s="864"/>
      <c r="O143" s="864"/>
    </row>
    <row r="144" spans="1:15" x14ac:dyDescent="0.25">
      <c r="A144" s="863"/>
      <c r="B144" s="863"/>
      <c r="C144" s="864"/>
      <c r="D144" s="864"/>
      <c r="E144" s="864"/>
      <c r="F144" s="864"/>
      <c r="G144" s="864"/>
      <c r="H144" s="864"/>
      <c r="I144" s="864"/>
      <c r="J144" s="864"/>
      <c r="K144" s="864"/>
      <c r="L144" s="864"/>
      <c r="M144" s="864"/>
      <c r="N144" s="864"/>
      <c r="O144" s="864"/>
    </row>
    <row r="145" spans="1:15" x14ac:dyDescent="0.25">
      <c r="A145" s="863"/>
      <c r="B145" s="863"/>
      <c r="C145" s="864"/>
      <c r="D145" s="864"/>
      <c r="E145" s="864"/>
      <c r="F145" s="864"/>
      <c r="G145" s="864"/>
      <c r="H145" s="864"/>
      <c r="I145" s="864"/>
      <c r="J145" s="864"/>
      <c r="K145" s="864"/>
      <c r="L145" s="864"/>
      <c r="M145" s="864"/>
      <c r="N145" s="864"/>
      <c r="O145" s="864"/>
    </row>
    <row r="146" spans="1:15" x14ac:dyDescent="0.25">
      <c r="A146" s="863"/>
      <c r="B146" s="863"/>
      <c r="C146" s="864"/>
      <c r="D146" s="864"/>
      <c r="E146" s="864"/>
      <c r="F146" s="864"/>
      <c r="G146" s="864"/>
      <c r="H146" s="864"/>
      <c r="I146" s="864"/>
      <c r="J146" s="864"/>
      <c r="K146" s="864"/>
      <c r="L146" s="864"/>
      <c r="M146" s="864"/>
      <c r="N146" s="864"/>
      <c r="O146" s="864"/>
    </row>
    <row r="147" spans="1:15" x14ac:dyDescent="0.25">
      <c r="A147" s="863"/>
      <c r="B147" s="863"/>
      <c r="C147" s="864"/>
      <c r="D147" s="864"/>
      <c r="E147" s="864"/>
      <c r="F147" s="864"/>
      <c r="G147" s="864"/>
      <c r="H147" s="864"/>
      <c r="I147" s="864"/>
      <c r="J147" s="864"/>
      <c r="K147" s="864"/>
      <c r="L147" s="864"/>
      <c r="M147" s="864"/>
      <c r="N147" s="864"/>
      <c r="O147" s="864"/>
    </row>
    <row r="148" spans="1:15" x14ac:dyDescent="0.25">
      <c r="A148" s="863"/>
      <c r="B148" s="863"/>
      <c r="C148" s="864"/>
      <c r="D148" s="864"/>
      <c r="E148" s="864"/>
      <c r="F148" s="864"/>
      <c r="G148" s="864"/>
      <c r="H148" s="864"/>
      <c r="I148" s="864"/>
      <c r="J148" s="864"/>
      <c r="K148" s="864"/>
      <c r="L148" s="864"/>
      <c r="M148" s="864"/>
      <c r="N148" s="864"/>
      <c r="O148" s="864"/>
    </row>
    <row r="149" spans="1:15" x14ac:dyDescent="0.25">
      <c r="A149" s="863"/>
      <c r="B149" s="863"/>
      <c r="C149" s="864"/>
      <c r="D149" s="864"/>
      <c r="E149" s="864"/>
      <c r="F149" s="864"/>
      <c r="G149" s="864"/>
      <c r="H149" s="864"/>
      <c r="I149" s="864"/>
      <c r="J149" s="864"/>
      <c r="K149" s="864"/>
      <c r="L149" s="864"/>
      <c r="M149" s="864"/>
      <c r="N149" s="864"/>
      <c r="O149" s="864"/>
    </row>
    <row r="150" spans="1:15" x14ac:dyDescent="0.25">
      <c r="A150" s="863"/>
      <c r="B150" s="863"/>
      <c r="C150" s="864"/>
      <c r="D150" s="864"/>
      <c r="E150" s="864"/>
      <c r="F150" s="864"/>
      <c r="G150" s="864"/>
      <c r="H150" s="864"/>
      <c r="I150" s="864"/>
      <c r="J150" s="864"/>
      <c r="K150" s="864"/>
      <c r="L150" s="864"/>
      <c r="M150" s="864"/>
      <c r="N150" s="864"/>
      <c r="O150" s="864"/>
    </row>
    <row r="151" spans="1:15" x14ac:dyDescent="0.25">
      <c r="A151" s="863"/>
      <c r="B151" s="863"/>
      <c r="C151" s="864"/>
      <c r="D151" s="864"/>
      <c r="E151" s="864"/>
      <c r="F151" s="864"/>
      <c r="G151" s="864"/>
      <c r="H151" s="864"/>
      <c r="I151" s="864"/>
      <c r="J151" s="864"/>
      <c r="K151" s="864"/>
      <c r="L151" s="864"/>
      <c r="M151" s="864"/>
      <c r="N151" s="864"/>
      <c r="O151" s="864"/>
    </row>
    <row r="152" spans="1:15" x14ac:dyDescent="0.25">
      <c r="A152" s="863"/>
      <c r="B152" s="863"/>
      <c r="C152" s="864"/>
      <c r="D152" s="864"/>
      <c r="E152" s="864"/>
      <c r="F152" s="864"/>
      <c r="G152" s="864"/>
      <c r="H152" s="864"/>
      <c r="I152" s="864"/>
      <c r="J152" s="864"/>
      <c r="K152" s="864"/>
      <c r="L152" s="864"/>
      <c r="M152" s="864"/>
      <c r="N152" s="864"/>
      <c r="O152" s="864"/>
    </row>
    <row r="153" spans="1:15" x14ac:dyDescent="0.25">
      <c r="A153" s="863"/>
      <c r="B153" s="863"/>
      <c r="C153" s="864"/>
      <c r="D153" s="864"/>
      <c r="E153" s="864"/>
      <c r="F153" s="864"/>
      <c r="G153" s="864"/>
      <c r="H153" s="864"/>
      <c r="I153" s="864"/>
      <c r="J153" s="864"/>
      <c r="K153" s="864"/>
      <c r="L153" s="864"/>
      <c r="M153" s="864"/>
      <c r="N153" s="864"/>
      <c r="O153" s="864"/>
    </row>
    <row r="154" spans="1:15" x14ac:dyDescent="0.25">
      <c r="A154" s="863"/>
      <c r="B154" s="863"/>
      <c r="C154" s="864"/>
      <c r="D154" s="864"/>
      <c r="E154" s="864"/>
      <c r="F154" s="864"/>
      <c r="G154" s="864"/>
      <c r="H154" s="864"/>
      <c r="I154" s="864"/>
      <c r="J154" s="864"/>
      <c r="K154" s="864"/>
      <c r="L154" s="864"/>
      <c r="M154" s="864"/>
      <c r="N154" s="864"/>
      <c r="O154" s="864"/>
    </row>
    <row r="155" spans="1:15" x14ac:dyDescent="0.25">
      <c r="A155" s="863"/>
      <c r="B155" s="863"/>
      <c r="C155" s="864"/>
      <c r="D155" s="864"/>
      <c r="E155" s="864"/>
      <c r="F155" s="864"/>
      <c r="G155" s="864"/>
      <c r="H155" s="864"/>
      <c r="I155" s="864"/>
      <c r="J155" s="864"/>
      <c r="K155" s="864"/>
      <c r="L155" s="864"/>
      <c r="M155" s="864"/>
      <c r="N155" s="864"/>
      <c r="O155" s="864"/>
    </row>
    <row r="156" spans="1:15" x14ac:dyDescent="0.25">
      <c r="A156" s="863"/>
      <c r="B156" s="863"/>
      <c r="C156" s="864"/>
      <c r="D156" s="864"/>
      <c r="E156" s="864"/>
      <c r="F156" s="864"/>
      <c r="G156" s="864"/>
      <c r="H156" s="864"/>
      <c r="I156" s="864"/>
      <c r="J156" s="864"/>
      <c r="K156" s="864"/>
      <c r="L156" s="864"/>
      <c r="M156" s="864"/>
      <c r="N156" s="864"/>
      <c r="O156" s="864"/>
    </row>
    <row r="157" spans="1:15" x14ac:dyDescent="0.25">
      <c r="A157" s="863"/>
      <c r="B157" s="863"/>
      <c r="C157" s="864"/>
      <c r="D157" s="864"/>
      <c r="E157" s="864"/>
      <c r="F157" s="864"/>
      <c r="G157" s="864"/>
      <c r="H157" s="864"/>
      <c r="I157" s="864"/>
      <c r="J157" s="864"/>
      <c r="K157" s="864"/>
      <c r="L157" s="864"/>
      <c r="M157" s="864"/>
      <c r="N157" s="864"/>
      <c r="O157" s="864"/>
    </row>
    <row r="158" spans="1:15" x14ac:dyDescent="0.25">
      <c r="A158" s="863"/>
      <c r="B158" s="863"/>
      <c r="C158" s="864"/>
      <c r="D158" s="864"/>
      <c r="E158" s="864"/>
      <c r="F158" s="864"/>
      <c r="G158" s="864"/>
      <c r="H158" s="864"/>
      <c r="I158" s="864"/>
      <c r="J158" s="864"/>
      <c r="K158" s="864"/>
      <c r="L158" s="864"/>
      <c r="M158" s="864"/>
      <c r="N158" s="864"/>
      <c r="O158" s="864"/>
    </row>
    <row r="159" spans="1:15" x14ac:dyDescent="0.25">
      <c r="A159" s="863"/>
      <c r="B159" s="863"/>
      <c r="C159" s="864"/>
      <c r="D159" s="864"/>
      <c r="E159" s="864"/>
      <c r="F159" s="864"/>
      <c r="G159" s="864"/>
      <c r="H159" s="864"/>
      <c r="I159" s="864"/>
      <c r="J159" s="864"/>
      <c r="K159" s="864"/>
      <c r="L159" s="864"/>
      <c r="M159" s="864"/>
      <c r="N159" s="864"/>
      <c r="O159" s="864"/>
    </row>
    <row r="160" spans="1:15" x14ac:dyDescent="0.25">
      <c r="A160" s="863"/>
      <c r="B160" s="863"/>
      <c r="C160" s="864"/>
      <c r="D160" s="864"/>
      <c r="E160" s="864"/>
      <c r="F160" s="864"/>
      <c r="G160" s="864"/>
      <c r="H160" s="864"/>
      <c r="I160" s="864"/>
      <c r="J160" s="864"/>
      <c r="K160" s="864"/>
      <c r="L160" s="864"/>
      <c r="M160" s="864"/>
      <c r="N160" s="864"/>
      <c r="O160" s="864"/>
    </row>
    <row r="161" spans="1:15" x14ac:dyDescent="0.25">
      <c r="A161" s="863"/>
      <c r="B161" s="863"/>
      <c r="C161" s="864"/>
      <c r="D161" s="864"/>
      <c r="E161" s="864"/>
      <c r="F161" s="864"/>
      <c r="G161" s="864"/>
      <c r="H161" s="864"/>
      <c r="I161" s="864"/>
      <c r="J161" s="864"/>
      <c r="K161" s="864"/>
      <c r="L161" s="864"/>
      <c r="M161" s="864"/>
      <c r="N161" s="864"/>
      <c r="O161" s="864"/>
    </row>
    <row r="163" spans="1:15" ht="105" customHeight="1" thickBot="1" x14ac:dyDescent="0.45">
      <c r="A163" s="823"/>
      <c r="B163" s="824"/>
      <c r="C163" s="824"/>
      <c r="D163" s="824"/>
      <c r="E163" s="824"/>
      <c r="F163" s="824"/>
      <c r="G163" s="824"/>
      <c r="H163" s="824"/>
      <c r="I163" s="824"/>
      <c r="J163" s="824"/>
      <c r="K163" s="824"/>
      <c r="L163" s="824"/>
      <c r="M163" s="824"/>
      <c r="N163" s="824"/>
      <c r="O163" s="824"/>
    </row>
    <row r="164" spans="1:15" ht="17.25" thickTop="1" thickBot="1" x14ac:dyDescent="0.3">
      <c r="A164" s="851" t="s">
        <v>1</v>
      </c>
      <c r="B164" s="851" t="s">
        <v>5</v>
      </c>
      <c r="C164" s="1169" t="s">
        <v>679</v>
      </c>
      <c r="D164" s="1169"/>
      <c r="E164" s="1169"/>
      <c r="F164" s="1169"/>
      <c r="G164" s="1169"/>
      <c r="H164" s="1169"/>
      <c r="I164" s="1169"/>
      <c r="J164" s="1169"/>
      <c r="K164" s="1169"/>
      <c r="L164" s="1169"/>
      <c r="M164" s="1169"/>
      <c r="N164" s="1169"/>
      <c r="O164" s="1169"/>
    </row>
    <row r="165" spans="1:15" x14ac:dyDescent="0.25">
      <c r="A165" s="865"/>
      <c r="B165" s="866"/>
      <c r="C165" s="867"/>
      <c r="D165" s="867"/>
      <c r="E165" s="867"/>
      <c r="F165" s="867"/>
      <c r="G165" s="867"/>
      <c r="H165" s="867"/>
      <c r="I165" s="867"/>
      <c r="J165" s="867"/>
      <c r="K165" s="867"/>
      <c r="L165" s="867"/>
      <c r="M165" s="867"/>
      <c r="N165" s="867"/>
      <c r="O165" s="868"/>
    </row>
    <row r="166" spans="1:15" x14ac:dyDescent="0.25">
      <c r="A166" s="869"/>
      <c r="B166" s="863"/>
      <c r="C166" s="864"/>
      <c r="D166" s="864"/>
      <c r="E166" s="864"/>
      <c r="F166" s="864"/>
      <c r="G166" s="864"/>
      <c r="H166" s="864"/>
      <c r="I166" s="864"/>
      <c r="J166" s="864"/>
      <c r="K166" s="864"/>
      <c r="L166" s="864"/>
      <c r="M166" s="864"/>
      <c r="N166" s="864"/>
      <c r="O166" s="870"/>
    </row>
    <row r="167" spans="1:15" x14ac:dyDescent="0.25">
      <c r="A167" s="869"/>
      <c r="B167" s="863"/>
      <c r="C167" s="864"/>
      <c r="D167" s="864"/>
      <c r="E167" s="864"/>
      <c r="F167" s="864"/>
      <c r="G167" s="864"/>
      <c r="H167" s="864"/>
      <c r="I167" s="864"/>
      <c r="J167" s="864"/>
      <c r="K167" s="864"/>
      <c r="L167" s="864"/>
      <c r="M167" s="864"/>
      <c r="N167" s="864"/>
      <c r="O167" s="870"/>
    </row>
    <row r="168" spans="1:15" x14ac:dyDescent="0.25">
      <c r="A168" s="869"/>
      <c r="B168" s="863"/>
      <c r="C168" s="864"/>
      <c r="D168" s="864"/>
      <c r="E168" s="864"/>
      <c r="F168" s="864"/>
      <c r="G168" s="864"/>
      <c r="H168" s="864"/>
      <c r="I168" s="864"/>
      <c r="J168" s="864"/>
      <c r="K168" s="864"/>
      <c r="L168" s="864"/>
      <c r="M168" s="864"/>
      <c r="N168" s="864"/>
      <c r="O168" s="870"/>
    </row>
    <row r="169" spans="1:15" x14ac:dyDescent="0.25">
      <c r="A169" s="869"/>
      <c r="B169" s="863"/>
      <c r="C169" s="864"/>
      <c r="D169" s="864"/>
      <c r="E169" s="864"/>
      <c r="F169" s="864"/>
      <c r="G169" s="864"/>
      <c r="H169" s="864"/>
      <c r="I169" s="864"/>
      <c r="J169" s="864"/>
      <c r="K169" s="864"/>
      <c r="L169" s="864"/>
      <c r="M169" s="864"/>
      <c r="N169" s="864"/>
      <c r="O169" s="870"/>
    </row>
    <row r="170" spans="1:15" x14ac:dyDescent="0.25">
      <c r="A170" s="869"/>
      <c r="B170" s="863"/>
      <c r="C170" s="864"/>
      <c r="D170" s="864"/>
      <c r="E170" s="864"/>
      <c r="F170" s="864"/>
      <c r="G170" s="864"/>
      <c r="H170" s="864"/>
      <c r="I170" s="864"/>
      <c r="J170" s="864"/>
      <c r="K170" s="864"/>
      <c r="L170" s="864"/>
      <c r="M170" s="864"/>
      <c r="N170" s="864"/>
      <c r="O170" s="870"/>
    </row>
    <row r="171" spans="1:15" x14ac:dyDescent="0.25">
      <c r="A171" s="869"/>
      <c r="B171" s="863"/>
      <c r="C171" s="864"/>
      <c r="D171" s="864"/>
      <c r="E171" s="864"/>
      <c r="F171" s="864"/>
      <c r="G171" s="864"/>
      <c r="H171" s="864"/>
      <c r="I171" s="864"/>
      <c r="J171" s="864"/>
      <c r="K171" s="864"/>
      <c r="L171" s="864"/>
      <c r="M171" s="864"/>
      <c r="N171" s="864"/>
      <c r="O171" s="870"/>
    </row>
    <row r="172" spans="1:15" x14ac:dyDescent="0.25">
      <c r="A172" s="869"/>
      <c r="B172" s="863"/>
      <c r="C172" s="864"/>
      <c r="D172" s="864"/>
      <c r="E172" s="864"/>
      <c r="F172" s="864"/>
      <c r="G172" s="864"/>
      <c r="H172" s="864"/>
      <c r="I172" s="864"/>
      <c r="J172" s="864"/>
      <c r="K172" s="864"/>
      <c r="L172" s="864"/>
      <c r="M172" s="864"/>
      <c r="N172" s="864"/>
      <c r="O172" s="870"/>
    </row>
    <row r="173" spans="1:15" x14ac:dyDescent="0.25">
      <c r="A173" s="869"/>
      <c r="B173" s="863"/>
      <c r="C173" s="864"/>
      <c r="D173" s="864"/>
      <c r="E173" s="864"/>
      <c r="F173" s="864"/>
      <c r="G173" s="864"/>
      <c r="H173" s="864"/>
      <c r="I173" s="864"/>
      <c r="J173" s="864"/>
      <c r="K173" s="864"/>
      <c r="L173" s="864"/>
      <c r="M173" s="864"/>
      <c r="N173" s="864"/>
      <c r="O173" s="870"/>
    </row>
    <row r="174" spans="1:15" x14ac:dyDescent="0.25">
      <c r="A174" s="869"/>
      <c r="B174" s="863"/>
      <c r="C174" s="864"/>
      <c r="D174" s="864"/>
      <c r="E174" s="864"/>
      <c r="F174" s="864"/>
      <c r="G174" s="864"/>
      <c r="H174" s="864"/>
      <c r="I174" s="864"/>
      <c r="J174" s="864"/>
      <c r="K174" s="864"/>
      <c r="L174" s="864"/>
      <c r="M174" s="864"/>
      <c r="N174" s="864"/>
      <c r="O174" s="870"/>
    </row>
    <row r="175" spans="1:15" x14ac:dyDescent="0.25">
      <c r="A175" s="869"/>
      <c r="B175" s="863"/>
      <c r="C175" s="864"/>
      <c r="D175" s="864"/>
      <c r="E175" s="864"/>
      <c r="F175" s="864"/>
      <c r="G175" s="864"/>
      <c r="H175" s="864"/>
      <c r="I175" s="864"/>
      <c r="J175" s="864"/>
      <c r="K175" s="864"/>
      <c r="L175" s="864"/>
      <c r="M175" s="864"/>
      <c r="N175" s="864"/>
      <c r="O175" s="870"/>
    </row>
    <row r="176" spans="1:15" x14ac:dyDescent="0.25">
      <c r="A176" s="869"/>
      <c r="B176" s="863"/>
      <c r="C176" s="864"/>
      <c r="D176" s="864"/>
      <c r="E176" s="864"/>
      <c r="F176" s="864"/>
      <c r="G176" s="864"/>
      <c r="H176" s="864"/>
      <c r="I176" s="864"/>
      <c r="J176" s="864"/>
      <c r="K176" s="864"/>
      <c r="L176" s="864"/>
      <c r="M176" s="864"/>
      <c r="N176" s="864"/>
      <c r="O176" s="870"/>
    </row>
    <row r="177" spans="1:15" x14ac:dyDescent="0.25">
      <c r="A177" s="869"/>
      <c r="B177" s="863"/>
      <c r="C177" s="864"/>
      <c r="D177" s="864"/>
      <c r="E177" s="864"/>
      <c r="F177" s="864"/>
      <c r="G177" s="864"/>
      <c r="H177" s="864"/>
      <c r="I177" s="864"/>
      <c r="J177" s="864"/>
      <c r="K177" s="864"/>
      <c r="L177" s="864"/>
      <c r="M177" s="864"/>
      <c r="N177" s="864"/>
      <c r="O177" s="870"/>
    </row>
    <row r="178" spans="1:15" x14ac:dyDescent="0.25">
      <c r="A178" s="869"/>
      <c r="B178" s="863"/>
      <c r="C178" s="864"/>
      <c r="D178" s="864"/>
      <c r="E178" s="864"/>
      <c r="F178" s="864"/>
      <c r="G178" s="864"/>
      <c r="H178" s="864"/>
      <c r="I178" s="864"/>
      <c r="J178" s="864"/>
      <c r="K178" s="864"/>
      <c r="L178" s="864"/>
      <c r="M178" s="864"/>
      <c r="N178" s="864"/>
      <c r="O178" s="870"/>
    </row>
    <row r="179" spans="1:15" x14ac:dyDescent="0.25">
      <c r="A179" s="869"/>
      <c r="B179" s="863"/>
      <c r="C179" s="864"/>
      <c r="D179" s="864"/>
      <c r="E179" s="864"/>
      <c r="F179" s="864"/>
      <c r="G179" s="864"/>
      <c r="H179" s="864"/>
      <c r="I179" s="864"/>
      <c r="J179" s="864"/>
      <c r="K179" s="864"/>
      <c r="L179" s="864"/>
      <c r="M179" s="864"/>
      <c r="N179" s="864"/>
      <c r="O179" s="870"/>
    </row>
    <row r="180" spans="1:15" x14ac:dyDescent="0.25">
      <c r="A180" s="869"/>
      <c r="B180" s="863"/>
      <c r="C180" s="864"/>
      <c r="D180" s="864"/>
      <c r="E180" s="864"/>
      <c r="F180" s="864"/>
      <c r="G180" s="864"/>
      <c r="H180" s="864"/>
      <c r="I180" s="864"/>
      <c r="J180" s="864"/>
      <c r="K180" s="864"/>
      <c r="L180" s="864"/>
      <c r="M180" s="864"/>
      <c r="N180" s="864"/>
      <c r="O180" s="870"/>
    </row>
    <row r="181" spans="1:15" x14ac:dyDescent="0.25">
      <c r="A181" s="869"/>
      <c r="B181" s="863"/>
      <c r="C181" s="864"/>
      <c r="D181" s="864"/>
      <c r="E181" s="864"/>
      <c r="F181" s="864"/>
      <c r="G181" s="864"/>
      <c r="H181" s="864"/>
      <c r="I181" s="864"/>
      <c r="J181" s="864"/>
      <c r="K181" s="864"/>
      <c r="L181" s="864"/>
      <c r="M181" s="864"/>
      <c r="N181" s="864"/>
      <c r="O181" s="870"/>
    </row>
    <row r="182" spans="1:15" x14ac:dyDescent="0.25">
      <c r="A182" s="869"/>
      <c r="B182" s="863"/>
      <c r="C182" s="864"/>
      <c r="D182" s="864"/>
      <c r="E182" s="864"/>
      <c r="F182" s="864"/>
      <c r="G182" s="864"/>
      <c r="H182" s="864"/>
      <c r="I182" s="864"/>
      <c r="J182" s="864"/>
      <c r="K182" s="864"/>
      <c r="L182" s="864"/>
      <c r="M182" s="864"/>
      <c r="N182" s="864"/>
      <c r="O182" s="870"/>
    </row>
    <row r="183" spans="1:15" x14ac:dyDescent="0.25">
      <c r="A183" s="869"/>
      <c r="B183" s="863"/>
      <c r="C183" s="864"/>
      <c r="D183" s="864"/>
      <c r="E183" s="864"/>
      <c r="F183" s="864"/>
      <c r="G183" s="864"/>
      <c r="H183" s="864"/>
      <c r="I183" s="864"/>
      <c r="J183" s="864"/>
      <c r="K183" s="864"/>
      <c r="L183" s="864"/>
      <c r="M183" s="864"/>
      <c r="N183" s="864"/>
      <c r="O183" s="870"/>
    </row>
    <row r="184" spans="1:15" x14ac:dyDescent="0.25">
      <c r="A184" s="869"/>
      <c r="B184" s="863"/>
      <c r="C184" s="864"/>
      <c r="D184" s="864"/>
      <c r="E184" s="864"/>
      <c r="F184" s="864"/>
      <c r="G184" s="864"/>
      <c r="H184" s="864"/>
      <c r="I184" s="864"/>
      <c r="J184" s="864"/>
      <c r="K184" s="864"/>
      <c r="L184" s="864"/>
      <c r="M184" s="864"/>
      <c r="N184" s="864"/>
      <c r="O184" s="870"/>
    </row>
    <row r="185" spans="1:15" x14ac:dyDescent="0.25">
      <c r="A185" s="869"/>
      <c r="B185" s="863"/>
      <c r="C185" s="864"/>
      <c r="D185" s="864"/>
      <c r="E185" s="864"/>
      <c r="F185" s="864"/>
      <c r="G185" s="864"/>
      <c r="H185" s="864"/>
      <c r="I185" s="864"/>
      <c r="J185" s="864"/>
      <c r="K185" s="864"/>
      <c r="L185" s="864"/>
      <c r="M185" s="864"/>
      <c r="N185" s="864"/>
      <c r="O185" s="870"/>
    </row>
    <row r="186" spans="1:15" x14ac:dyDescent="0.25">
      <c r="A186" s="869"/>
      <c r="B186" s="863"/>
      <c r="C186" s="864"/>
      <c r="D186" s="864"/>
      <c r="E186" s="864"/>
      <c r="F186" s="864"/>
      <c r="G186" s="864"/>
      <c r="H186" s="864"/>
      <c r="I186" s="864"/>
      <c r="J186" s="864"/>
      <c r="K186" s="864"/>
      <c r="L186" s="864"/>
      <c r="M186" s="864"/>
      <c r="N186" s="864"/>
      <c r="O186" s="870"/>
    </row>
    <row r="187" spans="1:15" x14ac:dyDescent="0.25">
      <c r="A187" s="869"/>
      <c r="B187" s="863"/>
      <c r="C187" s="864"/>
      <c r="D187" s="864"/>
      <c r="E187" s="864"/>
      <c r="F187" s="864"/>
      <c r="G187" s="864"/>
      <c r="H187" s="864"/>
      <c r="I187" s="864"/>
      <c r="J187" s="864"/>
      <c r="K187" s="864"/>
      <c r="L187" s="864"/>
      <c r="M187" s="864"/>
      <c r="N187" s="864"/>
      <c r="O187" s="870"/>
    </row>
    <row r="188" spans="1:15" x14ac:dyDescent="0.25">
      <c r="A188" s="869"/>
      <c r="B188" s="863"/>
      <c r="C188" s="864"/>
      <c r="D188" s="864"/>
      <c r="E188" s="864"/>
      <c r="F188" s="864"/>
      <c r="G188" s="864"/>
      <c r="H188" s="864"/>
      <c r="I188" s="864"/>
      <c r="J188" s="864"/>
      <c r="K188" s="864"/>
      <c r="L188" s="864"/>
      <c r="M188" s="864"/>
      <c r="N188" s="864"/>
      <c r="O188" s="870"/>
    </row>
    <row r="189" spans="1:15" x14ac:dyDescent="0.25">
      <c r="A189" s="869"/>
      <c r="B189" s="863"/>
      <c r="C189" s="864"/>
      <c r="D189" s="864"/>
      <c r="E189" s="864"/>
      <c r="F189" s="864"/>
      <c r="G189" s="864"/>
      <c r="H189" s="864"/>
      <c r="I189" s="864"/>
      <c r="J189" s="864"/>
      <c r="K189" s="864"/>
      <c r="L189" s="864"/>
      <c r="M189" s="864"/>
      <c r="N189" s="864"/>
      <c r="O189" s="870"/>
    </row>
    <row r="190" spans="1:15" x14ac:dyDescent="0.25">
      <c r="A190" s="869"/>
      <c r="B190" s="863"/>
      <c r="C190" s="864"/>
      <c r="D190" s="864"/>
      <c r="E190" s="864"/>
      <c r="F190" s="864"/>
      <c r="G190" s="864"/>
      <c r="H190" s="864"/>
      <c r="I190" s="864"/>
      <c r="J190" s="864"/>
      <c r="K190" s="864"/>
      <c r="L190" s="864"/>
      <c r="M190" s="864"/>
      <c r="N190" s="864"/>
      <c r="O190" s="870"/>
    </row>
    <row r="191" spans="1:15" x14ac:dyDescent="0.25">
      <c r="A191" s="869"/>
      <c r="B191" s="863"/>
      <c r="C191" s="864"/>
      <c r="D191" s="864"/>
      <c r="E191" s="864"/>
      <c r="F191" s="864"/>
      <c r="G191" s="864"/>
      <c r="H191" s="864"/>
      <c r="I191" s="864"/>
      <c r="J191" s="864"/>
      <c r="K191" s="864"/>
      <c r="L191" s="864"/>
      <c r="M191" s="864"/>
      <c r="N191" s="864"/>
      <c r="O191" s="870"/>
    </row>
    <row r="192" spans="1:15" x14ac:dyDescent="0.25">
      <c r="A192" s="869"/>
      <c r="B192" s="863"/>
      <c r="C192" s="864"/>
      <c r="D192" s="864"/>
      <c r="E192" s="864"/>
      <c r="F192" s="864"/>
      <c r="G192" s="864"/>
      <c r="H192" s="864"/>
      <c r="I192" s="864"/>
      <c r="J192" s="864"/>
      <c r="K192" s="864"/>
      <c r="L192" s="864"/>
      <c r="M192" s="864"/>
      <c r="N192" s="864"/>
      <c r="O192" s="870"/>
    </row>
    <row r="193" spans="1:15" ht="15.75" thickBot="1" x14ac:dyDescent="0.3">
      <c r="A193" s="873"/>
      <c r="B193" s="874"/>
      <c r="C193" s="875"/>
      <c r="D193" s="875"/>
      <c r="E193" s="875"/>
      <c r="F193" s="875"/>
      <c r="G193" s="875"/>
      <c r="H193" s="875"/>
      <c r="I193" s="875"/>
      <c r="J193" s="875"/>
      <c r="K193" s="875"/>
      <c r="L193" s="875"/>
      <c r="M193" s="875"/>
      <c r="N193" s="875"/>
      <c r="O193" s="876"/>
    </row>
    <row r="195" spans="1:15" ht="75" customHeight="1" thickBot="1" x14ac:dyDescent="0.45">
      <c r="A195" s="823"/>
      <c r="B195" s="824"/>
      <c r="C195" s="824"/>
      <c r="D195" s="824"/>
      <c r="E195" s="824"/>
      <c r="F195" s="824"/>
      <c r="G195" s="824"/>
      <c r="H195" s="824"/>
      <c r="I195" s="824"/>
      <c r="J195" s="824"/>
      <c r="K195" s="824"/>
      <c r="L195" s="824"/>
      <c r="M195" s="824"/>
      <c r="N195" s="824"/>
      <c r="O195" s="824"/>
    </row>
    <row r="196" spans="1:15" ht="16.5" thickTop="1" x14ac:dyDescent="0.25">
      <c r="A196" s="852" t="s">
        <v>1</v>
      </c>
      <c r="B196" s="852" t="s">
        <v>5</v>
      </c>
      <c r="C196" s="1176" t="s">
        <v>679</v>
      </c>
      <c r="D196" s="1176"/>
      <c r="E196" s="1176"/>
      <c r="F196" s="1176"/>
      <c r="G196" s="1176"/>
      <c r="H196" s="1176"/>
      <c r="I196" s="1176"/>
      <c r="J196" s="1176"/>
      <c r="K196" s="1176"/>
      <c r="L196" s="1176"/>
      <c r="M196" s="1176"/>
      <c r="N196" s="1176"/>
      <c r="O196" s="1176"/>
    </row>
    <row r="197" spans="1:15" x14ac:dyDescent="0.25">
      <c r="A197" s="861"/>
      <c r="B197" s="861"/>
      <c r="C197" s="862"/>
      <c r="D197" s="862"/>
      <c r="E197" s="862"/>
      <c r="F197" s="862"/>
      <c r="G197" s="862"/>
      <c r="H197" s="862"/>
      <c r="I197" s="862"/>
      <c r="J197" s="862"/>
      <c r="K197" s="862"/>
      <c r="L197" s="862"/>
      <c r="M197" s="862"/>
      <c r="N197" s="862"/>
      <c r="O197" s="862"/>
    </row>
    <row r="198" spans="1:15" x14ac:dyDescent="0.25">
      <c r="A198" s="863"/>
      <c r="B198" s="863"/>
      <c r="C198" s="864"/>
      <c r="D198" s="864"/>
      <c r="E198" s="864"/>
      <c r="F198" s="864"/>
      <c r="G198" s="864"/>
      <c r="H198" s="864"/>
      <c r="I198" s="864"/>
      <c r="J198" s="864"/>
      <c r="K198" s="864"/>
      <c r="L198" s="864"/>
      <c r="M198" s="864"/>
      <c r="N198" s="864"/>
      <c r="O198" s="864"/>
    </row>
    <row r="199" spans="1:15" x14ac:dyDescent="0.25">
      <c r="A199" s="863"/>
      <c r="B199" s="863"/>
      <c r="C199" s="864"/>
      <c r="D199" s="864"/>
      <c r="E199" s="864"/>
      <c r="F199" s="864"/>
      <c r="G199" s="864"/>
      <c r="H199" s="864"/>
      <c r="I199" s="864"/>
      <c r="J199" s="864"/>
      <c r="K199" s="864"/>
      <c r="L199" s="864"/>
      <c r="M199" s="864"/>
      <c r="N199" s="864"/>
      <c r="O199" s="864"/>
    </row>
    <row r="200" spans="1:15" x14ac:dyDescent="0.25">
      <c r="A200" s="863"/>
      <c r="B200" s="863"/>
      <c r="C200" s="864"/>
      <c r="D200" s="864"/>
      <c r="E200" s="864"/>
      <c r="F200" s="864"/>
      <c r="G200" s="864"/>
      <c r="H200" s="864"/>
      <c r="I200" s="864"/>
      <c r="J200" s="864"/>
      <c r="K200" s="864"/>
      <c r="L200" s="864"/>
      <c r="M200" s="864"/>
      <c r="N200" s="864"/>
      <c r="O200" s="864"/>
    </row>
    <row r="201" spans="1:15" x14ac:dyDescent="0.25">
      <c r="A201" s="863"/>
      <c r="B201" s="863"/>
      <c r="C201" s="864"/>
      <c r="D201" s="864"/>
      <c r="E201" s="864"/>
      <c r="F201" s="864"/>
      <c r="G201" s="864"/>
      <c r="H201" s="864"/>
      <c r="I201" s="864"/>
      <c r="J201" s="864"/>
      <c r="K201" s="864"/>
      <c r="L201" s="864"/>
      <c r="M201" s="864"/>
      <c r="N201" s="864"/>
      <c r="O201" s="864"/>
    </row>
    <row r="202" spans="1:15" x14ac:dyDescent="0.25">
      <c r="A202" s="863"/>
      <c r="B202" s="863"/>
      <c r="C202" s="864"/>
      <c r="D202" s="864"/>
      <c r="E202" s="864"/>
      <c r="F202" s="864"/>
      <c r="G202" s="864"/>
      <c r="H202" s="864"/>
      <c r="I202" s="864"/>
      <c r="J202" s="864"/>
      <c r="K202" s="864"/>
      <c r="L202" s="864"/>
      <c r="M202" s="864"/>
      <c r="N202" s="864"/>
      <c r="O202" s="864"/>
    </row>
    <row r="203" spans="1:15" x14ac:dyDescent="0.25">
      <c r="A203" s="863"/>
      <c r="B203" s="863"/>
      <c r="C203" s="864"/>
      <c r="D203" s="864"/>
      <c r="E203" s="864"/>
      <c r="F203" s="864"/>
      <c r="G203" s="864"/>
      <c r="H203" s="864"/>
      <c r="I203" s="864"/>
      <c r="J203" s="864"/>
      <c r="K203" s="864"/>
      <c r="L203" s="864"/>
      <c r="M203" s="864"/>
      <c r="N203" s="864"/>
      <c r="O203" s="864"/>
    </row>
    <row r="204" spans="1:15" x14ac:dyDescent="0.25">
      <c r="A204" s="863"/>
      <c r="B204" s="863"/>
      <c r="C204" s="864"/>
      <c r="D204" s="864"/>
      <c r="E204" s="864"/>
      <c r="F204" s="864"/>
      <c r="G204" s="864"/>
      <c r="H204" s="864"/>
      <c r="I204" s="864"/>
      <c r="J204" s="864"/>
      <c r="K204" s="864"/>
      <c r="L204" s="864"/>
      <c r="M204" s="864"/>
      <c r="N204" s="864"/>
      <c r="O204" s="864"/>
    </row>
    <row r="205" spans="1:15" x14ac:dyDescent="0.25">
      <c r="A205" s="863"/>
      <c r="B205" s="863"/>
      <c r="C205" s="864"/>
      <c r="D205" s="864"/>
      <c r="E205" s="864"/>
      <c r="F205" s="864"/>
      <c r="G205" s="864"/>
      <c r="H205" s="864"/>
      <c r="I205" s="864"/>
      <c r="J205" s="864"/>
      <c r="K205" s="864"/>
      <c r="L205" s="864"/>
      <c r="M205" s="864"/>
      <c r="N205" s="864"/>
      <c r="O205" s="864"/>
    </row>
    <row r="206" spans="1:15" x14ac:dyDescent="0.25">
      <c r="A206" s="863"/>
      <c r="B206" s="863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4"/>
      <c r="O206" s="864"/>
    </row>
    <row r="207" spans="1:15" x14ac:dyDescent="0.25">
      <c r="A207" s="863"/>
      <c r="B207" s="863"/>
      <c r="C207" s="864"/>
      <c r="D207" s="864"/>
      <c r="E207" s="864"/>
      <c r="F207" s="864"/>
      <c r="G207" s="864"/>
      <c r="H207" s="864"/>
      <c r="I207" s="864"/>
      <c r="J207" s="864"/>
      <c r="K207" s="864"/>
      <c r="L207" s="864"/>
      <c r="M207" s="864"/>
      <c r="N207" s="864"/>
      <c r="O207" s="864"/>
    </row>
    <row r="208" spans="1:15" x14ac:dyDescent="0.25">
      <c r="A208" s="863"/>
      <c r="B208" s="863"/>
      <c r="C208" s="864"/>
      <c r="D208" s="864"/>
      <c r="E208" s="864"/>
      <c r="F208" s="864"/>
      <c r="G208" s="864"/>
      <c r="H208" s="864"/>
      <c r="I208" s="864"/>
      <c r="J208" s="864"/>
      <c r="K208" s="864"/>
      <c r="L208" s="864"/>
      <c r="M208" s="864"/>
      <c r="N208" s="864"/>
      <c r="O208" s="864"/>
    </row>
    <row r="209" spans="1:15" x14ac:dyDescent="0.25">
      <c r="A209" s="863"/>
      <c r="B209" s="863"/>
      <c r="C209" s="864"/>
      <c r="D209" s="864"/>
      <c r="E209" s="864"/>
      <c r="F209" s="864"/>
      <c r="G209" s="864"/>
      <c r="H209" s="864"/>
      <c r="I209" s="864"/>
      <c r="J209" s="864"/>
      <c r="K209" s="864"/>
      <c r="L209" s="864"/>
      <c r="M209" s="864"/>
      <c r="N209" s="864"/>
      <c r="O209" s="864"/>
    </row>
    <row r="210" spans="1:15" x14ac:dyDescent="0.25">
      <c r="A210" s="863"/>
      <c r="B210" s="863"/>
      <c r="C210" s="864"/>
      <c r="D210" s="864"/>
      <c r="E210" s="864"/>
      <c r="F210" s="864"/>
      <c r="G210" s="864"/>
      <c r="H210" s="864"/>
      <c r="I210" s="864"/>
      <c r="J210" s="864"/>
      <c r="K210" s="864"/>
      <c r="L210" s="864"/>
      <c r="M210" s="864"/>
      <c r="N210" s="864"/>
      <c r="O210" s="864"/>
    </row>
    <row r="211" spans="1:15" x14ac:dyDescent="0.25">
      <c r="A211" s="863"/>
      <c r="B211" s="863"/>
      <c r="C211" s="864"/>
      <c r="D211" s="864"/>
      <c r="E211" s="864"/>
      <c r="F211" s="864"/>
      <c r="G211" s="864"/>
      <c r="H211" s="864"/>
      <c r="I211" s="864"/>
      <c r="J211" s="864"/>
      <c r="K211" s="864"/>
      <c r="L211" s="864"/>
      <c r="M211" s="864"/>
      <c r="N211" s="864"/>
      <c r="O211" s="864"/>
    </row>
    <row r="212" spans="1:15" x14ac:dyDescent="0.25">
      <c r="A212" s="863"/>
      <c r="B212" s="863"/>
      <c r="C212" s="864"/>
      <c r="D212" s="864"/>
      <c r="E212" s="864"/>
      <c r="F212" s="864"/>
      <c r="G212" s="864"/>
      <c r="H212" s="864"/>
      <c r="I212" s="864"/>
      <c r="J212" s="864"/>
      <c r="K212" s="864"/>
      <c r="L212" s="864"/>
      <c r="M212" s="864"/>
      <c r="N212" s="864"/>
      <c r="O212" s="864"/>
    </row>
    <row r="213" spans="1:15" x14ac:dyDescent="0.25">
      <c r="A213" s="863"/>
      <c r="B213" s="863"/>
      <c r="C213" s="864"/>
      <c r="D213" s="864"/>
      <c r="E213" s="864"/>
      <c r="F213" s="864"/>
      <c r="G213" s="864"/>
      <c r="H213" s="864"/>
      <c r="I213" s="864"/>
      <c r="J213" s="864"/>
      <c r="K213" s="864"/>
      <c r="L213" s="864"/>
      <c r="M213" s="864"/>
      <c r="N213" s="864"/>
      <c r="O213" s="864"/>
    </row>
    <row r="214" spans="1:15" x14ac:dyDescent="0.25">
      <c r="A214" s="863"/>
      <c r="B214" s="863"/>
      <c r="C214" s="864"/>
      <c r="D214" s="864"/>
      <c r="E214" s="864"/>
      <c r="F214" s="864"/>
      <c r="G214" s="864"/>
      <c r="H214" s="864"/>
      <c r="I214" s="864"/>
      <c r="J214" s="864"/>
      <c r="K214" s="864"/>
      <c r="L214" s="864"/>
      <c r="M214" s="864"/>
      <c r="N214" s="864"/>
      <c r="O214" s="864"/>
    </row>
    <row r="215" spans="1:15" x14ac:dyDescent="0.25">
      <c r="A215" s="863"/>
      <c r="B215" s="863"/>
      <c r="C215" s="864"/>
      <c r="D215" s="864"/>
      <c r="E215" s="864"/>
      <c r="F215" s="864"/>
      <c r="G215" s="864"/>
      <c r="H215" s="864"/>
      <c r="I215" s="864"/>
      <c r="J215" s="864"/>
      <c r="K215" s="864"/>
      <c r="L215" s="864"/>
      <c r="M215" s="864"/>
      <c r="N215" s="864"/>
      <c r="O215" s="864"/>
    </row>
    <row r="216" spans="1:15" x14ac:dyDescent="0.25">
      <c r="A216" s="863"/>
      <c r="B216" s="863"/>
      <c r="C216" s="864"/>
      <c r="D216" s="864"/>
      <c r="E216" s="864"/>
      <c r="F216" s="864"/>
      <c r="G216" s="864"/>
      <c r="H216" s="864"/>
      <c r="I216" s="864"/>
      <c r="J216" s="864"/>
      <c r="K216" s="864"/>
      <c r="L216" s="864"/>
      <c r="M216" s="864"/>
      <c r="N216" s="864"/>
      <c r="O216" s="864"/>
    </row>
    <row r="217" spans="1:15" x14ac:dyDescent="0.25">
      <c r="A217" s="863"/>
      <c r="B217" s="863"/>
      <c r="C217" s="864"/>
      <c r="D217" s="864"/>
      <c r="E217" s="864"/>
      <c r="F217" s="864"/>
      <c r="G217" s="864"/>
      <c r="H217" s="864"/>
      <c r="I217" s="864"/>
      <c r="J217" s="864"/>
      <c r="K217" s="864"/>
      <c r="L217" s="864"/>
      <c r="M217" s="864"/>
      <c r="N217" s="864"/>
      <c r="O217" s="864"/>
    </row>
    <row r="218" spans="1:15" x14ac:dyDescent="0.25">
      <c r="A218" s="863"/>
      <c r="B218" s="863"/>
      <c r="C218" s="864"/>
      <c r="D218" s="864"/>
      <c r="E218" s="864"/>
      <c r="F218" s="864"/>
      <c r="G218" s="864"/>
      <c r="H218" s="864"/>
      <c r="I218" s="864"/>
      <c r="J218" s="864"/>
      <c r="K218" s="864"/>
      <c r="L218" s="864"/>
      <c r="M218" s="864"/>
      <c r="N218" s="864"/>
      <c r="O218" s="864"/>
    </row>
    <row r="219" spans="1:15" x14ac:dyDescent="0.25">
      <c r="A219" s="863"/>
      <c r="B219" s="863"/>
      <c r="C219" s="864"/>
      <c r="D219" s="864"/>
      <c r="E219" s="864"/>
      <c r="F219" s="864"/>
      <c r="G219" s="864"/>
      <c r="H219" s="864"/>
      <c r="I219" s="864"/>
      <c r="J219" s="864"/>
      <c r="K219" s="864"/>
      <c r="L219" s="864"/>
      <c r="M219" s="864"/>
      <c r="N219" s="864"/>
      <c r="O219" s="864"/>
    </row>
    <row r="220" spans="1:15" x14ac:dyDescent="0.25">
      <c r="A220" s="863"/>
      <c r="B220" s="863"/>
      <c r="C220" s="864"/>
      <c r="D220" s="864"/>
      <c r="E220" s="864"/>
      <c r="F220" s="864"/>
      <c r="G220" s="864"/>
      <c r="H220" s="864"/>
      <c r="I220" s="864"/>
      <c r="J220" s="864"/>
      <c r="K220" s="864"/>
      <c r="L220" s="864"/>
      <c r="M220" s="864"/>
      <c r="N220" s="864"/>
      <c r="O220" s="864"/>
    </row>
    <row r="221" spans="1:15" x14ac:dyDescent="0.25">
      <c r="A221" s="863"/>
      <c r="B221" s="863"/>
      <c r="C221" s="864"/>
      <c r="D221" s="864"/>
      <c r="E221" s="864"/>
      <c r="F221" s="864"/>
      <c r="G221" s="864"/>
      <c r="H221" s="864"/>
      <c r="I221" s="864"/>
      <c r="J221" s="864"/>
      <c r="K221" s="864"/>
      <c r="L221" s="864"/>
      <c r="M221" s="864"/>
      <c r="N221" s="864"/>
      <c r="O221" s="864"/>
    </row>
    <row r="222" spans="1:15" x14ac:dyDescent="0.25">
      <c r="A222" s="863"/>
      <c r="B222" s="863"/>
      <c r="C222" s="864"/>
      <c r="D222" s="864"/>
      <c r="E222" s="864"/>
      <c r="F222" s="864"/>
      <c r="G222" s="864"/>
      <c r="H222" s="864"/>
      <c r="I222" s="864"/>
      <c r="J222" s="864"/>
      <c r="K222" s="864"/>
      <c r="L222" s="864"/>
      <c r="M222" s="864"/>
      <c r="N222" s="864"/>
      <c r="O222" s="864"/>
    </row>
    <row r="223" spans="1:15" x14ac:dyDescent="0.25">
      <c r="A223" s="863"/>
      <c r="B223" s="863"/>
      <c r="C223" s="864"/>
      <c r="D223" s="864"/>
      <c r="E223" s="864"/>
      <c r="F223" s="864"/>
      <c r="G223" s="864"/>
      <c r="H223" s="864"/>
      <c r="I223" s="864"/>
      <c r="J223" s="864"/>
      <c r="K223" s="864"/>
      <c r="L223" s="864"/>
      <c r="M223" s="864"/>
      <c r="N223" s="864"/>
      <c r="O223" s="864"/>
    </row>
    <row r="224" spans="1:15" x14ac:dyDescent="0.25">
      <c r="A224" s="863"/>
      <c r="B224" s="863"/>
      <c r="C224" s="864"/>
      <c r="D224" s="864"/>
      <c r="E224" s="864"/>
      <c r="F224" s="864"/>
      <c r="G224" s="864"/>
      <c r="H224" s="864"/>
      <c r="I224" s="864"/>
      <c r="J224" s="864"/>
      <c r="K224" s="864"/>
      <c r="L224" s="864"/>
      <c r="M224" s="864"/>
      <c r="N224" s="864"/>
      <c r="O224" s="864"/>
    </row>
    <row r="225" spans="1:15" x14ac:dyDescent="0.25">
      <c r="A225" s="863"/>
      <c r="B225" s="863"/>
      <c r="C225" s="864"/>
      <c r="D225" s="864"/>
      <c r="E225" s="864"/>
      <c r="F225" s="864"/>
      <c r="G225" s="864"/>
      <c r="H225" s="864"/>
      <c r="I225" s="864"/>
      <c r="J225" s="864"/>
      <c r="K225" s="864"/>
      <c r="L225" s="864"/>
      <c r="M225" s="864"/>
      <c r="N225" s="864"/>
      <c r="O225" s="864"/>
    </row>
    <row r="227" spans="1:15" ht="71.25" customHeight="1" thickBot="1" x14ac:dyDescent="0.45">
      <c r="A227" s="823"/>
      <c r="B227" s="824"/>
      <c r="C227" s="824"/>
      <c r="D227" s="824"/>
      <c r="E227" s="824"/>
      <c r="F227" s="824"/>
      <c r="G227" s="824"/>
      <c r="H227" s="824"/>
      <c r="I227" s="824"/>
      <c r="J227" s="824"/>
      <c r="K227" s="824"/>
      <c r="L227" s="824"/>
      <c r="M227" s="824"/>
      <c r="N227" s="824"/>
      <c r="O227" s="824"/>
    </row>
    <row r="228" spans="1:15" ht="17.25" thickTop="1" thickBot="1" x14ac:dyDescent="0.3">
      <c r="A228" s="877" t="s">
        <v>1</v>
      </c>
      <c r="B228" s="877" t="s">
        <v>5</v>
      </c>
      <c r="C228" s="1177" t="s">
        <v>679</v>
      </c>
      <c r="D228" s="1177"/>
      <c r="E228" s="1177"/>
      <c r="F228" s="1177"/>
      <c r="G228" s="1177"/>
      <c r="H228" s="1177"/>
      <c r="I228" s="1177"/>
      <c r="J228" s="1177"/>
      <c r="K228" s="1177"/>
      <c r="L228" s="1177"/>
      <c r="M228" s="1177"/>
      <c r="N228" s="1177"/>
      <c r="O228" s="1177"/>
    </row>
    <row r="229" spans="1:15" x14ac:dyDescent="0.25">
      <c r="A229" s="865"/>
      <c r="B229" s="866"/>
      <c r="C229" s="867"/>
      <c r="D229" s="867"/>
      <c r="E229" s="867"/>
      <c r="F229" s="867"/>
      <c r="G229" s="867"/>
      <c r="H229" s="867"/>
      <c r="I229" s="867"/>
      <c r="J229" s="867"/>
      <c r="K229" s="867"/>
      <c r="L229" s="867"/>
      <c r="M229" s="867"/>
      <c r="N229" s="867"/>
      <c r="O229" s="868"/>
    </row>
    <row r="230" spans="1:15" x14ac:dyDescent="0.25">
      <c r="A230" s="869"/>
      <c r="B230" s="863"/>
      <c r="C230" s="864"/>
      <c r="D230" s="864"/>
      <c r="E230" s="864"/>
      <c r="F230" s="864"/>
      <c r="G230" s="864"/>
      <c r="H230" s="864"/>
      <c r="I230" s="864"/>
      <c r="J230" s="864"/>
      <c r="K230" s="864"/>
      <c r="L230" s="864"/>
      <c r="M230" s="864"/>
      <c r="N230" s="864"/>
      <c r="O230" s="870"/>
    </row>
    <row r="231" spans="1:15" x14ac:dyDescent="0.25">
      <c r="A231" s="869"/>
      <c r="B231" s="863"/>
      <c r="C231" s="864"/>
      <c r="D231" s="864"/>
      <c r="E231" s="864"/>
      <c r="F231" s="864"/>
      <c r="G231" s="864"/>
      <c r="H231" s="864"/>
      <c r="I231" s="864"/>
      <c r="J231" s="864"/>
      <c r="K231" s="864"/>
      <c r="L231" s="864"/>
      <c r="M231" s="864"/>
      <c r="N231" s="864"/>
      <c r="O231" s="870"/>
    </row>
    <row r="232" spans="1:15" x14ac:dyDescent="0.25">
      <c r="A232" s="869"/>
      <c r="B232" s="863"/>
      <c r="C232" s="864"/>
      <c r="D232" s="864"/>
      <c r="E232" s="864"/>
      <c r="F232" s="864"/>
      <c r="G232" s="864"/>
      <c r="H232" s="864"/>
      <c r="I232" s="864"/>
      <c r="J232" s="864"/>
      <c r="K232" s="864"/>
      <c r="L232" s="864"/>
      <c r="M232" s="864"/>
      <c r="N232" s="864"/>
      <c r="O232" s="870"/>
    </row>
    <row r="233" spans="1:15" x14ac:dyDescent="0.25">
      <c r="A233" s="869"/>
      <c r="B233" s="863"/>
      <c r="C233" s="864"/>
      <c r="D233" s="864"/>
      <c r="E233" s="864"/>
      <c r="F233" s="864"/>
      <c r="G233" s="864"/>
      <c r="H233" s="864"/>
      <c r="I233" s="864"/>
      <c r="J233" s="864"/>
      <c r="K233" s="864"/>
      <c r="L233" s="864"/>
      <c r="M233" s="864"/>
      <c r="N233" s="864"/>
      <c r="O233" s="870"/>
    </row>
    <row r="234" spans="1:15" x14ac:dyDescent="0.25">
      <c r="A234" s="869"/>
      <c r="B234" s="863"/>
      <c r="C234" s="864"/>
      <c r="D234" s="864"/>
      <c r="E234" s="864"/>
      <c r="F234" s="864"/>
      <c r="G234" s="864"/>
      <c r="H234" s="864"/>
      <c r="I234" s="864"/>
      <c r="J234" s="864"/>
      <c r="K234" s="864"/>
      <c r="L234" s="864"/>
      <c r="M234" s="864"/>
      <c r="N234" s="864"/>
      <c r="O234" s="870"/>
    </row>
    <row r="235" spans="1:15" x14ac:dyDescent="0.25">
      <c r="A235" s="869"/>
      <c r="B235" s="863"/>
      <c r="C235" s="864"/>
      <c r="D235" s="864"/>
      <c r="E235" s="864"/>
      <c r="F235" s="864"/>
      <c r="G235" s="864"/>
      <c r="H235" s="864"/>
      <c r="I235" s="864"/>
      <c r="J235" s="864"/>
      <c r="K235" s="864"/>
      <c r="L235" s="864"/>
      <c r="M235" s="864"/>
      <c r="N235" s="864"/>
      <c r="O235" s="870"/>
    </row>
    <row r="236" spans="1:15" x14ac:dyDescent="0.25">
      <c r="A236" s="869"/>
      <c r="B236" s="863"/>
      <c r="C236" s="864"/>
      <c r="D236" s="864"/>
      <c r="E236" s="864"/>
      <c r="F236" s="864"/>
      <c r="G236" s="864"/>
      <c r="H236" s="864"/>
      <c r="I236" s="864"/>
      <c r="J236" s="864"/>
      <c r="K236" s="864"/>
      <c r="L236" s="864"/>
      <c r="M236" s="864"/>
      <c r="N236" s="864"/>
      <c r="O236" s="870"/>
    </row>
    <row r="237" spans="1:15" x14ac:dyDescent="0.25">
      <c r="A237" s="869"/>
      <c r="B237" s="863"/>
      <c r="C237" s="864"/>
      <c r="D237" s="864"/>
      <c r="E237" s="864"/>
      <c r="F237" s="864"/>
      <c r="G237" s="864"/>
      <c r="H237" s="864"/>
      <c r="I237" s="864"/>
      <c r="J237" s="864"/>
      <c r="K237" s="864"/>
      <c r="L237" s="864"/>
      <c r="M237" s="864"/>
      <c r="N237" s="864"/>
      <c r="O237" s="870"/>
    </row>
    <row r="238" spans="1:15" x14ac:dyDescent="0.25">
      <c r="A238" s="869"/>
      <c r="B238" s="863"/>
      <c r="C238" s="864"/>
      <c r="D238" s="864"/>
      <c r="E238" s="864"/>
      <c r="F238" s="864"/>
      <c r="G238" s="864"/>
      <c r="H238" s="864"/>
      <c r="I238" s="864"/>
      <c r="J238" s="864"/>
      <c r="K238" s="864"/>
      <c r="L238" s="864"/>
      <c r="M238" s="864"/>
      <c r="N238" s="864"/>
      <c r="O238" s="870"/>
    </row>
    <row r="239" spans="1:15" x14ac:dyDescent="0.25">
      <c r="A239" s="869"/>
      <c r="B239" s="863"/>
      <c r="C239" s="864"/>
      <c r="D239" s="864"/>
      <c r="E239" s="864"/>
      <c r="F239" s="864"/>
      <c r="G239" s="864"/>
      <c r="H239" s="864"/>
      <c r="I239" s="864"/>
      <c r="J239" s="864"/>
      <c r="K239" s="864"/>
      <c r="L239" s="864"/>
      <c r="M239" s="864"/>
      <c r="N239" s="864"/>
      <c r="O239" s="870"/>
    </row>
    <row r="240" spans="1:15" x14ac:dyDescent="0.25">
      <c r="A240" s="869"/>
      <c r="B240" s="863"/>
      <c r="C240" s="864"/>
      <c r="D240" s="864"/>
      <c r="E240" s="864"/>
      <c r="F240" s="864"/>
      <c r="G240" s="864"/>
      <c r="H240" s="864"/>
      <c r="I240" s="864"/>
      <c r="J240" s="864"/>
      <c r="K240" s="864"/>
      <c r="L240" s="864"/>
      <c r="M240" s="864"/>
      <c r="N240" s="864"/>
      <c r="O240" s="870"/>
    </row>
    <row r="241" spans="1:15" x14ac:dyDescent="0.25">
      <c r="A241" s="869"/>
      <c r="B241" s="863"/>
      <c r="C241" s="864"/>
      <c r="D241" s="864"/>
      <c r="E241" s="864"/>
      <c r="F241" s="864"/>
      <c r="G241" s="864"/>
      <c r="H241" s="864"/>
      <c r="I241" s="864"/>
      <c r="J241" s="864"/>
      <c r="K241" s="864"/>
      <c r="L241" s="864"/>
      <c r="M241" s="864"/>
      <c r="N241" s="864"/>
      <c r="O241" s="870"/>
    </row>
    <row r="242" spans="1:15" x14ac:dyDescent="0.25">
      <c r="A242" s="869"/>
      <c r="B242" s="863"/>
      <c r="C242" s="864"/>
      <c r="D242" s="864"/>
      <c r="E242" s="864"/>
      <c r="F242" s="864"/>
      <c r="G242" s="864"/>
      <c r="H242" s="864"/>
      <c r="I242" s="864"/>
      <c r="J242" s="864"/>
      <c r="K242" s="864"/>
      <c r="L242" s="864"/>
      <c r="M242" s="864"/>
      <c r="N242" s="864"/>
      <c r="O242" s="870"/>
    </row>
    <row r="243" spans="1:15" x14ac:dyDescent="0.25">
      <c r="A243" s="869"/>
      <c r="B243" s="863"/>
      <c r="C243" s="864"/>
      <c r="D243" s="864"/>
      <c r="E243" s="864"/>
      <c r="F243" s="864"/>
      <c r="G243" s="864"/>
      <c r="H243" s="864"/>
      <c r="I243" s="864"/>
      <c r="J243" s="864"/>
      <c r="K243" s="864"/>
      <c r="L243" s="864"/>
      <c r="M243" s="864"/>
      <c r="N243" s="864"/>
      <c r="O243" s="870"/>
    </row>
    <row r="244" spans="1:15" x14ac:dyDescent="0.25">
      <c r="A244" s="869"/>
      <c r="B244" s="863"/>
      <c r="C244" s="864"/>
      <c r="D244" s="864"/>
      <c r="E244" s="864"/>
      <c r="F244" s="864"/>
      <c r="G244" s="864"/>
      <c r="H244" s="864"/>
      <c r="I244" s="864"/>
      <c r="J244" s="864"/>
      <c r="K244" s="864"/>
      <c r="L244" s="864"/>
      <c r="M244" s="864"/>
      <c r="N244" s="864"/>
      <c r="O244" s="870"/>
    </row>
    <row r="245" spans="1:15" x14ac:dyDescent="0.25">
      <c r="A245" s="869"/>
      <c r="B245" s="863"/>
      <c r="C245" s="864"/>
      <c r="D245" s="864"/>
      <c r="E245" s="864"/>
      <c r="F245" s="864"/>
      <c r="G245" s="864"/>
      <c r="H245" s="864"/>
      <c r="I245" s="864"/>
      <c r="J245" s="864"/>
      <c r="K245" s="864"/>
      <c r="L245" s="864"/>
      <c r="M245" s="864"/>
      <c r="N245" s="864"/>
      <c r="O245" s="870"/>
    </row>
    <row r="246" spans="1:15" x14ac:dyDescent="0.25">
      <c r="A246" s="869"/>
      <c r="B246" s="863"/>
      <c r="C246" s="864"/>
      <c r="D246" s="864"/>
      <c r="E246" s="864"/>
      <c r="F246" s="864"/>
      <c r="G246" s="864"/>
      <c r="H246" s="864"/>
      <c r="I246" s="864"/>
      <c r="J246" s="864"/>
      <c r="K246" s="864"/>
      <c r="L246" s="864"/>
      <c r="M246" s="864"/>
      <c r="N246" s="864"/>
      <c r="O246" s="870"/>
    </row>
    <row r="247" spans="1:15" x14ac:dyDescent="0.25">
      <c r="A247" s="869"/>
      <c r="B247" s="863"/>
      <c r="C247" s="864"/>
      <c r="D247" s="864"/>
      <c r="E247" s="864"/>
      <c r="F247" s="864"/>
      <c r="G247" s="864"/>
      <c r="H247" s="864"/>
      <c r="I247" s="864"/>
      <c r="J247" s="864"/>
      <c r="K247" s="864"/>
      <c r="L247" s="864"/>
      <c r="M247" s="864"/>
      <c r="N247" s="864"/>
      <c r="O247" s="870"/>
    </row>
    <row r="248" spans="1:15" x14ac:dyDescent="0.25">
      <c r="A248" s="869"/>
      <c r="B248" s="863"/>
      <c r="C248" s="864"/>
      <c r="D248" s="864"/>
      <c r="E248" s="864"/>
      <c r="F248" s="864"/>
      <c r="G248" s="864"/>
      <c r="H248" s="864"/>
      <c r="I248" s="864"/>
      <c r="J248" s="864"/>
      <c r="K248" s="864"/>
      <c r="L248" s="864"/>
      <c r="M248" s="864"/>
      <c r="N248" s="864"/>
      <c r="O248" s="870"/>
    </row>
    <row r="249" spans="1:15" x14ac:dyDescent="0.25">
      <c r="A249" s="869"/>
      <c r="B249" s="863"/>
      <c r="C249" s="864"/>
      <c r="D249" s="864"/>
      <c r="E249" s="864"/>
      <c r="F249" s="864"/>
      <c r="G249" s="864"/>
      <c r="H249" s="864"/>
      <c r="I249" s="864"/>
      <c r="J249" s="864"/>
      <c r="K249" s="864"/>
      <c r="L249" s="864"/>
      <c r="M249" s="864"/>
      <c r="N249" s="864"/>
      <c r="O249" s="870"/>
    </row>
    <row r="250" spans="1:15" x14ac:dyDescent="0.25">
      <c r="A250" s="869"/>
      <c r="B250" s="863"/>
      <c r="C250" s="864"/>
      <c r="D250" s="864"/>
      <c r="E250" s="864"/>
      <c r="F250" s="864"/>
      <c r="G250" s="864"/>
      <c r="H250" s="864"/>
      <c r="I250" s="864"/>
      <c r="J250" s="864"/>
      <c r="K250" s="864"/>
      <c r="L250" s="864"/>
      <c r="M250" s="864"/>
      <c r="N250" s="864"/>
      <c r="O250" s="870"/>
    </row>
    <row r="251" spans="1:15" x14ac:dyDescent="0.25">
      <c r="A251" s="869"/>
      <c r="B251" s="863"/>
      <c r="C251" s="864"/>
      <c r="D251" s="864"/>
      <c r="E251" s="864"/>
      <c r="F251" s="864"/>
      <c r="G251" s="864"/>
      <c r="H251" s="864"/>
      <c r="I251" s="864"/>
      <c r="J251" s="864"/>
      <c r="K251" s="864"/>
      <c r="L251" s="864"/>
      <c r="M251" s="864"/>
      <c r="N251" s="864"/>
      <c r="O251" s="870"/>
    </row>
    <row r="252" spans="1:15" x14ac:dyDescent="0.25">
      <c r="A252" s="869"/>
      <c r="B252" s="863"/>
      <c r="C252" s="864"/>
      <c r="D252" s="864"/>
      <c r="E252" s="864"/>
      <c r="F252" s="864"/>
      <c r="G252" s="864"/>
      <c r="H252" s="864"/>
      <c r="I252" s="864"/>
      <c r="J252" s="864"/>
      <c r="K252" s="864"/>
      <c r="L252" s="864"/>
      <c r="M252" s="864"/>
      <c r="N252" s="864"/>
      <c r="O252" s="870"/>
    </row>
    <row r="253" spans="1:15" x14ac:dyDescent="0.25">
      <c r="A253" s="869"/>
      <c r="B253" s="863"/>
      <c r="C253" s="864"/>
      <c r="D253" s="864"/>
      <c r="E253" s="864"/>
      <c r="F253" s="864"/>
      <c r="G253" s="864"/>
      <c r="H253" s="864"/>
      <c r="I253" s="864"/>
      <c r="J253" s="864"/>
      <c r="K253" s="864"/>
      <c r="L253" s="864"/>
      <c r="M253" s="864"/>
      <c r="N253" s="864"/>
      <c r="O253" s="870"/>
    </row>
    <row r="254" spans="1:15" x14ac:dyDescent="0.25">
      <c r="A254" s="869"/>
      <c r="B254" s="863"/>
      <c r="C254" s="864"/>
      <c r="D254" s="864"/>
      <c r="E254" s="864"/>
      <c r="F254" s="864"/>
      <c r="G254" s="864"/>
      <c r="H254" s="864"/>
      <c r="I254" s="864"/>
      <c r="J254" s="864"/>
      <c r="K254" s="864"/>
      <c r="L254" s="864"/>
      <c r="M254" s="864"/>
      <c r="N254" s="864"/>
      <c r="O254" s="870"/>
    </row>
    <row r="255" spans="1:15" x14ac:dyDescent="0.25">
      <c r="A255" s="869"/>
      <c r="B255" s="863"/>
      <c r="C255" s="864"/>
      <c r="D255" s="864"/>
      <c r="E255" s="864"/>
      <c r="F255" s="864"/>
      <c r="G255" s="864"/>
      <c r="H255" s="864"/>
      <c r="I255" s="864"/>
      <c r="J255" s="864"/>
      <c r="K255" s="864"/>
      <c r="L255" s="864"/>
      <c r="M255" s="864"/>
      <c r="N255" s="864"/>
      <c r="O255" s="870"/>
    </row>
    <row r="256" spans="1:15" x14ac:dyDescent="0.25">
      <c r="A256" s="869"/>
      <c r="B256" s="863"/>
      <c r="C256" s="864"/>
      <c r="D256" s="864"/>
      <c r="E256" s="864"/>
      <c r="F256" s="864"/>
      <c r="G256" s="864"/>
      <c r="H256" s="864"/>
      <c r="I256" s="864"/>
      <c r="J256" s="864"/>
      <c r="K256" s="864"/>
      <c r="L256" s="864"/>
      <c r="M256" s="864"/>
      <c r="N256" s="864"/>
      <c r="O256" s="870"/>
    </row>
    <row r="257" spans="1:15" ht="15.75" thickBot="1" x14ac:dyDescent="0.3">
      <c r="A257" s="873"/>
      <c r="B257" s="874"/>
      <c r="C257" s="875"/>
      <c r="D257" s="875"/>
      <c r="E257" s="875"/>
      <c r="F257" s="875"/>
      <c r="G257" s="875"/>
      <c r="H257" s="875"/>
      <c r="I257" s="875"/>
      <c r="J257" s="875"/>
      <c r="K257" s="875"/>
      <c r="L257" s="875"/>
      <c r="M257" s="875"/>
      <c r="N257" s="875"/>
      <c r="O257" s="876"/>
    </row>
    <row r="259" spans="1:15" ht="45.75" customHeight="1" thickBot="1" x14ac:dyDescent="0.45">
      <c r="A259" s="823"/>
      <c r="B259" s="824"/>
      <c r="C259" s="824"/>
      <c r="D259" s="824"/>
      <c r="E259" s="824"/>
      <c r="F259" s="824"/>
      <c r="G259" s="824"/>
      <c r="H259" s="824"/>
      <c r="I259" s="824"/>
      <c r="J259" s="824"/>
      <c r="K259" s="824"/>
      <c r="L259" s="824"/>
      <c r="M259" s="824"/>
      <c r="N259" s="824"/>
      <c r="O259" s="824"/>
    </row>
    <row r="260" spans="1:15" ht="16.5" thickTop="1" x14ac:dyDescent="0.25">
      <c r="A260" s="851" t="s">
        <v>1</v>
      </c>
      <c r="B260" s="851" t="s">
        <v>5</v>
      </c>
      <c r="C260" s="1169" t="s">
        <v>679</v>
      </c>
      <c r="D260" s="1169"/>
      <c r="E260" s="1169"/>
      <c r="F260" s="1169"/>
      <c r="G260" s="1169"/>
      <c r="H260" s="1169"/>
      <c r="I260" s="1169"/>
      <c r="J260" s="1169"/>
      <c r="K260" s="1169"/>
      <c r="L260" s="1169"/>
      <c r="M260" s="1169"/>
      <c r="N260" s="1169"/>
      <c r="O260" s="1169"/>
    </row>
    <row r="261" spans="1:15" x14ac:dyDescent="0.25">
      <c r="A261" s="861"/>
      <c r="B261" s="861"/>
      <c r="C261" s="862"/>
      <c r="D261" s="862"/>
      <c r="E261" s="862"/>
      <c r="F261" s="862"/>
      <c r="G261" s="862"/>
      <c r="H261" s="862"/>
      <c r="I261" s="862"/>
      <c r="J261" s="862"/>
      <c r="K261" s="862"/>
      <c r="L261" s="862"/>
      <c r="M261" s="862"/>
      <c r="N261" s="862"/>
      <c r="O261" s="862"/>
    </row>
    <row r="262" spans="1:15" x14ac:dyDescent="0.25">
      <c r="A262" s="863"/>
      <c r="B262" s="863"/>
      <c r="C262" s="864"/>
      <c r="D262" s="864"/>
      <c r="E262" s="864"/>
      <c r="F262" s="864"/>
      <c r="G262" s="864"/>
      <c r="H262" s="864"/>
      <c r="I262" s="864"/>
      <c r="J262" s="864"/>
      <c r="K262" s="864"/>
      <c r="L262" s="864"/>
      <c r="M262" s="864"/>
      <c r="N262" s="864"/>
      <c r="O262" s="864"/>
    </row>
    <row r="263" spans="1:15" x14ac:dyDescent="0.25">
      <c r="A263" s="863"/>
      <c r="B263" s="863"/>
      <c r="C263" s="864"/>
      <c r="D263" s="864"/>
      <c r="E263" s="864"/>
      <c r="F263" s="864"/>
      <c r="G263" s="864"/>
      <c r="H263" s="864"/>
      <c r="I263" s="864"/>
      <c r="J263" s="864"/>
      <c r="K263" s="864"/>
      <c r="L263" s="864"/>
      <c r="M263" s="864"/>
      <c r="N263" s="864"/>
      <c r="O263" s="864"/>
    </row>
    <row r="264" spans="1:15" x14ac:dyDescent="0.25">
      <c r="A264" s="863"/>
      <c r="B264" s="863"/>
      <c r="C264" s="864"/>
      <c r="D264" s="864"/>
      <c r="E264" s="864"/>
      <c r="F264" s="864"/>
      <c r="G264" s="864"/>
      <c r="H264" s="864"/>
      <c r="I264" s="864"/>
      <c r="J264" s="864"/>
      <c r="K264" s="864"/>
      <c r="L264" s="864"/>
      <c r="M264" s="864"/>
      <c r="N264" s="864"/>
      <c r="O264" s="864"/>
    </row>
    <row r="265" spans="1:15" x14ac:dyDescent="0.25">
      <c r="A265" s="863"/>
      <c r="B265" s="863"/>
      <c r="C265" s="864"/>
      <c r="D265" s="864"/>
      <c r="E265" s="864"/>
      <c r="F265" s="864"/>
      <c r="G265" s="864"/>
      <c r="H265" s="864"/>
      <c r="I265" s="864"/>
      <c r="J265" s="864"/>
      <c r="K265" s="864"/>
      <c r="L265" s="864"/>
      <c r="M265" s="864"/>
      <c r="N265" s="864"/>
      <c r="O265" s="864"/>
    </row>
    <row r="266" spans="1:15" x14ac:dyDescent="0.25">
      <c r="A266" s="863"/>
      <c r="B266" s="863"/>
      <c r="C266" s="864"/>
      <c r="D266" s="864"/>
      <c r="E266" s="864"/>
      <c r="F266" s="864"/>
      <c r="G266" s="864"/>
      <c r="H266" s="864"/>
      <c r="I266" s="864"/>
      <c r="J266" s="864"/>
      <c r="K266" s="864"/>
      <c r="L266" s="864"/>
      <c r="M266" s="864"/>
      <c r="N266" s="864"/>
      <c r="O266" s="864"/>
    </row>
    <row r="267" spans="1:15" x14ac:dyDescent="0.25">
      <c r="A267" s="863"/>
      <c r="B267" s="863"/>
      <c r="C267" s="864"/>
      <c r="D267" s="864"/>
      <c r="E267" s="864"/>
      <c r="F267" s="864"/>
      <c r="G267" s="864"/>
      <c r="H267" s="864"/>
      <c r="I267" s="864"/>
      <c r="J267" s="864"/>
      <c r="K267" s="864"/>
      <c r="L267" s="864"/>
      <c r="M267" s="864"/>
      <c r="N267" s="864"/>
      <c r="O267" s="864"/>
    </row>
    <row r="268" spans="1:15" x14ac:dyDescent="0.25">
      <c r="A268" s="863"/>
      <c r="B268" s="863"/>
      <c r="C268" s="864"/>
      <c r="D268" s="864"/>
      <c r="E268" s="864"/>
      <c r="F268" s="864"/>
      <c r="G268" s="864"/>
      <c r="H268" s="864"/>
      <c r="I268" s="864"/>
      <c r="J268" s="864"/>
      <c r="K268" s="864"/>
      <c r="L268" s="864"/>
      <c r="M268" s="864"/>
      <c r="N268" s="864"/>
      <c r="O268" s="864"/>
    </row>
    <row r="269" spans="1:15" x14ac:dyDescent="0.25">
      <c r="A269" s="863"/>
      <c r="B269" s="863"/>
      <c r="C269" s="864"/>
      <c r="D269" s="864"/>
      <c r="E269" s="864"/>
      <c r="F269" s="864"/>
      <c r="G269" s="864"/>
      <c r="H269" s="864"/>
      <c r="I269" s="864"/>
      <c r="J269" s="864"/>
      <c r="K269" s="864"/>
      <c r="L269" s="864"/>
      <c r="M269" s="864"/>
      <c r="N269" s="864"/>
      <c r="O269" s="864"/>
    </row>
    <row r="270" spans="1:15" x14ac:dyDescent="0.25">
      <c r="A270" s="863"/>
      <c r="B270" s="863"/>
      <c r="C270" s="864"/>
      <c r="D270" s="864"/>
      <c r="E270" s="864"/>
      <c r="F270" s="864"/>
      <c r="G270" s="864"/>
      <c r="H270" s="864"/>
      <c r="I270" s="864"/>
      <c r="J270" s="864"/>
      <c r="K270" s="864"/>
      <c r="L270" s="864"/>
      <c r="M270" s="864"/>
      <c r="N270" s="864"/>
      <c r="O270" s="864"/>
    </row>
    <row r="271" spans="1:15" x14ac:dyDescent="0.25">
      <c r="A271" s="863"/>
      <c r="B271" s="863"/>
      <c r="C271" s="864"/>
      <c r="D271" s="864"/>
      <c r="E271" s="864"/>
      <c r="F271" s="864"/>
      <c r="G271" s="864"/>
      <c r="H271" s="864"/>
      <c r="I271" s="864"/>
      <c r="J271" s="864"/>
      <c r="K271" s="864"/>
      <c r="L271" s="864"/>
      <c r="M271" s="864"/>
      <c r="N271" s="864"/>
      <c r="O271" s="864"/>
    </row>
    <row r="272" spans="1:15" x14ac:dyDescent="0.25">
      <c r="A272" s="863"/>
      <c r="B272" s="863"/>
      <c r="C272" s="864"/>
      <c r="D272" s="864"/>
      <c r="E272" s="864"/>
      <c r="F272" s="864"/>
      <c r="G272" s="864"/>
      <c r="H272" s="864"/>
      <c r="I272" s="864"/>
      <c r="J272" s="864"/>
      <c r="K272" s="864"/>
      <c r="L272" s="864"/>
      <c r="M272" s="864"/>
      <c r="N272" s="864"/>
      <c r="O272" s="864"/>
    </row>
    <row r="273" spans="1:15" x14ac:dyDescent="0.25">
      <c r="A273" s="863"/>
      <c r="B273" s="863"/>
      <c r="C273" s="864"/>
      <c r="D273" s="864"/>
      <c r="E273" s="864"/>
      <c r="F273" s="864"/>
      <c r="G273" s="864"/>
      <c r="H273" s="864"/>
      <c r="I273" s="864"/>
      <c r="J273" s="864"/>
      <c r="K273" s="864"/>
      <c r="L273" s="864"/>
      <c r="M273" s="864"/>
      <c r="N273" s="864"/>
      <c r="O273" s="864"/>
    </row>
    <row r="274" spans="1:15" x14ac:dyDescent="0.25">
      <c r="A274" s="863"/>
      <c r="B274" s="863"/>
      <c r="C274" s="864"/>
      <c r="D274" s="864"/>
      <c r="E274" s="864"/>
      <c r="F274" s="864"/>
      <c r="G274" s="864"/>
      <c r="H274" s="864"/>
      <c r="I274" s="864"/>
      <c r="J274" s="864"/>
      <c r="K274" s="864"/>
      <c r="L274" s="864"/>
      <c r="M274" s="864"/>
      <c r="N274" s="864"/>
      <c r="O274" s="864"/>
    </row>
    <row r="275" spans="1:15" x14ac:dyDescent="0.25">
      <c r="A275" s="863"/>
      <c r="B275" s="863"/>
      <c r="C275" s="864"/>
      <c r="D275" s="864"/>
      <c r="E275" s="864"/>
      <c r="F275" s="864"/>
      <c r="G275" s="864"/>
      <c r="H275" s="864"/>
      <c r="I275" s="864"/>
      <c r="J275" s="864"/>
      <c r="K275" s="864"/>
      <c r="L275" s="864"/>
      <c r="M275" s="864"/>
      <c r="N275" s="864"/>
      <c r="O275" s="864"/>
    </row>
    <row r="276" spans="1:15" x14ac:dyDescent="0.25">
      <c r="A276" s="863"/>
      <c r="B276" s="863"/>
      <c r="C276" s="864"/>
      <c r="D276" s="864"/>
      <c r="E276" s="864"/>
      <c r="F276" s="864"/>
      <c r="G276" s="864"/>
      <c r="H276" s="864"/>
      <c r="I276" s="864"/>
      <c r="J276" s="864"/>
      <c r="K276" s="864"/>
      <c r="L276" s="864"/>
      <c r="M276" s="864"/>
      <c r="N276" s="864"/>
      <c r="O276" s="864"/>
    </row>
    <row r="277" spans="1:15" x14ac:dyDescent="0.25">
      <c r="A277" s="863"/>
      <c r="B277" s="863"/>
      <c r="C277" s="864"/>
      <c r="D277" s="864"/>
      <c r="E277" s="864"/>
      <c r="F277" s="864"/>
      <c r="G277" s="864"/>
      <c r="H277" s="864"/>
      <c r="I277" s="864"/>
      <c r="J277" s="864"/>
      <c r="K277" s="864"/>
      <c r="L277" s="864"/>
      <c r="M277" s="864"/>
      <c r="N277" s="864"/>
      <c r="O277" s="864"/>
    </row>
    <row r="278" spans="1:15" x14ac:dyDescent="0.25">
      <c r="A278" s="863"/>
      <c r="B278" s="863"/>
      <c r="C278" s="864"/>
      <c r="D278" s="864"/>
      <c r="E278" s="864"/>
      <c r="F278" s="864"/>
      <c r="G278" s="864"/>
      <c r="H278" s="864"/>
      <c r="I278" s="864"/>
      <c r="J278" s="864"/>
      <c r="K278" s="864"/>
      <c r="L278" s="864"/>
      <c r="M278" s="864"/>
      <c r="N278" s="864"/>
      <c r="O278" s="864"/>
    </row>
    <row r="279" spans="1:15" x14ac:dyDescent="0.25">
      <c r="A279" s="863"/>
      <c r="B279" s="863"/>
      <c r="C279" s="864"/>
      <c r="D279" s="864"/>
      <c r="E279" s="864"/>
      <c r="F279" s="864"/>
      <c r="G279" s="864"/>
      <c r="H279" s="864"/>
      <c r="I279" s="864"/>
      <c r="J279" s="864"/>
      <c r="K279" s="864"/>
      <c r="L279" s="864"/>
      <c r="M279" s="864"/>
      <c r="N279" s="864"/>
      <c r="O279" s="864"/>
    </row>
    <row r="280" spans="1:15" x14ac:dyDescent="0.25">
      <c r="A280" s="863"/>
      <c r="B280" s="863"/>
      <c r="C280" s="864"/>
      <c r="D280" s="864"/>
      <c r="E280" s="864"/>
      <c r="F280" s="864"/>
      <c r="G280" s="864"/>
      <c r="H280" s="864"/>
      <c r="I280" s="864"/>
      <c r="J280" s="864"/>
      <c r="K280" s="864"/>
      <c r="L280" s="864"/>
      <c r="M280" s="864"/>
      <c r="N280" s="864"/>
      <c r="O280" s="864"/>
    </row>
    <row r="281" spans="1:15" x14ac:dyDescent="0.25">
      <c r="A281" s="863"/>
      <c r="B281" s="863"/>
      <c r="C281" s="864"/>
      <c r="D281" s="864"/>
      <c r="E281" s="864"/>
      <c r="F281" s="864"/>
      <c r="G281" s="864"/>
      <c r="H281" s="864"/>
      <c r="I281" s="864"/>
      <c r="J281" s="864"/>
      <c r="K281" s="864"/>
      <c r="L281" s="864"/>
      <c r="M281" s="864"/>
      <c r="N281" s="864"/>
      <c r="O281" s="864"/>
    </row>
    <row r="282" spans="1:15" x14ac:dyDescent="0.25">
      <c r="A282" s="863"/>
      <c r="B282" s="863"/>
      <c r="C282" s="864"/>
      <c r="D282" s="864"/>
      <c r="E282" s="864"/>
      <c r="F282" s="864"/>
      <c r="G282" s="864"/>
      <c r="H282" s="864"/>
      <c r="I282" s="864"/>
      <c r="J282" s="864"/>
      <c r="K282" s="864"/>
      <c r="L282" s="864"/>
      <c r="M282" s="864"/>
      <c r="N282" s="864"/>
      <c r="O282" s="864"/>
    </row>
    <row r="283" spans="1:15" x14ac:dyDescent="0.25">
      <c r="A283" s="863"/>
      <c r="B283" s="863"/>
      <c r="C283" s="864"/>
      <c r="D283" s="864"/>
      <c r="E283" s="864"/>
      <c r="F283" s="864"/>
      <c r="G283" s="864"/>
      <c r="H283" s="864"/>
      <c r="I283" s="864"/>
      <c r="J283" s="864"/>
      <c r="K283" s="864"/>
      <c r="L283" s="864"/>
      <c r="M283" s="864"/>
      <c r="N283" s="864"/>
      <c r="O283" s="864"/>
    </row>
    <row r="284" spans="1:15" x14ac:dyDescent="0.25">
      <c r="A284" s="863"/>
      <c r="B284" s="863"/>
      <c r="C284" s="864"/>
      <c r="D284" s="864"/>
      <c r="E284" s="864"/>
      <c r="F284" s="864"/>
      <c r="G284" s="864"/>
      <c r="H284" s="864"/>
      <c r="I284" s="864"/>
      <c r="J284" s="864"/>
      <c r="K284" s="864"/>
      <c r="L284" s="864"/>
      <c r="M284" s="864"/>
      <c r="N284" s="864"/>
      <c r="O284" s="864"/>
    </row>
    <row r="285" spans="1:15" x14ac:dyDescent="0.25">
      <c r="A285" s="863"/>
      <c r="B285" s="863"/>
      <c r="C285" s="864"/>
      <c r="D285" s="864"/>
      <c r="E285" s="864"/>
      <c r="F285" s="864"/>
      <c r="G285" s="864"/>
      <c r="H285" s="864"/>
      <c r="I285" s="864"/>
      <c r="J285" s="864"/>
      <c r="K285" s="864"/>
      <c r="L285" s="864"/>
      <c r="M285" s="864"/>
      <c r="N285" s="864"/>
      <c r="O285" s="864"/>
    </row>
    <row r="286" spans="1:15" x14ac:dyDescent="0.25">
      <c r="A286" s="863"/>
      <c r="B286" s="863"/>
      <c r="C286" s="864"/>
      <c r="D286" s="864"/>
      <c r="E286" s="864"/>
      <c r="F286" s="864"/>
      <c r="G286" s="864"/>
      <c r="H286" s="864"/>
      <c r="I286" s="864"/>
      <c r="J286" s="864"/>
      <c r="K286" s="864"/>
      <c r="L286" s="864"/>
      <c r="M286" s="864"/>
      <c r="N286" s="864"/>
      <c r="O286" s="864"/>
    </row>
    <row r="287" spans="1:15" x14ac:dyDescent="0.25">
      <c r="A287" s="863"/>
      <c r="B287" s="863"/>
      <c r="C287" s="864"/>
      <c r="D287" s="864"/>
      <c r="E287" s="864"/>
      <c r="F287" s="864"/>
      <c r="G287" s="864"/>
      <c r="H287" s="864"/>
      <c r="I287" s="864"/>
      <c r="J287" s="864"/>
      <c r="K287" s="864"/>
      <c r="L287" s="864"/>
      <c r="M287" s="864"/>
      <c r="N287" s="864"/>
      <c r="O287" s="864"/>
    </row>
    <row r="288" spans="1:15" x14ac:dyDescent="0.25">
      <c r="A288" s="863"/>
      <c r="B288" s="863"/>
      <c r="C288" s="864"/>
      <c r="D288" s="864"/>
      <c r="E288" s="864"/>
      <c r="F288" s="864"/>
      <c r="G288" s="864"/>
      <c r="H288" s="864"/>
      <c r="I288" s="864"/>
      <c r="J288" s="864"/>
      <c r="K288" s="864"/>
      <c r="L288" s="864"/>
      <c r="M288" s="864"/>
      <c r="N288" s="864"/>
      <c r="O288" s="864"/>
    </row>
    <row r="289" spans="1:15" x14ac:dyDescent="0.25">
      <c r="A289" s="863"/>
      <c r="B289" s="863"/>
      <c r="C289" s="864"/>
      <c r="D289" s="864"/>
      <c r="E289" s="864"/>
      <c r="F289" s="864"/>
      <c r="G289" s="864"/>
      <c r="H289" s="864"/>
      <c r="I289" s="864"/>
      <c r="J289" s="864"/>
      <c r="K289" s="864"/>
      <c r="L289" s="864"/>
      <c r="M289" s="864"/>
      <c r="N289" s="864"/>
      <c r="O289" s="864"/>
    </row>
    <row r="291" spans="1:15" ht="102.75" customHeight="1" thickBot="1" x14ac:dyDescent="0.45">
      <c r="A291" s="823"/>
      <c r="B291" s="824"/>
      <c r="C291" s="824"/>
      <c r="D291" s="824"/>
      <c r="E291" s="824"/>
      <c r="F291" s="824"/>
      <c r="G291" s="824"/>
      <c r="H291" s="824"/>
      <c r="I291" s="824"/>
      <c r="J291" s="824"/>
      <c r="K291" s="824"/>
      <c r="L291" s="824"/>
      <c r="M291" s="824"/>
      <c r="N291" s="824"/>
      <c r="O291" s="824"/>
    </row>
    <row r="292" spans="1:15" ht="17.25" thickTop="1" thickBot="1" x14ac:dyDescent="0.3">
      <c r="A292" s="854" t="s">
        <v>1</v>
      </c>
      <c r="B292" s="854" t="s">
        <v>5</v>
      </c>
      <c r="C292" s="1178" t="s">
        <v>679</v>
      </c>
      <c r="D292" s="1178"/>
      <c r="E292" s="1178"/>
      <c r="F292" s="1178"/>
      <c r="G292" s="1178"/>
      <c r="H292" s="1178"/>
      <c r="I292" s="1178"/>
      <c r="J292" s="1178"/>
      <c r="K292" s="1178"/>
      <c r="L292" s="1178"/>
      <c r="M292" s="1178"/>
      <c r="N292" s="1178"/>
      <c r="O292" s="1178"/>
    </row>
    <row r="293" spans="1:15" x14ac:dyDescent="0.25">
      <c r="A293" s="865"/>
      <c r="B293" s="866"/>
      <c r="C293" s="867"/>
      <c r="D293" s="867"/>
      <c r="E293" s="867"/>
      <c r="F293" s="867"/>
      <c r="G293" s="867"/>
      <c r="H293" s="867"/>
      <c r="I293" s="867"/>
      <c r="J293" s="867"/>
      <c r="K293" s="867"/>
      <c r="L293" s="867"/>
      <c r="M293" s="867"/>
      <c r="N293" s="867"/>
      <c r="O293" s="868"/>
    </row>
    <row r="294" spans="1:15" x14ac:dyDescent="0.25">
      <c r="A294" s="869"/>
      <c r="B294" s="863"/>
      <c r="C294" s="864"/>
      <c r="D294" s="864"/>
      <c r="E294" s="864"/>
      <c r="F294" s="864"/>
      <c r="G294" s="864"/>
      <c r="H294" s="864"/>
      <c r="I294" s="864"/>
      <c r="J294" s="864"/>
      <c r="K294" s="864"/>
      <c r="L294" s="864"/>
      <c r="M294" s="864"/>
      <c r="N294" s="864"/>
      <c r="O294" s="870"/>
    </row>
    <row r="295" spans="1:15" x14ac:dyDescent="0.25">
      <c r="A295" s="869"/>
      <c r="B295" s="863"/>
      <c r="C295" s="864"/>
      <c r="D295" s="864"/>
      <c r="E295" s="864"/>
      <c r="F295" s="864"/>
      <c r="G295" s="864"/>
      <c r="H295" s="864"/>
      <c r="I295" s="864"/>
      <c r="J295" s="864"/>
      <c r="K295" s="864"/>
      <c r="L295" s="864"/>
      <c r="M295" s="864"/>
      <c r="N295" s="864"/>
      <c r="O295" s="870"/>
    </row>
    <row r="296" spans="1:15" x14ac:dyDescent="0.25">
      <c r="A296" s="869"/>
      <c r="B296" s="863"/>
      <c r="C296" s="864"/>
      <c r="D296" s="864"/>
      <c r="E296" s="864"/>
      <c r="F296" s="864"/>
      <c r="G296" s="864"/>
      <c r="H296" s="864"/>
      <c r="I296" s="864"/>
      <c r="J296" s="864"/>
      <c r="K296" s="864"/>
      <c r="L296" s="864"/>
      <c r="M296" s="864"/>
      <c r="N296" s="864"/>
      <c r="O296" s="870"/>
    </row>
    <row r="297" spans="1:15" x14ac:dyDescent="0.25">
      <c r="A297" s="869"/>
      <c r="B297" s="863"/>
      <c r="C297" s="864"/>
      <c r="D297" s="864"/>
      <c r="E297" s="864"/>
      <c r="F297" s="864"/>
      <c r="G297" s="864"/>
      <c r="H297" s="864"/>
      <c r="I297" s="864"/>
      <c r="J297" s="864"/>
      <c r="K297" s="864"/>
      <c r="L297" s="864"/>
      <c r="M297" s="864"/>
      <c r="N297" s="864"/>
      <c r="O297" s="870"/>
    </row>
    <row r="298" spans="1:15" x14ac:dyDescent="0.25">
      <c r="A298" s="869"/>
      <c r="B298" s="863"/>
      <c r="C298" s="864"/>
      <c r="D298" s="864"/>
      <c r="E298" s="864"/>
      <c r="F298" s="864"/>
      <c r="G298" s="864"/>
      <c r="H298" s="864"/>
      <c r="I298" s="864"/>
      <c r="J298" s="864"/>
      <c r="K298" s="864"/>
      <c r="L298" s="864"/>
      <c r="M298" s="864"/>
      <c r="N298" s="864"/>
      <c r="O298" s="870"/>
    </row>
    <row r="299" spans="1:15" x14ac:dyDescent="0.25">
      <c r="A299" s="869"/>
      <c r="B299" s="863"/>
      <c r="C299" s="864"/>
      <c r="D299" s="864"/>
      <c r="E299" s="864"/>
      <c r="F299" s="864"/>
      <c r="G299" s="864"/>
      <c r="H299" s="864"/>
      <c r="I299" s="864"/>
      <c r="J299" s="864"/>
      <c r="K299" s="864"/>
      <c r="L299" s="864"/>
      <c r="M299" s="864"/>
      <c r="N299" s="864"/>
      <c r="O299" s="870"/>
    </row>
    <row r="300" spans="1:15" x14ac:dyDescent="0.25">
      <c r="A300" s="869"/>
      <c r="B300" s="863"/>
      <c r="C300" s="864"/>
      <c r="D300" s="864"/>
      <c r="E300" s="864"/>
      <c r="F300" s="864"/>
      <c r="G300" s="864"/>
      <c r="H300" s="864"/>
      <c r="I300" s="864"/>
      <c r="J300" s="864"/>
      <c r="K300" s="864"/>
      <c r="L300" s="864"/>
      <c r="M300" s="864"/>
      <c r="N300" s="864"/>
      <c r="O300" s="870"/>
    </row>
    <row r="301" spans="1:15" x14ac:dyDescent="0.25">
      <c r="A301" s="869"/>
      <c r="B301" s="863"/>
      <c r="C301" s="864"/>
      <c r="D301" s="864"/>
      <c r="E301" s="864"/>
      <c r="F301" s="864"/>
      <c r="G301" s="864"/>
      <c r="H301" s="864"/>
      <c r="I301" s="864"/>
      <c r="J301" s="864"/>
      <c r="K301" s="864"/>
      <c r="L301" s="864"/>
      <c r="M301" s="864"/>
      <c r="N301" s="864"/>
      <c r="O301" s="870"/>
    </row>
    <row r="302" spans="1:15" x14ac:dyDescent="0.25">
      <c r="A302" s="869"/>
      <c r="B302" s="863"/>
      <c r="C302" s="864"/>
      <c r="D302" s="864"/>
      <c r="E302" s="864"/>
      <c r="F302" s="864"/>
      <c r="G302" s="864"/>
      <c r="H302" s="864"/>
      <c r="I302" s="864"/>
      <c r="J302" s="864"/>
      <c r="K302" s="864"/>
      <c r="L302" s="864"/>
      <c r="M302" s="864"/>
      <c r="N302" s="864"/>
      <c r="O302" s="870"/>
    </row>
    <row r="303" spans="1:15" x14ac:dyDescent="0.25">
      <c r="A303" s="869"/>
      <c r="B303" s="863"/>
      <c r="C303" s="864"/>
      <c r="D303" s="864"/>
      <c r="E303" s="864"/>
      <c r="F303" s="864"/>
      <c r="G303" s="864"/>
      <c r="H303" s="864"/>
      <c r="I303" s="864"/>
      <c r="J303" s="864"/>
      <c r="K303" s="864"/>
      <c r="L303" s="864"/>
      <c r="M303" s="864"/>
      <c r="N303" s="864"/>
      <c r="O303" s="870"/>
    </row>
    <row r="304" spans="1:15" x14ac:dyDescent="0.25">
      <c r="A304" s="869"/>
      <c r="B304" s="863"/>
      <c r="C304" s="864"/>
      <c r="D304" s="864"/>
      <c r="E304" s="864"/>
      <c r="F304" s="864"/>
      <c r="G304" s="864"/>
      <c r="H304" s="864"/>
      <c r="I304" s="864"/>
      <c r="J304" s="864"/>
      <c r="K304" s="864"/>
      <c r="L304" s="864"/>
      <c r="M304" s="864"/>
      <c r="N304" s="864"/>
      <c r="O304" s="870"/>
    </row>
    <row r="305" spans="1:15" x14ac:dyDescent="0.25">
      <c r="A305" s="869"/>
      <c r="B305" s="863"/>
      <c r="C305" s="864"/>
      <c r="D305" s="864"/>
      <c r="E305" s="864"/>
      <c r="F305" s="864"/>
      <c r="G305" s="864"/>
      <c r="H305" s="864"/>
      <c r="I305" s="864"/>
      <c r="J305" s="864"/>
      <c r="K305" s="864"/>
      <c r="L305" s="864"/>
      <c r="M305" s="864"/>
      <c r="N305" s="864"/>
      <c r="O305" s="870"/>
    </row>
    <row r="306" spans="1:15" x14ac:dyDescent="0.25">
      <c r="A306" s="869"/>
      <c r="B306" s="863"/>
      <c r="C306" s="864"/>
      <c r="D306" s="864"/>
      <c r="E306" s="864"/>
      <c r="F306" s="864"/>
      <c r="G306" s="864"/>
      <c r="H306" s="864"/>
      <c r="I306" s="864"/>
      <c r="J306" s="864"/>
      <c r="K306" s="864"/>
      <c r="L306" s="864"/>
      <c r="M306" s="864"/>
      <c r="N306" s="864"/>
      <c r="O306" s="870"/>
    </row>
    <row r="307" spans="1:15" x14ac:dyDescent="0.25">
      <c r="A307" s="869"/>
      <c r="B307" s="863"/>
      <c r="C307" s="864"/>
      <c r="D307" s="864"/>
      <c r="E307" s="864"/>
      <c r="F307" s="864"/>
      <c r="G307" s="864"/>
      <c r="H307" s="864"/>
      <c r="I307" s="864"/>
      <c r="J307" s="864"/>
      <c r="K307" s="864"/>
      <c r="L307" s="864"/>
      <c r="M307" s="864"/>
      <c r="N307" s="864"/>
      <c r="O307" s="870"/>
    </row>
    <row r="308" spans="1:15" x14ac:dyDescent="0.25">
      <c r="A308" s="869"/>
      <c r="B308" s="863"/>
      <c r="C308" s="864"/>
      <c r="D308" s="864"/>
      <c r="E308" s="864"/>
      <c r="F308" s="864"/>
      <c r="G308" s="864"/>
      <c r="H308" s="864"/>
      <c r="I308" s="864"/>
      <c r="J308" s="864"/>
      <c r="K308" s="864"/>
      <c r="L308" s="864"/>
      <c r="M308" s="864"/>
      <c r="N308" s="864"/>
      <c r="O308" s="870"/>
    </row>
    <row r="309" spans="1:15" x14ac:dyDescent="0.25">
      <c r="A309" s="869"/>
      <c r="B309" s="863"/>
      <c r="C309" s="864"/>
      <c r="D309" s="864"/>
      <c r="E309" s="864"/>
      <c r="F309" s="864"/>
      <c r="G309" s="864"/>
      <c r="H309" s="864"/>
      <c r="I309" s="864"/>
      <c r="J309" s="864"/>
      <c r="K309" s="864"/>
      <c r="L309" s="864"/>
      <c r="M309" s="864"/>
      <c r="N309" s="864"/>
      <c r="O309" s="870"/>
    </row>
    <row r="310" spans="1:15" x14ac:dyDescent="0.25">
      <c r="A310" s="869"/>
      <c r="B310" s="863"/>
      <c r="C310" s="864"/>
      <c r="D310" s="864"/>
      <c r="E310" s="864"/>
      <c r="F310" s="864"/>
      <c r="G310" s="864"/>
      <c r="H310" s="864"/>
      <c r="I310" s="864"/>
      <c r="J310" s="864"/>
      <c r="K310" s="864"/>
      <c r="L310" s="864"/>
      <c r="M310" s="864"/>
      <c r="N310" s="864"/>
      <c r="O310" s="870"/>
    </row>
    <row r="311" spans="1:15" x14ac:dyDescent="0.25">
      <c r="A311" s="869"/>
      <c r="B311" s="863"/>
      <c r="C311" s="864"/>
      <c r="D311" s="864"/>
      <c r="E311" s="864"/>
      <c r="F311" s="864"/>
      <c r="G311" s="864"/>
      <c r="H311" s="864"/>
      <c r="I311" s="864"/>
      <c r="J311" s="864"/>
      <c r="K311" s="864"/>
      <c r="L311" s="864"/>
      <c r="M311" s="864"/>
      <c r="N311" s="864"/>
      <c r="O311" s="870"/>
    </row>
    <row r="312" spans="1:15" x14ac:dyDescent="0.25">
      <c r="A312" s="869"/>
      <c r="B312" s="863"/>
      <c r="C312" s="864"/>
      <c r="D312" s="864"/>
      <c r="E312" s="864"/>
      <c r="F312" s="864"/>
      <c r="G312" s="864"/>
      <c r="H312" s="864"/>
      <c r="I312" s="864"/>
      <c r="J312" s="864"/>
      <c r="K312" s="864"/>
      <c r="L312" s="864"/>
      <c r="M312" s="864"/>
      <c r="N312" s="864"/>
      <c r="O312" s="870"/>
    </row>
    <row r="313" spans="1:15" x14ac:dyDescent="0.25">
      <c r="A313" s="869"/>
      <c r="B313" s="863"/>
      <c r="C313" s="864"/>
      <c r="D313" s="864"/>
      <c r="E313" s="864"/>
      <c r="F313" s="864"/>
      <c r="G313" s="864"/>
      <c r="H313" s="864"/>
      <c r="I313" s="864"/>
      <c r="J313" s="864"/>
      <c r="K313" s="864"/>
      <c r="L313" s="864"/>
      <c r="M313" s="864"/>
      <c r="N313" s="864"/>
      <c r="O313" s="870"/>
    </row>
    <row r="314" spans="1:15" x14ac:dyDescent="0.25">
      <c r="A314" s="869"/>
      <c r="B314" s="863"/>
      <c r="C314" s="864"/>
      <c r="D314" s="864"/>
      <c r="E314" s="864"/>
      <c r="F314" s="864"/>
      <c r="G314" s="864"/>
      <c r="H314" s="864"/>
      <c r="I314" s="864"/>
      <c r="J314" s="864"/>
      <c r="K314" s="864"/>
      <c r="L314" s="864"/>
      <c r="M314" s="864"/>
      <c r="N314" s="864"/>
      <c r="O314" s="870"/>
    </row>
    <row r="315" spans="1:15" x14ac:dyDescent="0.25">
      <c r="A315" s="869"/>
      <c r="B315" s="863"/>
      <c r="C315" s="864"/>
      <c r="D315" s="864"/>
      <c r="E315" s="864"/>
      <c r="F315" s="864"/>
      <c r="G315" s="864"/>
      <c r="H315" s="864"/>
      <c r="I315" s="864"/>
      <c r="J315" s="864"/>
      <c r="K315" s="864"/>
      <c r="L315" s="864"/>
      <c r="M315" s="864"/>
      <c r="N315" s="864"/>
      <c r="O315" s="870"/>
    </row>
    <row r="316" spans="1:15" x14ac:dyDescent="0.25">
      <c r="A316" s="869"/>
      <c r="B316" s="863"/>
      <c r="C316" s="864"/>
      <c r="D316" s="864"/>
      <c r="E316" s="864"/>
      <c r="F316" s="864"/>
      <c r="G316" s="864"/>
      <c r="H316" s="864"/>
      <c r="I316" s="864"/>
      <c r="J316" s="864"/>
      <c r="K316" s="864"/>
      <c r="L316" s="864"/>
      <c r="M316" s="864"/>
      <c r="N316" s="864"/>
      <c r="O316" s="870"/>
    </row>
    <row r="317" spans="1:15" x14ac:dyDescent="0.25">
      <c r="A317" s="869"/>
      <c r="B317" s="863"/>
      <c r="C317" s="864"/>
      <c r="D317" s="864"/>
      <c r="E317" s="864"/>
      <c r="F317" s="864"/>
      <c r="G317" s="864"/>
      <c r="H317" s="864"/>
      <c r="I317" s="864"/>
      <c r="J317" s="864"/>
      <c r="K317" s="864"/>
      <c r="L317" s="864"/>
      <c r="M317" s="864"/>
      <c r="N317" s="864"/>
      <c r="O317" s="870"/>
    </row>
    <row r="318" spans="1:15" x14ac:dyDescent="0.25">
      <c r="A318" s="869"/>
      <c r="B318" s="863"/>
      <c r="C318" s="864"/>
      <c r="D318" s="864"/>
      <c r="E318" s="864"/>
      <c r="F318" s="864"/>
      <c r="G318" s="864"/>
      <c r="H318" s="864"/>
      <c r="I318" s="864"/>
      <c r="J318" s="864"/>
      <c r="K318" s="864"/>
      <c r="L318" s="864"/>
      <c r="M318" s="864"/>
      <c r="N318" s="864"/>
      <c r="O318" s="870"/>
    </row>
    <row r="319" spans="1:15" x14ac:dyDescent="0.25">
      <c r="A319" s="869"/>
      <c r="B319" s="863"/>
      <c r="C319" s="864"/>
      <c r="D319" s="864"/>
      <c r="E319" s="864"/>
      <c r="F319" s="864"/>
      <c r="G319" s="864"/>
      <c r="H319" s="864"/>
      <c r="I319" s="864"/>
      <c r="J319" s="864"/>
      <c r="K319" s="864"/>
      <c r="L319" s="864"/>
      <c r="M319" s="864"/>
      <c r="N319" s="864"/>
      <c r="O319" s="870"/>
    </row>
    <row r="320" spans="1:15" x14ac:dyDescent="0.25">
      <c r="A320" s="869"/>
      <c r="B320" s="863"/>
      <c r="C320" s="864"/>
      <c r="D320" s="864"/>
      <c r="E320" s="864"/>
      <c r="F320" s="864"/>
      <c r="G320" s="864"/>
      <c r="H320" s="864"/>
      <c r="I320" s="864"/>
      <c r="J320" s="864"/>
      <c r="K320" s="864"/>
      <c r="L320" s="864"/>
      <c r="M320" s="864"/>
      <c r="N320" s="864"/>
      <c r="O320" s="870"/>
    </row>
    <row r="321" spans="1:15" ht="15.75" thickBot="1" x14ac:dyDescent="0.3">
      <c r="A321" s="873"/>
      <c r="B321" s="874"/>
      <c r="C321" s="875"/>
      <c r="D321" s="875"/>
      <c r="E321" s="875"/>
      <c r="F321" s="875"/>
      <c r="G321" s="875"/>
      <c r="H321" s="875"/>
      <c r="I321" s="875"/>
      <c r="J321" s="875"/>
      <c r="K321" s="875"/>
      <c r="L321" s="875"/>
      <c r="M321" s="875"/>
      <c r="N321" s="875"/>
      <c r="O321" s="876"/>
    </row>
    <row r="323" spans="1:15" ht="84.75" customHeight="1" thickBot="1" x14ac:dyDescent="0.45">
      <c r="A323" s="823"/>
      <c r="B323" s="824"/>
      <c r="C323" s="824"/>
      <c r="D323" s="824"/>
      <c r="E323" s="824"/>
      <c r="F323" s="824"/>
      <c r="G323" s="824"/>
      <c r="H323" s="824"/>
      <c r="I323" s="824"/>
      <c r="J323" s="824"/>
      <c r="K323" s="824"/>
      <c r="L323" s="824"/>
      <c r="M323" s="824"/>
      <c r="N323" s="824"/>
      <c r="O323" s="824"/>
    </row>
    <row r="324" spans="1:15" ht="16.5" thickTop="1" x14ac:dyDescent="0.25">
      <c r="A324" s="851" t="s">
        <v>1</v>
      </c>
      <c r="B324" s="851" t="s">
        <v>5</v>
      </c>
      <c r="C324" s="1169" t="s">
        <v>679</v>
      </c>
      <c r="D324" s="1169"/>
      <c r="E324" s="1169"/>
      <c r="F324" s="1169"/>
      <c r="G324" s="1169"/>
      <c r="H324" s="1169"/>
      <c r="I324" s="1169"/>
      <c r="J324" s="1169"/>
      <c r="K324" s="1169"/>
      <c r="L324" s="1169"/>
      <c r="M324" s="1169"/>
      <c r="N324" s="1169"/>
      <c r="O324" s="1169"/>
    </row>
    <row r="325" spans="1:15" x14ac:dyDescent="0.25">
      <c r="A325" s="861"/>
      <c r="B325" s="861"/>
      <c r="C325" s="862"/>
      <c r="D325" s="862"/>
      <c r="E325" s="862"/>
      <c r="F325" s="862"/>
      <c r="G325" s="862"/>
      <c r="H325" s="862"/>
      <c r="I325" s="862"/>
      <c r="J325" s="862"/>
      <c r="K325" s="862"/>
      <c r="L325" s="862"/>
      <c r="M325" s="862"/>
      <c r="N325" s="862"/>
      <c r="O325" s="862"/>
    </row>
    <row r="326" spans="1:15" x14ac:dyDescent="0.25">
      <c r="A326" s="863"/>
      <c r="B326" s="863"/>
      <c r="C326" s="864"/>
      <c r="D326" s="864"/>
      <c r="E326" s="864"/>
      <c r="F326" s="864"/>
      <c r="G326" s="864"/>
      <c r="H326" s="864"/>
      <c r="I326" s="864"/>
      <c r="J326" s="864"/>
      <c r="K326" s="864"/>
      <c r="L326" s="864"/>
      <c r="M326" s="864"/>
      <c r="N326" s="864"/>
      <c r="O326" s="864"/>
    </row>
    <row r="327" spans="1:15" x14ac:dyDescent="0.25">
      <c r="A327" s="863"/>
      <c r="B327" s="863"/>
      <c r="C327" s="864"/>
      <c r="D327" s="864"/>
      <c r="E327" s="864"/>
      <c r="F327" s="864"/>
      <c r="G327" s="864"/>
      <c r="H327" s="864"/>
      <c r="I327" s="864"/>
      <c r="J327" s="864"/>
      <c r="K327" s="864"/>
      <c r="L327" s="864"/>
      <c r="M327" s="864"/>
      <c r="N327" s="864"/>
      <c r="O327" s="864"/>
    </row>
    <row r="328" spans="1:15" x14ac:dyDescent="0.25">
      <c r="A328" s="863"/>
      <c r="B328" s="863"/>
      <c r="C328" s="864"/>
      <c r="D328" s="864"/>
      <c r="E328" s="864"/>
      <c r="F328" s="864"/>
      <c r="G328" s="864"/>
      <c r="H328" s="864"/>
      <c r="I328" s="864"/>
      <c r="J328" s="864"/>
      <c r="K328" s="864"/>
      <c r="L328" s="864"/>
      <c r="M328" s="864"/>
      <c r="N328" s="864"/>
      <c r="O328" s="864"/>
    </row>
    <row r="329" spans="1:15" x14ac:dyDescent="0.25">
      <c r="A329" s="863"/>
      <c r="B329" s="863"/>
      <c r="C329" s="864"/>
      <c r="D329" s="864"/>
      <c r="E329" s="864"/>
      <c r="F329" s="864"/>
      <c r="G329" s="864"/>
      <c r="H329" s="864"/>
      <c r="I329" s="864"/>
      <c r="J329" s="864"/>
      <c r="K329" s="864"/>
      <c r="L329" s="864"/>
      <c r="M329" s="864"/>
      <c r="N329" s="864"/>
      <c r="O329" s="864"/>
    </row>
    <row r="330" spans="1:15" x14ac:dyDescent="0.25">
      <c r="A330" s="863"/>
      <c r="B330" s="863"/>
      <c r="C330" s="864"/>
      <c r="D330" s="864"/>
      <c r="E330" s="864"/>
      <c r="F330" s="864"/>
      <c r="G330" s="864"/>
      <c r="H330" s="864"/>
      <c r="I330" s="864"/>
      <c r="J330" s="864"/>
      <c r="K330" s="864"/>
      <c r="L330" s="864"/>
      <c r="M330" s="864"/>
      <c r="N330" s="864"/>
      <c r="O330" s="864"/>
    </row>
    <row r="331" spans="1:15" x14ac:dyDescent="0.25">
      <c r="A331" s="863"/>
      <c r="B331" s="863"/>
      <c r="C331" s="864"/>
      <c r="D331" s="864"/>
      <c r="E331" s="864"/>
      <c r="F331" s="864"/>
      <c r="G331" s="864"/>
      <c r="H331" s="864"/>
      <c r="I331" s="864"/>
      <c r="J331" s="864"/>
      <c r="K331" s="864"/>
      <c r="L331" s="864"/>
      <c r="M331" s="864"/>
      <c r="N331" s="864"/>
      <c r="O331" s="864"/>
    </row>
    <row r="332" spans="1:15" x14ac:dyDescent="0.25">
      <c r="A332" s="863"/>
      <c r="B332" s="863"/>
      <c r="C332" s="864"/>
      <c r="D332" s="864"/>
      <c r="E332" s="864"/>
      <c r="F332" s="864"/>
      <c r="G332" s="864"/>
      <c r="H332" s="864"/>
      <c r="I332" s="864"/>
      <c r="J332" s="864"/>
      <c r="K332" s="864"/>
      <c r="L332" s="864"/>
      <c r="M332" s="864"/>
      <c r="N332" s="864"/>
      <c r="O332" s="864"/>
    </row>
    <row r="333" spans="1:15" x14ac:dyDescent="0.25">
      <c r="A333" s="863"/>
      <c r="B333" s="863"/>
      <c r="C333" s="864"/>
      <c r="D333" s="864"/>
      <c r="E333" s="864"/>
      <c r="F333" s="864"/>
      <c r="G333" s="864"/>
      <c r="H333" s="864"/>
      <c r="I333" s="864"/>
      <c r="J333" s="864"/>
      <c r="K333" s="864"/>
      <c r="L333" s="864"/>
      <c r="M333" s="864"/>
      <c r="N333" s="864"/>
      <c r="O333" s="864"/>
    </row>
    <row r="334" spans="1:15" x14ac:dyDescent="0.25">
      <c r="A334" s="863"/>
      <c r="B334" s="863"/>
      <c r="C334" s="864"/>
      <c r="D334" s="864"/>
      <c r="E334" s="864"/>
      <c r="F334" s="864"/>
      <c r="G334" s="864"/>
      <c r="H334" s="864"/>
      <c r="I334" s="864"/>
      <c r="J334" s="864"/>
      <c r="K334" s="864"/>
      <c r="L334" s="864"/>
      <c r="M334" s="864"/>
      <c r="N334" s="864"/>
      <c r="O334" s="864"/>
    </row>
    <row r="335" spans="1:15" x14ac:dyDescent="0.25">
      <c r="A335" s="863"/>
      <c r="B335" s="863"/>
      <c r="C335" s="864"/>
      <c r="D335" s="864"/>
      <c r="E335" s="864"/>
      <c r="F335" s="864"/>
      <c r="G335" s="864"/>
      <c r="H335" s="864"/>
      <c r="I335" s="864"/>
      <c r="J335" s="864"/>
      <c r="K335" s="864"/>
      <c r="L335" s="864"/>
      <c r="M335" s="864"/>
      <c r="N335" s="864"/>
      <c r="O335" s="864"/>
    </row>
    <row r="336" spans="1:15" x14ac:dyDescent="0.25">
      <c r="A336" s="863"/>
      <c r="B336" s="863"/>
      <c r="C336" s="864"/>
      <c r="D336" s="864"/>
      <c r="E336" s="864"/>
      <c r="F336" s="864"/>
      <c r="G336" s="864"/>
      <c r="H336" s="864"/>
      <c r="I336" s="864"/>
      <c r="J336" s="864"/>
      <c r="K336" s="864"/>
      <c r="L336" s="864"/>
      <c r="M336" s="864"/>
      <c r="N336" s="864"/>
      <c r="O336" s="864"/>
    </row>
    <row r="337" spans="1:15" x14ac:dyDescent="0.25">
      <c r="A337" s="863"/>
      <c r="B337" s="863"/>
      <c r="C337" s="864"/>
      <c r="D337" s="864"/>
      <c r="E337" s="864"/>
      <c r="F337" s="864"/>
      <c r="G337" s="864"/>
      <c r="H337" s="864"/>
      <c r="I337" s="864"/>
      <c r="J337" s="864"/>
      <c r="K337" s="864"/>
      <c r="L337" s="864"/>
      <c r="M337" s="864"/>
      <c r="N337" s="864"/>
      <c r="O337" s="864"/>
    </row>
    <row r="338" spans="1:15" x14ac:dyDescent="0.25">
      <c r="A338" s="863"/>
      <c r="B338" s="863"/>
      <c r="C338" s="864"/>
      <c r="D338" s="864"/>
      <c r="E338" s="864"/>
      <c r="F338" s="864"/>
      <c r="G338" s="864"/>
      <c r="H338" s="864"/>
      <c r="I338" s="864"/>
      <c r="J338" s="864"/>
      <c r="K338" s="864"/>
      <c r="L338" s="864"/>
      <c r="M338" s="864"/>
      <c r="N338" s="864"/>
      <c r="O338" s="864"/>
    </row>
    <row r="339" spans="1:15" x14ac:dyDescent="0.25">
      <c r="A339" s="863"/>
      <c r="B339" s="863"/>
      <c r="C339" s="864"/>
      <c r="D339" s="864"/>
      <c r="E339" s="864"/>
      <c r="F339" s="864"/>
      <c r="G339" s="864"/>
      <c r="H339" s="864"/>
      <c r="I339" s="864"/>
      <c r="J339" s="864"/>
      <c r="K339" s="864"/>
      <c r="L339" s="864"/>
      <c r="M339" s="864"/>
      <c r="N339" s="864"/>
      <c r="O339" s="864"/>
    </row>
    <row r="340" spans="1:15" x14ac:dyDescent="0.25">
      <c r="A340" s="863"/>
      <c r="B340" s="863"/>
      <c r="C340" s="864"/>
      <c r="D340" s="864"/>
      <c r="E340" s="864"/>
      <c r="F340" s="864"/>
      <c r="G340" s="864"/>
      <c r="H340" s="864"/>
      <c r="I340" s="864"/>
      <c r="J340" s="864"/>
      <c r="K340" s="864"/>
      <c r="L340" s="864"/>
      <c r="M340" s="864"/>
      <c r="N340" s="864"/>
      <c r="O340" s="864"/>
    </row>
    <row r="341" spans="1:15" x14ac:dyDescent="0.25">
      <c r="A341" s="863"/>
      <c r="B341" s="863"/>
      <c r="C341" s="864"/>
      <c r="D341" s="864"/>
      <c r="E341" s="864"/>
      <c r="F341" s="864"/>
      <c r="G341" s="864"/>
      <c r="H341" s="864"/>
      <c r="I341" s="864"/>
      <c r="J341" s="864"/>
      <c r="K341" s="864"/>
      <c r="L341" s="864"/>
      <c r="M341" s="864"/>
      <c r="N341" s="864"/>
      <c r="O341" s="864"/>
    </row>
    <row r="342" spans="1:15" x14ac:dyDescent="0.25">
      <c r="A342" s="863"/>
      <c r="B342" s="863"/>
      <c r="C342" s="864"/>
      <c r="D342" s="864"/>
      <c r="E342" s="864"/>
      <c r="F342" s="864"/>
      <c r="G342" s="864"/>
      <c r="H342" s="864"/>
      <c r="I342" s="864"/>
      <c r="J342" s="864"/>
      <c r="K342" s="864"/>
      <c r="L342" s="864"/>
      <c r="M342" s="864"/>
      <c r="N342" s="864"/>
      <c r="O342" s="864"/>
    </row>
    <row r="343" spans="1:15" x14ac:dyDescent="0.25">
      <c r="A343" s="863"/>
      <c r="B343" s="863"/>
      <c r="C343" s="864"/>
      <c r="D343" s="864"/>
      <c r="E343" s="864"/>
      <c r="F343" s="864"/>
      <c r="G343" s="864"/>
      <c r="H343" s="864"/>
      <c r="I343" s="864"/>
      <c r="J343" s="864"/>
      <c r="K343" s="864"/>
      <c r="L343" s="864"/>
      <c r="M343" s="864"/>
      <c r="N343" s="864"/>
      <c r="O343" s="864"/>
    </row>
    <row r="344" spans="1:15" x14ac:dyDescent="0.25">
      <c r="A344" s="863"/>
      <c r="B344" s="863"/>
      <c r="C344" s="864"/>
      <c r="D344" s="864"/>
      <c r="E344" s="864"/>
      <c r="F344" s="864"/>
      <c r="G344" s="864"/>
      <c r="H344" s="864"/>
      <c r="I344" s="864"/>
      <c r="J344" s="864"/>
      <c r="K344" s="864"/>
      <c r="L344" s="864"/>
      <c r="M344" s="864"/>
      <c r="N344" s="864"/>
      <c r="O344" s="864"/>
    </row>
    <row r="345" spans="1:15" x14ac:dyDescent="0.25">
      <c r="A345" s="863"/>
      <c r="B345" s="863"/>
      <c r="C345" s="864"/>
      <c r="D345" s="864"/>
      <c r="E345" s="864"/>
      <c r="F345" s="864"/>
      <c r="G345" s="864"/>
      <c r="H345" s="864"/>
      <c r="I345" s="864"/>
      <c r="J345" s="864"/>
      <c r="K345" s="864"/>
      <c r="L345" s="864"/>
      <c r="M345" s="864"/>
      <c r="N345" s="864"/>
      <c r="O345" s="864"/>
    </row>
    <row r="346" spans="1:15" x14ac:dyDescent="0.25">
      <c r="A346" s="863"/>
      <c r="B346" s="863"/>
      <c r="C346" s="864"/>
      <c r="D346" s="864"/>
      <c r="E346" s="864"/>
      <c r="F346" s="864"/>
      <c r="G346" s="864"/>
      <c r="H346" s="864"/>
      <c r="I346" s="864"/>
      <c r="J346" s="864"/>
      <c r="K346" s="864"/>
      <c r="L346" s="864"/>
      <c r="M346" s="864"/>
      <c r="N346" s="864"/>
      <c r="O346" s="864"/>
    </row>
    <row r="347" spans="1:15" x14ac:dyDescent="0.25">
      <c r="A347" s="863"/>
      <c r="B347" s="863"/>
      <c r="C347" s="864"/>
      <c r="D347" s="864"/>
      <c r="E347" s="864"/>
      <c r="F347" s="864"/>
      <c r="G347" s="864"/>
      <c r="H347" s="864"/>
      <c r="I347" s="864"/>
      <c r="J347" s="864"/>
      <c r="K347" s="864"/>
      <c r="L347" s="864"/>
      <c r="M347" s="864"/>
      <c r="N347" s="864"/>
      <c r="O347" s="864"/>
    </row>
    <row r="348" spans="1:15" x14ac:dyDescent="0.25">
      <c r="A348" s="863"/>
      <c r="B348" s="863"/>
      <c r="C348" s="864"/>
      <c r="D348" s="864"/>
      <c r="E348" s="864"/>
      <c r="F348" s="864"/>
      <c r="G348" s="864"/>
      <c r="H348" s="864"/>
      <c r="I348" s="864"/>
      <c r="J348" s="864"/>
      <c r="K348" s="864"/>
      <c r="L348" s="864"/>
      <c r="M348" s="864"/>
      <c r="N348" s="864"/>
      <c r="O348" s="864"/>
    </row>
    <row r="349" spans="1:15" x14ac:dyDescent="0.25">
      <c r="A349" s="863"/>
      <c r="B349" s="863"/>
      <c r="C349" s="864"/>
      <c r="D349" s="864"/>
      <c r="E349" s="864"/>
      <c r="F349" s="864"/>
      <c r="G349" s="864"/>
      <c r="H349" s="864"/>
      <c r="I349" s="864"/>
      <c r="J349" s="864"/>
      <c r="K349" s="864"/>
      <c r="L349" s="864"/>
      <c r="M349" s="864"/>
      <c r="N349" s="864"/>
      <c r="O349" s="864"/>
    </row>
    <row r="350" spans="1:15" x14ac:dyDescent="0.25">
      <c r="A350" s="863"/>
      <c r="B350" s="863"/>
      <c r="C350" s="864"/>
      <c r="D350" s="864"/>
      <c r="E350" s="864"/>
      <c r="F350" s="864"/>
      <c r="G350" s="864"/>
      <c r="H350" s="864"/>
      <c r="I350" s="864"/>
      <c r="J350" s="864"/>
      <c r="K350" s="864"/>
      <c r="L350" s="864"/>
      <c r="M350" s="864"/>
      <c r="N350" s="864"/>
      <c r="O350" s="864"/>
    </row>
    <row r="351" spans="1:15" x14ac:dyDescent="0.25">
      <c r="A351" s="863"/>
      <c r="B351" s="863"/>
      <c r="C351" s="864"/>
      <c r="D351" s="864"/>
      <c r="E351" s="864"/>
      <c r="F351" s="864"/>
      <c r="G351" s="864"/>
      <c r="H351" s="864"/>
      <c r="I351" s="864"/>
      <c r="J351" s="864"/>
      <c r="K351" s="864"/>
      <c r="L351" s="864"/>
      <c r="M351" s="864"/>
      <c r="N351" s="864"/>
      <c r="O351" s="864"/>
    </row>
    <row r="352" spans="1:15" x14ac:dyDescent="0.25">
      <c r="A352" s="863"/>
      <c r="B352" s="863"/>
      <c r="C352" s="864"/>
      <c r="D352" s="864"/>
      <c r="E352" s="864"/>
      <c r="F352" s="864"/>
      <c r="G352" s="864"/>
      <c r="H352" s="864"/>
      <c r="I352" s="864"/>
      <c r="J352" s="864"/>
      <c r="K352" s="864"/>
      <c r="L352" s="864"/>
      <c r="M352" s="864"/>
      <c r="N352" s="864"/>
      <c r="O352" s="864"/>
    </row>
    <row r="353" spans="1:15" x14ac:dyDescent="0.25">
      <c r="A353" s="863"/>
      <c r="B353" s="863"/>
      <c r="C353" s="864"/>
      <c r="D353" s="864"/>
      <c r="E353" s="864"/>
      <c r="F353" s="864"/>
      <c r="G353" s="864"/>
      <c r="H353" s="864"/>
      <c r="I353" s="864"/>
      <c r="J353" s="864"/>
      <c r="K353" s="864"/>
      <c r="L353" s="864"/>
      <c r="M353" s="864"/>
      <c r="N353" s="864"/>
      <c r="O353" s="864"/>
    </row>
    <row r="355" spans="1:15" ht="99" customHeight="1" thickBot="1" x14ac:dyDescent="0.45">
      <c r="A355" s="823"/>
      <c r="B355" s="824"/>
      <c r="C355" s="824"/>
      <c r="D355" s="824"/>
      <c r="E355" s="824"/>
      <c r="F355" s="824"/>
      <c r="G355" s="824"/>
      <c r="H355" s="824"/>
      <c r="I355" s="824"/>
      <c r="J355" s="824"/>
      <c r="K355" s="824"/>
      <c r="L355" s="824"/>
      <c r="M355" s="824"/>
      <c r="N355" s="824"/>
      <c r="O355" s="824"/>
    </row>
    <row r="356" spans="1:15" ht="17.25" thickTop="1" thickBot="1" x14ac:dyDescent="0.3">
      <c r="A356" s="855" t="s">
        <v>1</v>
      </c>
      <c r="B356" s="855" t="s">
        <v>5</v>
      </c>
      <c r="C356" s="1179" t="s">
        <v>679</v>
      </c>
      <c r="D356" s="1179"/>
      <c r="E356" s="1179"/>
      <c r="F356" s="1179"/>
      <c r="G356" s="1179"/>
      <c r="H356" s="1179"/>
      <c r="I356" s="1179"/>
      <c r="J356" s="1179"/>
      <c r="K356" s="1179"/>
      <c r="L356" s="1179"/>
      <c r="M356" s="1179"/>
      <c r="N356" s="1179"/>
      <c r="O356" s="1179"/>
    </row>
    <row r="357" spans="1:15" x14ac:dyDescent="0.25">
      <c r="A357" s="865"/>
      <c r="B357" s="866"/>
      <c r="C357" s="867"/>
      <c r="D357" s="867"/>
      <c r="E357" s="867"/>
      <c r="F357" s="867"/>
      <c r="G357" s="867"/>
      <c r="H357" s="867"/>
      <c r="I357" s="867"/>
      <c r="J357" s="867"/>
      <c r="K357" s="867"/>
      <c r="L357" s="867"/>
      <c r="M357" s="867"/>
      <c r="N357" s="867"/>
      <c r="O357" s="868"/>
    </row>
    <row r="358" spans="1:15" x14ac:dyDescent="0.25">
      <c r="A358" s="869"/>
      <c r="B358" s="863"/>
      <c r="C358" s="864"/>
      <c r="D358" s="864"/>
      <c r="E358" s="864"/>
      <c r="F358" s="864"/>
      <c r="G358" s="864"/>
      <c r="H358" s="864"/>
      <c r="I358" s="864"/>
      <c r="J358" s="864"/>
      <c r="K358" s="864"/>
      <c r="L358" s="864"/>
      <c r="M358" s="864"/>
      <c r="N358" s="864"/>
      <c r="O358" s="870"/>
    </row>
    <row r="359" spans="1:15" x14ac:dyDescent="0.25">
      <c r="A359" s="869"/>
      <c r="B359" s="863"/>
      <c r="C359" s="864"/>
      <c r="D359" s="864"/>
      <c r="E359" s="864"/>
      <c r="F359" s="864"/>
      <c r="G359" s="864"/>
      <c r="H359" s="864"/>
      <c r="I359" s="864"/>
      <c r="J359" s="864"/>
      <c r="K359" s="864"/>
      <c r="L359" s="864"/>
      <c r="M359" s="864"/>
      <c r="N359" s="864"/>
      <c r="O359" s="870"/>
    </row>
    <row r="360" spans="1:15" x14ac:dyDescent="0.25">
      <c r="A360" s="869"/>
      <c r="B360" s="863"/>
      <c r="C360" s="864"/>
      <c r="D360" s="864"/>
      <c r="E360" s="864"/>
      <c r="F360" s="864"/>
      <c r="G360" s="864"/>
      <c r="H360" s="864"/>
      <c r="I360" s="864"/>
      <c r="J360" s="864"/>
      <c r="K360" s="864"/>
      <c r="L360" s="864"/>
      <c r="M360" s="864"/>
      <c r="N360" s="864"/>
      <c r="O360" s="870"/>
    </row>
    <row r="361" spans="1:15" x14ac:dyDescent="0.25">
      <c r="A361" s="869"/>
      <c r="B361" s="863"/>
      <c r="C361" s="864"/>
      <c r="D361" s="864"/>
      <c r="E361" s="864"/>
      <c r="F361" s="864"/>
      <c r="G361" s="864"/>
      <c r="H361" s="864"/>
      <c r="I361" s="864"/>
      <c r="J361" s="864"/>
      <c r="K361" s="864"/>
      <c r="L361" s="864"/>
      <c r="M361" s="864"/>
      <c r="N361" s="864"/>
      <c r="O361" s="870"/>
    </row>
    <row r="362" spans="1:15" x14ac:dyDescent="0.25">
      <c r="A362" s="869"/>
      <c r="B362" s="863"/>
      <c r="C362" s="864"/>
      <c r="D362" s="864"/>
      <c r="E362" s="864"/>
      <c r="F362" s="864"/>
      <c r="G362" s="864"/>
      <c r="H362" s="864"/>
      <c r="I362" s="864"/>
      <c r="J362" s="864"/>
      <c r="K362" s="864"/>
      <c r="L362" s="864"/>
      <c r="M362" s="864"/>
      <c r="N362" s="864"/>
      <c r="O362" s="870"/>
    </row>
    <row r="363" spans="1:15" x14ac:dyDescent="0.25">
      <c r="A363" s="869"/>
      <c r="B363" s="863"/>
      <c r="C363" s="864"/>
      <c r="D363" s="864"/>
      <c r="E363" s="864"/>
      <c r="F363" s="864"/>
      <c r="G363" s="864"/>
      <c r="H363" s="864"/>
      <c r="I363" s="864"/>
      <c r="J363" s="864"/>
      <c r="K363" s="864"/>
      <c r="L363" s="864"/>
      <c r="M363" s="864"/>
      <c r="N363" s="864"/>
      <c r="O363" s="870"/>
    </row>
    <row r="364" spans="1:15" x14ac:dyDescent="0.25">
      <c r="A364" s="869"/>
      <c r="B364" s="863"/>
      <c r="C364" s="864"/>
      <c r="D364" s="864"/>
      <c r="E364" s="864"/>
      <c r="F364" s="864"/>
      <c r="G364" s="864"/>
      <c r="H364" s="864"/>
      <c r="I364" s="864"/>
      <c r="J364" s="864"/>
      <c r="K364" s="864"/>
      <c r="L364" s="864"/>
      <c r="M364" s="864"/>
      <c r="N364" s="864"/>
      <c r="O364" s="870"/>
    </row>
    <row r="365" spans="1:15" x14ac:dyDescent="0.25">
      <c r="A365" s="869"/>
      <c r="B365" s="863"/>
      <c r="C365" s="864"/>
      <c r="D365" s="864"/>
      <c r="E365" s="864"/>
      <c r="F365" s="864"/>
      <c r="G365" s="864"/>
      <c r="H365" s="864"/>
      <c r="I365" s="864"/>
      <c r="J365" s="864"/>
      <c r="K365" s="864"/>
      <c r="L365" s="864"/>
      <c r="M365" s="864"/>
      <c r="N365" s="864"/>
      <c r="O365" s="870"/>
    </row>
    <row r="366" spans="1:15" x14ac:dyDescent="0.25">
      <c r="A366" s="869"/>
      <c r="B366" s="863"/>
      <c r="C366" s="864"/>
      <c r="D366" s="864"/>
      <c r="E366" s="864"/>
      <c r="F366" s="864"/>
      <c r="G366" s="864"/>
      <c r="H366" s="864"/>
      <c r="I366" s="864"/>
      <c r="J366" s="864"/>
      <c r="K366" s="864"/>
      <c r="L366" s="864"/>
      <c r="M366" s="864"/>
      <c r="N366" s="864"/>
      <c r="O366" s="870"/>
    </row>
    <row r="367" spans="1:15" x14ac:dyDescent="0.25">
      <c r="A367" s="869"/>
      <c r="B367" s="863"/>
      <c r="C367" s="864"/>
      <c r="D367" s="864"/>
      <c r="E367" s="864"/>
      <c r="F367" s="864"/>
      <c r="G367" s="864"/>
      <c r="H367" s="864"/>
      <c r="I367" s="864"/>
      <c r="J367" s="864"/>
      <c r="K367" s="864"/>
      <c r="L367" s="864"/>
      <c r="M367" s="864"/>
      <c r="N367" s="864"/>
      <c r="O367" s="870"/>
    </row>
    <row r="368" spans="1:15" x14ac:dyDescent="0.25">
      <c r="A368" s="869"/>
      <c r="B368" s="863"/>
      <c r="C368" s="864"/>
      <c r="D368" s="864"/>
      <c r="E368" s="864"/>
      <c r="F368" s="864"/>
      <c r="G368" s="864"/>
      <c r="H368" s="864"/>
      <c r="I368" s="864"/>
      <c r="J368" s="864"/>
      <c r="K368" s="864"/>
      <c r="L368" s="864"/>
      <c r="M368" s="864"/>
      <c r="N368" s="864"/>
      <c r="O368" s="870"/>
    </row>
    <row r="369" spans="1:15" x14ac:dyDescent="0.25">
      <c r="A369" s="869"/>
      <c r="B369" s="863"/>
      <c r="C369" s="864"/>
      <c r="D369" s="864"/>
      <c r="E369" s="864"/>
      <c r="F369" s="864"/>
      <c r="G369" s="864"/>
      <c r="H369" s="864"/>
      <c r="I369" s="864"/>
      <c r="J369" s="864"/>
      <c r="K369" s="864"/>
      <c r="L369" s="864"/>
      <c r="M369" s="864"/>
      <c r="N369" s="864"/>
      <c r="O369" s="870"/>
    </row>
    <row r="370" spans="1:15" x14ac:dyDescent="0.25">
      <c r="A370" s="869"/>
      <c r="B370" s="863"/>
      <c r="C370" s="864"/>
      <c r="D370" s="864"/>
      <c r="E370" s="864"/>
      <c r="F370" s="864"/>
      <c r="G370" s="864"/>
      <c r="H370" s="864"/>
      <c r="I370" s="864"/>
      <c r="J370" s="864"/>
      <c r="K370" s="864"/>
      <c r="L370" s="864"/>
      <c r="M370" s="864"/>
      <c r="N370" s="864"/>
      <c r="O370" s="870"/>
    </row>
    <row r="371" spans="1:15" x14ac:dyDescent="0.25">
      <c r="A371" s="869"/>
      <c r="B371" s="863"/>
      <c r="C371" s="864"/>
      <c r="D371" s="864"/>
      <c r="E371" s="864"/>
      <c r="F371" s="864"/>
      <c r="G371" s="864"/>
      <c r="H371" s="864"/>
      <c r="I371" s="864"/>
      <c r="J371" s="864"/>
      <c r="K371" s="864"/>
      <c r="L371" s="864"/>
      <c r="M371" s="864"/>
      <c r="N371" s="864"/>
      <c r="O371" s="870"/>
    </row>
    <row r="372" spans="1:15" x14ac:dyDescent="0.25">
      <c r="A372" s="869"/>
      <c r="B372" s="863"/>
      <c r="C372" s="864"/>
      <c r="D372" s="864"/>
      <c r="E372" s="864"/>
      <c r="F372" s="864"/>
      <c r="G372" s="864"/>
      <c r="H372" s="864"/>
      <c r="I372" s="864"/>
      <c r="J372" s="864"/>
      <c r="K372" s="864"/>
      <c r="L372" s="864"/>
      <c r="M372" s="864"/>
      <c r="N372" s="864"/>
      <c r="O372" s="870"/>
    </row>
    <row r="373" spans="1:15" x14ac:dyDescent="0.25">
      <c r="A373" s="869"/>
      <c r="B373" s="863"/>
      <c r="C373" s="864"/>
      <c r="D373" s="864"/>
      <c r="E373" s="864"/>
      <c r="F373" s="864"/>
      <c r="G373" s="864"/>
      <c r="H373" s="864"/>
      <c r="I373" s="864"/>
      <c r="J373" s="864"/>
      <c r="K373" s="864"/>
      <c r="L373" s="864"/>
      <c r="M373" s="864"/>
      <c r="N373" s="864"/>
      <c r="O373" s="870"/>
    </row>
    <row r="374" spans="1:15" x14ac:dyDescent="0.25">
      <c r="A374" s="869"/>
      <c r="B374" s="863"/>
      <c r="C374" s="864"/>
      <c r="D374" s="864"/>
      <c r="E374" s="864"/>
      <c r="F374" s="864"/>
      <c r="G374" s="864"/>
      <c r="H374" s="864"/>
      <c r="I374" s="864"/>
      <c r="J374" s="864"/>
      <c r="K374" s="864"/>
      <c r="L374" s="864"/>
      <c r="M374" s="864"/>
      <c r="N374" s="864"/>
      <c r="O374" s="870"/>
    </row>
    <row r="375" spans="1:15" x14ac:dyDescent="0.25">
      <c r="A375" s="869"/>
      <c r="B375" s="863"/>
      <c r="C375" s="864"/>
      <c r="D375" s="864"/>
      <c r="E375" s="864"/>
      <c r="F375" s="864"/>
      <c r="G375" s="864"/>
      <c r="H375" s="864"/>
      <c r="I375" s="864"/>
      <c r="J375" s="864"/>
      <c r="K375" s="864"/>
      <c r="L375" s="864"/>
      <c r="M375" s="864"/>
      <c r="N375" s="864"/>
      <c r="O375" s="870"/>
    </row>
    <row r="376" spans="1:15" x14ac:dyDescent="0.25">
      <c r="A376" s="869"/>
      <c r="B376" s="863"/>
      <c r="C376" s="864"/>
      <c r="D376" s="864"/>
      <c r="E376" s="864"/>
      <c r="F376" s="864"/>
      <c r="G376" s="864"/>
      <c r="H376" s="864"/>
      <c r="I376" s="864"/>
      <c r="J376" s="864"/>
      <c r="K376" s="864"/>
      <c r="L376" s="864"/>
      <c r="M376" s="864"/>
      <c r="N376" s="864"/>
      <c r="O376" s="870"/>
    </row>
    <row r="377" spans="1:15" x14ac:dyDescent="0.25">
      <c r="A377" s="869"/>
      <c r="B377" s="863"/>
      <c r="C377" s="864"/>
      <c r="D377" s="864"/>
      <c r="E377" s="864"/>
      <c r="F377" s="864"/>
      <c r="G377" s="864"/>
      <c r="H377" s="864"/>
      <c r="I377" s="864"/>
      <c r="J377" s="864"/>
      <c r="K377" s="864"/>
      <c r="L377" s="864"/>
      <c r="M377" s="864"/>
      <c r="N377" s="864"/>
      <c r="O377" s="870"/>
    </row>
    <row r="378" spans="1:15" x14ac:dyDescent="0.25">
      <c r="A378" s="869"/>
      <c r="B378" s="863"/>
      <c r="C378" s="864"/>
      <c r="D378" s="864"/>
      <c r="E378" s="864"/>
      <c r="F378" s="864"/>
      <c r="G378" s="864"/>
      <c r="H378" s="864"/>
      <c r="I378" s="864"/>
      <c r="J378" s="864"/>
      <c r="K378" s="864"/>
      <c r="L378" s="864"/>
      <c r="M378" s="864"/>
      <c r="N378" s="864"/>
      <c r="O378" s="870"/>
    </row>
    <row r="379" spans="1:15" x14ac:dyDescent="0.25">
      <c r="A379" s="869"/>
      <c r="B379" s="863"/>
      <c r="C379" s="864"/>
      <c r="D379" s="864"/>
      <c r="E379" s="864"/>
      <c r="F379" s="864"/>
      <c r="G379" s="864"/>
      <c r="H379" s="864"/>
      <c r="I379" s="864"/>
      <c r="J379" s="864"/>
      <c r="K379" s="864"/>
      <c r="L379" s="864"/>
      <c r="M379" s="864"/>
      <c r="N379" s="864"/>
      <c r="O379" s="870"/>
    </row>
    <row r="380" spans="1:15" x14ac:dyDescent="0.25">
      <c r="A380" s="869"/>
      <c r="B380" s="863"/>
      <c r="C380" s="864"/>
      <c r="D380" s="864"/>
      <c r="E380" s="864"/>
      <c r="F380" s="864"/>
      <c r="G380" s="864"/>
      <c r="H380" s="864"/>
      <c r="I380" s="864"/>
      <c r="J380" s="864"/>
      <c r="K380" s="864"/>
      <c r="L380" s="864"/>
      <c r="M380" s="864"/>
      <c r="N380" s="864"/>
      <c r="O380" s="870"/>
    </row>
    <row r="381" spans="1:15" x14ac:dyDescent="0.25">
      <c r="A381" s="869"/>
      <c r="B381" s="863"/>
      <c r="C381" s="864"/>
      <c r="D381" s="864"/>
      <c r="E381" s="864"/>
      <c r="F381" s="864"/>
      <c r="G381" s="864"/>
      <c r="H381" s="864"/>
      <c r="I381" s="864"/>
      <c r="J381" s="864"/>
      <c r="K381" s="864"/>
      <c r="L381" s="864"/>
      <c r="M381" s="864"/>
      <c r="N381" s="864"/>
      <c r="O381" s="870"/>
    </row>
    <row r="382" spans="1:15" x14ac:dyDescent="0.25">
      <c r="A382" s="869"/>
      <c r="B382" s="863"/>
      <c r="C382" s="864"/>
      <c r="D382" s="864"/>
      <c r="E382" s="864"/>
      <c r="F382" s="864"/>
      <c r="G382" s="864"/>
      <c r="H382" s="864"/>
      <c r="I382" s="864"/>
      <c r="J382" s="864"/>
      <c r="K382" s="864"/>
      <c r="L382" s="864"/>
      <c r="M382" s="864"/>
      <c r="N382" s="864"/>
      <c r="O382" s="870"/>
    </row>
    <row r="383" spans="1:15" x14ac:dyDescent="0.25">
      <c r="A383" s="869"/>
      <c r="B383" s="863"/>
      <c r="C383" s="864"/>
      <c r="D383" s="864"/>
      <c r="E383" s="864"/>
      <c r="F383" s="864"/>
      <c r="G383" s="864"/>
      <c r="H383" s="864"/>
      <c r="I383" s="864"/>
      <c r="J383" s="864"/>
      <c r="K383" s="864"/>
      <c r="L383" s="864"/>
      <c r="M383" s="864"/>
      <c r="N383" s="864"/>
      <c r="O383" s="870"/>
    </row>
    <row r="384" spans="1:15" x14ac:dyDescent="0.25">
      <c r="A384" s="869"/>
      <c r="B384" s="863"/>
      <c r="C384" s="864"/>
      <c r="D384" s="864"/>
      <c r="E384" s="864"/>
      <c r="F384" s="864"/>
      <c r="G384" s="864"/>
      <c r="H384" s="864"/>
      <c r="I384" s="864"/>
      <c r="J384" s="864"/>
      <c r="K384" s="864"/>
      <c r="L384" s="864"/>
      <c r="M384" s="864"/>
      <c r="N384" s="864"/>
      <c r="O384" s="870"/>
    </row>
    <row r="385" spans="1:15" ht="15.75" thickBot="1" x14ac:dyDescent="0.3">
      <c r="A385" s="873"/>
      <c r="B385" s="874"/>
      <c r="C385" s="875"/>
      <c r="D385" s="875"/>
      <c r="E385" s="875"/>
      <c r="F385" s="875"/>
      <c r="G385" s="875"/>
      <c r="H385" s="875"/>
      <c r="I385" s="875"/>
      <c r="J385" s="875"/>
      <c r="K385" s="875"/>
      <c r="L385" s="875"/>
      <c r="M385" s="875"/>
      <c r="N385" s="875"/>
      <c r="O385" s="876"/>
    </row>
    <row r="387" spans="1:15" ht="78.75" customHeight="1" thickBot="1" x14ac:dyDescent="0.45">
      <c r="A387" s="821"/>
      <c r="B387" s="822"/>
      <c r="C387" s="822"/>
      <c r="D387" s="822"/>
      <c r="E387" s="822"/>
      <c r="F387" s="822"/>
      <c r="G387" s="822"/>
      <c r="H387" s="822"/>
      <c r="I387" s="822"/>
      <c r="J387" s="822"/>
      <c r="K387" s="822"/>
      <c r="L387" s="822"/>
      <c r="M387" s="822"/>
      <c r="N387" s="822"/>
      <c r="O387" s="822"/>
    </row>
    <row r="388" spans="1:15" ht="17.25" thickTop="1" thickBot="1" x14ac:dyDescent="0.3">
      <c r="A388" s="856" t="s">
        <v>1</v>
      </c>
      <c r="B388" s="856" t="s">
        <v>5</v>
      </c>
      <c r="C388" s="1173" t="s">
        <v>679</v>
      </c>
      <c r="D388" s="1173"/>
      <c r="E388" s="1173"/>
      <c r="F388" s="1173"/>
      <c r="G388" s="1173"/>
      <c r="H388" s="1173"/>
      <c r="I388" s="1173"/>
      <c r="J388" s="1173"/>
      <c r="K388" s="1173"/>
      <c r="L388" s="1173"/>
      <c r="M388" s="1173"/>
      <c r="N388" s="1173"/>
      <c r="O388" s="1173"/>
    </row>
    <row r="389" spans="1:15" x14ac:dyDescent="0.25">
      <c r="A389" s="865"/>
      <c r="B389" s="866"/>
      <c r="C389" s="867"/>
      <c r="D389" s="867"/>
      <c r="E389" s="867"/>
      <c r="F389" s="867"/>
      <c r="G389" s="867"/>
      <c r="H389" s="867"/>
      <c r="I389" s="867"/>
      <c r="J389" s="867"/>
      <c r="K389" s="867"/>
      <c r="L389" s="867"/>
      <c r="M389" s="867"/>
      <c r="N389" s="867"/>
      <c r="O389" s="868"/>
    </row>
    <row r="390" spans="1:15" x14ac:dyDescent="0.25">
      <c r="A390" s="869"/>
      <c r="B390" s="863"/>
      <c r="C390" s="864"/>
      <c r="D390" s="864"/>
      <c r="E390" s="864"/>
      <c r="F390" s="864"/>
      <c r="G390" s="864"/>
      <c r="H390" s="864"/>
      <c r="I390" s="864"/>
      <c r="J390" s="864"/>
      <c r="K390" s="864"/>
      <c r="L390" s="864"/>
      <c r="M390" s="864"/>
      <c r="N390" s="864"/>
      <c r="O390" s="870"/>
    </row>
    <row r="391" spans="1:15" x14ac:dyDescent="0.25">
      <c r="A391" s="869"/>
      <c r="B391" s="863"/>
      <c r="C391" s="864"/>
      <c r="D391" s="864"/>
      <c r="E391" s="864"/>
      <c r="F391" s="864"/>
      <c r="G391" s="864"/>
      <c r="H391" s="864"/>
      <c r="I391" s="864"/>
      <c r="J391" s="864"/>
      <c r="K391" s="864"/>
      <c r="L391" s="864"/>
      <c r="M391" s="864"/>
      <c r="N391" s="864"/>
      <c r="O391" s="870"/>
    </row>
    <row r="392" spans="1:15" x14ac:dyDescent="0.25">
      <c r="A392" s="869"/>
      <c r="B392" s="863"/>
      <c r="C392" s="864"/>
      <c r="D392" s="864"/>
      <c r="E392" s="864"/>
      <c r="F392" s="864"/>
      <c r="G392" s="864"/>
      <c r="H392" s="864"/>
      <c r="I392" s="864"/>
      <c r="J392" s="864"/>
      <c r="K392" s="864"/>
      <c r="L392" s="864"/>
      <c r="M392" s="864"/>
      <c r="N392" s="864"/>
      <c r="O392" s="870"/>
    </row>
    <row r="393" spans="1:15" x14ac:dyDescent="0.25">
      <c r="A393" s="869"/>
      <c r="B393" s="863"/>
      <c r="C393" s="864"/>
      <c r="D393" s="864"/>
      <c r="E393" s="864"/>
      <c r="F393" s="864"/>
      <c r="G393" s="864"/>
      <c r="H393" s="864"/>
      <c r="I393" s="864"/>
      <c r="J393" s="864"/>
      <c r="K393" s="864"/>
      <c r="L393" s="864"/>
      <c r="M393" s="864"/>
      <c r="N393" s="864"/>
      <c r="O393" s="870"/>
    </row>
    <row r="394" spans="1:15" x14ac:dyDescent="0.25">
      <c r="A394" s="869"/>
      <c r="B394" s="863"/>
      <c r="C394" s="864"/>
      <c r="D394" s="864"/>
      <c r="E394" s="864"/>
      <c r="F394" s="864"/>
      <c r="G394" s="864"/>
      <c r="H394" s="864"/>
      <c r="I394" s="864"/>
      <c r="J394" s="864"/>
      <c r="K394" s="864"/>
      <c r="L394" s="864"/>
      <c r="M394" s="864"/>
      <c r="N394" s="864"/>
      <c r="O394" s="870"/>
    </row>
    <row r="395" spans="1:15" x14ac:dyDescent="0.25">
      <c r="A395" s="869"/>
      <c r="B395" s="863"/>
      <c r="C395" s="864"/>
      <c r="D395" s="864"/>
      <c r="E395" s="864"/>
      <c r="F395" s="864"/>
      <c r="G395" s="864"/>
      <c r="H395" s="864"/>
      <c r="I395" s="864"/>
      <c r="J395" s="864"/>
      <c r="K395" s="864"/>
      <c r="L395" s="864"/>
      <c r="M395" s="864"/>
      <c r="N395" s="864"/>
      <c r="O395" s="870"/>
    </row>
    <row r="396" spans="1:15" x14ac:dyDescent="0.25">
      <c r="A396" s="869"/>
      <c r="B396" s="863"/>
      <c r="C396" s="864"/>
      <c r="D396" s="864"/>
      <c r="E396" s="864"/>
      <c r="F396" s="864"/>
      <c r="G396" s="864"/>
      <c r="H396" s="864"/>
      <c r="I396" s="864"/>
      <c r="J396" s="864"/>
      <c r="K396" s="864"/>
      <c r="L396" s="864"/>
      <c r="M396" s="864"/>
      <c r="N396" s="864"/>
      <c r="O396" s="870"/>
    </row>
    <row r="397" spans="1:15" x14ac:dyDescent="0.25">
      <c r="A397" s="869"/>
      <c r="B397" s="863"/>
      <c r="C397" s="864"/>
      <c r="D397" s="864"/>
      <c r="E397" s="864"/>
      <c r="F397" s="864"/>
      <c r="G397" s="864"/>
      <c r="H397" s="864"/>
      <c r="I397" s="864"/>
      <c r="J397" s="864"/>
      <c r="K397" s="864"/>
      <c r="L397" s="864"/>
      <c r="M397" s="864"/>
      <c r="N397" s="864"/>
      <c r="O397" s="870"/>
    </row>
    <row r="398" spans="1:15" x14ac:dyDescent="0.25">
      <c r="A398" s="869"/>
      <c r="B398" s="863"/>
      <c r="C398" s="864"/>
      <c r="D398" s="864"/>
      <c r="E398" s="864"/>
      <c r="F398" s="864"/>
      <c r="G398" s="864"/>
      <c r="H398" s="864"/>
      <c r="I398" s="864"/>
      <c r="J398" s="864"/>
      <c r="K398" s="864"/>
      <c r="L398" s="864"/>
      <c r="M398" s="864"/>
      <c r="N398" s="864"/>
      <c r="O398" s="870"/>
    </row>
    <row r="399" spans="1:15" x14ac:dyDescent="0.25">
      <c r="A399" s="869"/>
      <c r="B399" s="863"/>
      <c r="C399" s="864"/>
      <c r="D399" s="864"/>
      <c r="E399" s="864"/>
      <c r="F399" s="864"/>
      <c r="G399" s="864"/>
      <c r="H399" s="864"/>
      <c r="I399" s="864"/>
      <c r="J399" s="864"/>
      <c r="K399" s="864"/>
      <c r="L399" s="864"/>
      <c r="M399" s="864"/>
      <c r="N399" s="864"/>
      <c r="O399" s="870"/>
    </row>
    <row r="400" spans="1:15" x14ac:dyDescent="0.25">
      <c r="A400" s="869"/>
      <c r="B400" s="863"/>
      <c r="C400" s="864"/>
      <c r="D400" s="864"/>
      <c r="E400" s="864"/>
      <c r="F400" s="864"/>
      <c r="G400" s="864"/>
      <c r="H400" s="864"/>
      <c r="I400" s="864"/>
      <c r="J400" s="864"/>
      <c r="K400" s="864"/>
      <c r="L400" s="864"/>
      <c r="M400" s="864"/>
      <c r="N400" s="864"/>
      <c r="O400" s="870"/>
    </row>
    <row r="401" spans="1:15" x14ac:dyDescent="0.25">
      <c r="A401" s="869"/>
      <c r="B401" s="863"/>
      <c r="C401" s="864"/>
      <c r="D401" s="864"/>
      <c r="E401" s="864"/>
      <c r="F401" s="864"/>
      <c r="G401" s="864"/>
      <c r="H401" s="864"/>
      <c r="I401" s="864"/>
      <c r="J401" s="864"/>
      <c r="K401" s="864"/>
      <c r="L401" s="864"/>
      <c r="M401" s="864"/>
      <c r="N401" s="864"/>
      <c r="O401" s="870"/>
    </row>
    <row r="402" spans="1:15" x14ac:dyDescent="0.25">
      <c r="A402" s="869"/>
      <c r="B402" s="863"/>
      <c r="C402" s="864"/>
      <c r="D402" s="864"/>
      <c r="E402" s="864"/>
      <c r="F402" s="864"/>
      <c r="G402" s="864"/>
      <c r="H402" s="864"/>
      <c r="I402" s="864"/>
      <c r="J402" s="864"/>
      <c r="K402" s="864"/>
      <c r="L402" s="864"/>
      <c r="M402" s="864"/>
      <c r="N402" s="864"/>
      <c r="O402" s="870"/>
    </row>
    <row r="403" spans="1:15" x14ac:dyDescent="0.25">
      <c r="A403" s="869"/>
      <c r="B403" s="863"/>
      <c r="C403" s="864"/>
      <c r="D403" s="864"/>
      <c r="E403" s="864"/>
      <c r="F403" s="864"/>
      <c r="G403" s="864"/>
      <c r="H403" s="864"/>
      <c r="I403" s="864"/>
      <c r="J403" s="864"/>
      <c r="K403" s="864"/>
      <c r="L403" s="864"/>
      <c r="M403" s="864"/>
      <c r="N403" s="864"/>
      <c r="O403" s="870"/>
    </row>
    <row r="404" spans="1:15" x14ac:dyDescent="0.25">
      <c r="A404" s="869"/>
      <c r="B404" s="863"/>
      <c r="C404" s="864"/>
      <c r="D404" s="864"/>
      <c r="E404" s="864"/>
      <c r="F404" s="864"/>
      <c r="G404" s="864"/>
      <c r="H404" s="864"/>
      <c r="I404" s="864"/>
      <c r="J404" s="864"/>
      <c r="K404" s="864"/>
      <c r="L404" s="864"/>
      <c r="M404" s="864"/>
      <c r="N404" s="864"/>
      <c r="O404" s="870"/>
    </row>
    <row r="405" spans="1:15" x14ac:dyDescent="0.25">
      <c r="A405" s="869"/>
      <c r="B405" s="863"/>
      <c r="C405" s="864"/>
      <c r="D405" s="864"/>
      <c r="E405" s="864"/>
      <c r="F405" s="864"/>
      <c r="G405" s="864"/>
      <c r="H405" s="864"/>
      <c r="I405" s="864"/>
      <c r="J405" s="864"/>
      <c r="K405" s="864"/>
      <c r="L405" s="864"/>
      <c r="M405" s="864"/>
      <c r="N405" s="864"/>
      <c r="O405" s="870"/>
    </row>
    <row r="406" spans="1:15" x14ac:dyDescent="0.25">
      <c r="A406" s="869"/>
      <c r="B406" s="863"/>
      <c r="C406" s="864"/>
      <c r="D406" s="864"/>
      <c r="E406" s="864"/>
      <c r="F406" s="864"/>
      <c r="G406" s="864"/>
      <c r="H406" s="864"/>
      <c r="I406" s="864"/>
      <c r="J406" s="864"/>
      <c r="K406" s="864"/>
      <c r="L406" s="864"/>
      <c r="M406" s="864"/>
      <c r="N406" s="864"/>
      <c r="O406" s="870"/>
    </row>
    <row r="407" spans="1:15" x14ac:dyDescent="0.25">
      <c r="A407" s="869"/>
      <c r="B407" s="863"/>
      <c r="C407" s="864"/>
      <c r="D407" s="864"/>
      <c r="E407" s="864"/>
      <c r="F407" s="864"/>
      <c r="G407" s="864"/>
      <c r="H407" s="864"/>
      <c r="I407" s="864"/>
      <c r="J407" s="864"/>
      <c r="K407" s="864"/>
      <c r="L407" s="864"/>
      <c r="M407" s="864"/>
      <c r="N407" s="864"/>
      <c r="O407" s="870"/>
    </row>
    <row r="408" spans="1:15" x14ac:dyDescent="0.25">
      <c r="A408" s="869"/>
      <c r="B408" s="863"/>
      <c r="C408" s="864"/>
      <c r="D408" s="864"/>
      <c r="E408" s="864"/>
      <c r="F408" s="864"/>
      <c r="G408" s="864"/>
      <c r="H408" s="864"/>
      <c r="I408" s="864"/>
      <c r="J408" s="864"/>
      <c r="K408" s="864"/>
      <c r="L408" s="864"/>
      <c r="M408" s="864"/>
      <c r="N408" s="864"/>
      <c r="O408" s="870"/>
    </row>
    <row r="409" spans="1:15" x14ac:dyDescent="0.25">
      <c r="A409" s="869"/>
      <c r="B409" s="863"/>
      <c r="C409" s="864"/>
      <c r="D409" s="864"/>
      <c r="E409" s="864"/>
      <c r="F409" s="864"/>
      <c r="G409" s="864"/>
      <c r="H409" s="864"/>
      <c r="I409" s="864"/>
      <c r="J409" s="864"/>
      <c r="K409" s="864"/>
      <c r="L409" s="864"/>
      <c r="M409" s="864"/>
      <c r="N409" s="864"/>
      <c r="O409" s="870"/>
    </row>
    <row r="410" spans="1:15" x14ac:dyDescent="0.25">
      <c r="A410" s="869"/>
      <c r="B410" s="863"/>
      <c r="C410" s="864"/>
      <c r="D410" s="864"/>
      <c r="E410" s="864"/>
      <c r="F410" s="864"/>
      <c r="G410" s="864"/>
      <c r="H410" s="864"/>
      <c r="I410" s="864"/>
      <c r="J410" s="864"/>
      <c r="K410" s="864"/>
      <c r="L410" s="864"/>
      <c r="M410" s="864"/>
      <c r="N410" s="864"/>
      <c r="O410" s="870"/>
    </row>
    <row r="411" spans="1:15" x14ac:dyDescent="0.25">
      <c r="A411" s="869"/>
      <c r="B411" s="863"/>
      <c r="C411" s="864"/>
      <c r="D411" s="864"/>
      <c r="E411" s="864"/>
      <c r="F411" s="864"/>
      <c r="G411" s="864"/>
      <c r="H411" s="864"/>
      <c r="I411" s="864"/>
      <c r="J411" s="864"/>
      <c r="K411" s="864"/>
      <c r="L411" s="864"/>
      <c r="M411" s="864"/>
      <c r="N411" s="864"/>
      <c r="O411" s="870"/>
    </row>
    <row r="412" spans="1:15" x14ac:dyDescent="0.25">
      <c r="A412" s="869"/>
      <c r="B412" s="863"/>
      <c r="C412" s="864"/>
      <c r="D412" s="864"/>
      <c r="E412" s="864"/>
      <c r="F412" s="864"/>
      <c r="G412" s="864"/>
      <c r="H412" s="864"/>
      <c r="I412" s="864"/>
      <c r="J412" s="864"/>
      <c r="K412" s="864"/>
      <c r="L412" s="864"/>
      <c r="M412" s="864"/>
      <c r="N412" s="864"/>
      <c r="O412" s="870"/>
    </row>
    <row r="413" spans="1:15" x14ac:dyDescent="0.25">
      <c r="A413" s="869"/>
      <c r="B413" s="863"/>
      <c r="C413" s="864"/>
      <c r="D413" s="864"/>
      <c r="E413" s="864"/>
      <c r="F413" s="864"/>
      <c r="G413" s="864"/>
      <c r="H413" s="864"/>
      <c r="I413" s="864"/>
      <c r="J413" s="864"/>
      <c r="K413" s="864"/>
      <c r="L413" s="864"/>
      <c r="M413" s="864"/>
      <c r="N413" s="864"/>
      <c r="O413" s="870"/>
    </row>
    <row r="414" spans="1:15" x14ac:dyDescent="0.25">
      <c r="A414" s="869"/>
      <c r="B414" s="863"/>
      <c r="C414" s="864"/>
      <c r="D414" s="864"/>
      <c r="E414" s="864"/>
      <c r="F414" s="864"/>
      <c r="G414" s="864"/>
      <c r="H414" s="864"/>
      <c r="I414" s="864"/>
      <c r="J414" s="864"/>
      <c r="K414" s="864"/>
      <c r="L414" s="864"/>
      <c r="M414" s="864"/>
      <c r="N414" s="864"/>
      <c r="O414" s="870"/>
    </row>
    <row r="415" spans="1:15" x14ac:dyDescent="0.25">
      <c r="A415" s="869"/>
      <c r="B415" s="863"/>
      <c r="C415" s="864"/>
      <c r="D415" s="864"/>
      <c r="E415" s="864"/>
      <c r="F415" s="864"/>
      <c r="G415" s="864"/>
      <c r="H415" s="864"/>
      <c r="I415" s="864"/>
      <c r="J415" s="864"/>
      <c r="K415" s="864"/>
      <c r="L415" s="864"/>
      <c r="M415" s="864"/>
      <c r="N415" s="864"/>
      <c r="O415" s="870"/>
    </row>
    <row r="416" spans="1:15" x14ac:dyDescent="0.25">
      <c r="A416" s="869"/>
      <c r="B416" s="863"/>
      <c r="C416" s="864"/>
      <c r="D416" s="864"/>
      <c r="E416" s="864"/>
      <c r="F416" s="864"/>
      <c r="G416" s="864"/>
      <c r="H416" s="864"/>
      <c r="I416" s="864"/>
      <c r="J416" s="864"/>
      <c r="K416" s="864"/>
      <c r="L416" s="864"/>
      <c r="M416" s="864"/>
      <c r="N416" s="864"/>
      <c r="O416" s="870"/>
    </row>
    <row r="417" spans="1:15" ht="15.75" thickBot="1" x14ac:dyDescent="0.3">
      <c r="A417" s="873"/>
      <c r="B417" s="874"/>
      <c r="C417" s="875"/>
      <c r="D417" s="875"/>
      <c r="E417" s="875"/>
      <c r="F417" s="875"/>
      <c r="G417" s="875"/>
      <c r="H417" s="875"/>
      <c r="I417" s="875"/>
      <c r="J417" s="875"/>
      <c r="K417" s="875"/>
      <c r="L417" s="875"/>
      <c r="M417" s="875"/>
      <c r="N417" s="875"/>
      <c r="O417" s="876"/>
    </row>
    <row r="418" spans="1:15" s="731" customFormat="1" x14ac:dyDescent="0.25">
      <c r="A418" s="820"/>
      <c r="B418" s="820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</row>
    <row r="419" spans="1:15" s="731" customFormat="1" ht="65.25" customHeight="1" thickBot="1" x14ac:dyDescent="0.45">
      <c r="A419" s="823"/>
      <c r="B419" s="824"/>
      <c r="C419" s="824"/>
      <c r="D419" s="824"/>
      <c r="E419" s="824"/>
      <c r="F419" s="824"/>
      <c r="G419" s="824"/>
      <c r="H419" s="824"/>
      <c r="I419" s="824"/>
      <c r="J419" s="824"/>
      <c r="K419" s="824"/>
      <c r="L419" s="824"/>
      <c r="M419" s="824"/>
      <c r="N419" s="824"/>
      <c r="O419" s="824"/>
    </row>
    <row r="420" spans="1:15" ht="16.5" thickTop="1" x14ac:dyDescent="0.25">
      <c r="A420" s="857" t="s">
        <v>1</v>
      </c>
      <c r="B420" s="857" t="s">
        <v>5</v>
      </c>
      <c r="C420" s="1174" t="s">
        <v>679</v>
      </c>
      <c r="D420" s="1174"/>
      <c r="E420" s="1174"/>
      <c r="F420" s="1174"/>
      <c r="G420" s="1174"/>
      <c r="H420" s="1174"/>
      <c r="I420" s="1174"/>
      <c r="J420" s="1174"/>
      <c r="K420" s="1174"/>
      <c r="L420" s="1174"/>
      <c r="M420" s="1174"/>
      <c r="N420" s="1174"/>
      <c r="O420" s="1174"/>
    </row>
    <row r="421" spans="1:15" x14ac:dyDescent="0.25">
      <c r="A421" s="861"/>
      <c r="B421" s="861"/>
      <c r="C421" s="862"/>
      <c r="D421" s="862"/>
      <c r="E421" s="862"/>
      <c r="F421" s="862"/>
      <c r="G421" s="862"/>
      <c r="H421" s="862"/>
      <c r="I421" s="862"/>
      <c r="J421" s="862"/>
      <c r="K421" s="862"/>
      <c r="L421" s="862"/>
      <c r="M421" s="862"/>
      <c r="N421" s="862"/>
      <c r="O421" s="862"/>
    </row>
    <row r="422" spans="1:15" x14ac:dyDescent="0.25">
      <c r="A422" s="863"/>
      <c r="B422" s="863"/>
      <c r="C422" s="864"/>
      <c r="D422" s="864"/>
      <c r="E422" s="864"/>
      <c r="F422" s="864"/>
      <c r="G422" s="864"/>
      <c r="H422" s="864"/>
      <c r="I422" s="864"/>
      <c r="J422" s="864"/>
      <c r="K422" s="864"/>
      <c r="L422" s="864"/>
      <c r="M422" s="864"/>
      <c r="N422" s="864"/>
      <c r="O422" s="864"/>
    </row>
    <row r="423" spans="1:15" x14ac:dyDescent="0.25">
      <c r="A423" s="863"/>
      <c r="B423" s="863"/>
      <c r="C423" s="864"/>
      <c r="D423" s="864"/>
      <c r="E423" s="864"/>
      <c r="F423" s="864"/>
      <c r="G423" s="864"/>
      <c r="H423" s="864"/>
      <c r="I423" s="864"/>
      <c r="J423" s="864"/>
      <c r="K423" s="864"/>
      <c r="L423" s="864"/>
      <c r="M423" s="864"/>
      <c r="N423" s="864"/>
      <c r="O423" s="864"/>
    </row>
    <row r="424" spans="1:15" x14ac:dyDescent="0.25">
      <c r="A424" s="863"/>
      <c r="B424" s="863"/>
      <c r="C424" s="864"/>
      <c r="D424" s="864"/>
      <c r="E424" s="864"/>
      <c r="F424" s="864"/>
      <c r="G424" s="864"/>
      <c r="H424" s="864"/>
      <c r="I424" s="864"/>
      <c r="J424" s="864"/>
      <c r="K424" s="864"/>
      <c r="L424" s="864"/>
      <c r="M424" s="864"/>
      <c r="N424" s="864"/>
      <c r="O424" s="864"/>
    </row>
    <row r="425" spans="1:15" x14ac:dyDescent="0.25">
      <c r="A425" s="863"/>
      <c r="B425" s="863"/>
      <c r="C425" s="864"/>
      <c r="D425" s="864"/>
      <c r="E425" s="864"/>
      <c r="F425" s="864"/>
      <c r="G425" s="864"/>
      <c r="H425" s="864"/>
      <c r="I425" s="864"/>
      <c r="J425" s="864"/>
      <c r="K425" s="864"/>
      <c r="L425" s="864"/>
      <c r="M425" s="864"/>
      <c r="N425" s="864"/>
      <c r="O425" s="864"/>
    </row>
    <row r="426" spans="1:15" x14ac:dyDescent="0.25">
      <c r="A426" s="863"/>
      <c r="B426" s="863"/>
      <c r="C426" s="864"/>
      <c r="D426" s="864"/>
      <c r="E426" s="864"/>
      <c r="F426" s="864"/>
      <c r="G426" s="864"/>
      <c r="H426" s="864"/>
      <c r="I426" s="864"/>
      <c r="J426" s="864"/>
      <c r="K426" s="864"/>
      <c r="L426" s="864"/>
      <c r="M426" s="864"/>
      <c r="N426" s="864"/>
      <c r="O426" s="864"/>
    </row>
    <row r="427" spans="1:15" x14ac:dyDescent="0.25">
      <c r="A427" s="863"/>
      <c r="B427" s="863"/>
      <c r="C427" s="864"/>
      <c r="D427" s="864"/>
      <c r="E427" s="864"/>
      <c r="F427" s="864"/>
      <c r="G427" s="864"/>
      <c r="H427" s="864"/>
      <c r="I427" s="864"/>
      <c r="J427" s="864"/>
      <c r="K427" s="864"/>
      <c r="L427" s="864"/>
      <c r="M427" s="864"/>
      <c r="N427" s="864"/>
      <c r="O427" s="864"/>
    </row>
    <row r="428" spans="1:15" x14ac:dyDescent="0.25">
      <c r="A428" s="863"/>
      <c r="B428" s="863"/>
      <c r="C428" s="864"/>
      <c r="D428" s="864"/>
      <c r="E428" s="864"/>
      <c r="F428" s="864"/>
      <c r="G428" s="864"/>
      <c r="H428" s="864"/>
      <c r="I428" s="864"/>
      <c r="J428" s="864"/>
      <c r="K428" s="864"/>
      <c r="L428" s="864"/>
      <c r="M428" s="864"/>
      <c r="N428" s="864"/>
      <c r="O428" s="864"/>
    </row>
    <row r="429" spans="1:15" x14ac:dyDescent="0.25">
      <c r="A429" s="863"/>
      <c r="B429" s="863"/>
      <c r="C429" s="864"/>
      <c r="D429" s="864"/>
      <c r="E429" s="864"/>
      <c r="F429" s="864"/>
      <c r="G429" s="864"/>
      <c r="H429" s="864"/>
      <c r="I429" s="864"/>
      <c r="J429" s="864"/>
      <c r="K429" s="864"/>
      <c r="L429" s="864"/>
      <c r="M429" s="864"/>
      <c r="N429" s="864"/>
      <c r="O429" s="864"/>
    </row>
    <row r="430" spans="1:15" x14ac:dyDescent="0.25">
      <c r="A430" s="863"/>
      <c r="B430" s="863"/>
      <c r="C430" s="864"/>
      <c r="D430" s="864"/>
      <c r="E430" s="864"/>
      <c r="F430" s="864"/>
      <c r="G430" s="864"/>
      <c r="H430" s="864"/>
      <c r="I430" s="864"/>
      <c r="J430" s="864"/>
      <c r="K430" s="864"/>
      <c r="L430" s="864"/>
      <c r="M430" s="864"/>
      <c r="N430" s="864"/>
      <c r="O430" s="864"/>
    </row>
    <row r="431" spans="1:15" x14ac:dyDescent="0.25">
      <c r="A431" s="863"/>
      <c r="B431" s="863"/>
      <c r="C431" s="864"/>
      <c r="D431" s="864"/>
      <c r="E431" s="864"/>
      <c r="F431" s="864"/>
      <c r="G431" s="864"/>
      <c r="H431" s="864"/>
      <c r="I431" s="864"/>
      <c r="J431" s="864"/>
      <c r="K431" s="864"/>
      <c r="L431" s="864"/>
      <c r="M431" s="864"/>
      <c r="N431" s="864"/>
      <c r="O431" s="864"/>
    </row>
    <row r="432" spans="1:15" x14ac:dyDescent="0.25">
      <c r="A432" s="863"/>
      <c r="B432" s="863"/>
      <c r="C432" s="864"/>
      <c r="D432" s="864"/>
      <c r="E432" s="864"/>
      <c r="F432" s="864"/>
      <c r="G432" s="864"/>
      <c r="H432" s="864"/>
      <c r="I432" s="864"/>
      <c r="J432" s="864"/>
      <c r="K432" s="864"/>
      <c r="L432" s="864"/>
      <c r="M432" s="864"/>
      <c r="N432" s="864"/>
      <c r="O432" s="864"/>
    </row>
    <row r="433" spans="1:15" x14ac:dyDescent="0.25">
      <c r="A433" s="863"/>
      <c r="B433" s="863"/>
      <c r="C433" s="864"/>
      <c r="D433" s="864"/>
      <c r="E433" s="864"/>
      <c r="F433" s="864"/>
      <c r="G433" s="864"/>
      <c r="H433" s="864"/>
      <c r="I433" s="864"/>
      <c r="J433" s="864"/>
      <c r="K433" s="864"/>
      <c r="L433" s="864"/>
      <c r="M433" s="864"/>
      <c r="N433" s="864"/>
      <c r="O433" s="864"/>
    </row>
    <row r="434" spans="1:15" x14ac:dyDescent="0.25">
      <c r="A434" s="863"/>
      <c r="B434" s="863"/>
      <c r="C434" s="864"/>
      <c r="D434" s="864"/>
      <c r="E434" s="864"/>
      <c r="F434" s="864"/>
      <c r="G434" s="864"/>
      <c r="H434" s="864"/>
      <c r="I434" s="864"/>
      <c r="J434" s="864"/>
      <c r="K434" s="864"/>
      <c r="L434" s="864"/>
      <c r="M434" s="864"/>
      <c r="N434" s="864"/>
      <c r="O434" s="864"/>
    </row>
    <row r="435" spans="1:15" x14ac:dyDescent="0.25">
      <c r="A435" s="863"/>
      <c r="B435" s="863"/>
      <c r="C435" s="864"/>
      <c r="D435" s="864"/>
      <c r="E435" s="864"/>
      <c r="F435" s="864"/>
      <c r="G435" s="864"/>
      <c r="H435" s="864"/>
      <c r="I435" s="864"/>
      <c r="J435" s="864"/>
      <c r="K435" s="864"/>
      <c r="L435" s="864"/>
      <c r="M435" s="864"/>
      <c r="N435" s="864"/>
      <c r="O435" s="864"/>
    </row>
    <row r="436" spans="1:15" x14ac:dyDescent="0.25">
      <c r="A436" s="863"/>
      <c r="B436" s="863"/>
      <c r="C436" s="864"/>
      <c r="D436" s="864"/>
      <c r="E436" s="864"/>
      <c r="F436" s="864"/>
      <c r="G436" s="864"/>
      <c r="H436" s="864"/>
      <c r="I436" s="864"/>
      <c r="J436" s="864"/>
      <c r="K436" s="864"/>
      <c r="L436" s="864"/>
      <c r="M436" s="864"/>
      <c r="N436" s="864"/>
      <c r="O436" s="864"/>
    </row>
    <row r="437" spans="1:15" x14ac:dyDescent="0.25">
      <c r="A437" s="863"/>
      <c r="B437" s="863"/>
      <c r="C437" s="864"/>
      <c r="D437" s="864"/>
      <c r="E437" s="864"/>
      <c r="F437" s="864"/>
      <c r="G437" s="864"/>
      <c r="H437" s="864"/>
      <c r="I437" s="864"/>
      <c r="J437" s="864"/>
      <c r="K437" s="864"/>
      <c r="L437" s="864"/>
      <c r="M437" s="864"/>
      <c r="N437" s="864"/>
      <c r="O437" s="864"/>
    </row>
    <row r="438" spans="1:15" x14ac:dyDescent="0.25">
      <c r="A438" s="863"/>
      <c r="B438" s="863"/>
      <c r="C438" s="864"/>
      <c r="D438" s="864"/>
      <c r="E438" s="864"/>
      <c r="F438" s="864"/>
      <c r="G438" s="864"/>
      <c r="H438" s="864"/>
      <c r="I438" s="864"/>
      <c r="J438" s="864"/>
      <c r="K438" s="864"/>
      <c r="L438" s="864"/>
      <c r="M438" s="864"/>
      <c r="N438" s="864"/>
      <c r="O438" s="864"/>
    </row>
    <row r="439" spans="1:15" x14ac:dyDescent="0.25">
      <c r="A439" s="863"/>
      <c r="B439" s="863"/>
      <c r="C439" s="864"/>
      <c r="D439" s="864"/>
      <c r="E439" s="864"/>
      <c r="F439" s="864"/>
      <c r="G439" s="864"/>
      <c r="H439" s="864"/>
      <c r="I439" s="864"/>
      <c r="J439" s="864"/>
      <c r="K439" s="864"/>
      <c r="L439" s="864"/>
      <c r="M439" s="864"/>
      <c r="N439" s="864"/>
      <c r="O439" s="864"/>
    </row>
    <row r="440" spans="1:15" x14ac:dyDescent="0.25">
      <c r="A440" s="863"/>
      <c r="B440" s="863"/>
      <c r="C440" s="864"/>
      <c r="D440" s="864"/>
      <c r="E440" s="864"/>
      <c r="F440" s="864"/>
      <c r="G440" s="864"/>
      <c r="H440" s="864"/>
      <c r="I440" s="864"/>
      <c r="J440" s="864"/>
      <c r="K440" s="864"/>
      <c r="L440" s="864"/>
      <c r="M440" s="864"/>
      <c r="N440" s="864"/>
      <c r="O440" s="864"/>
    </row>
    <row r="441" spans="1:15" x14ac:dyDescent="0.25">
      <c r="A441" s="863"/>
      <c r="B441" s="863"/>
      <c r="C441" s="864"/>
      <c r="D441" s="864"/>
      <c r="E441" s="864"/>
      <c r="F441" s="864"/>
      <c r="G441" s="864"/>
      <c r="H441" s="864"/>
      <c r="I441" s="864"/>
      <c r="J441" s="864"/>
      <c r="K441" s="864"/>
      <c r="L441" s="864"/>
      <c r="M441" s="864"/>
      <c r="N441" s="864"/>
      <c r="O441" s="864"/>
    </row>
    <row r="442" spans="1:15" x14ac:dyDescent="0.25">
      <c r="A442" s="863"/>
      <c r="B442" s="863"/>
      <c r="C442" s="864"/>
      <c r="D442" s="864"/>
      <c r="E442" s="864"/>
      <c r="F442" s="864"/>
      <c r="G442" s="864"/>
      <c r="H442" s="864"/>
      <c r="I442" s="864"/>
      <c r="J442" s="864"/>
      <c r="K442" s="864"/>
      <c r="L442" s="864"/>
      <c r="M442" s="864"/>
      <c r="N442" s="864"/>
      <c r="O442" s="864"/>
    </row>
    <row r="443" spans="1:15" x14ac:dyDescent="0.25">
      <c r="A443" s="863"/>
      <c r="B443" s="863"/>
      <c r="C443" s="864"/>
      <c r="D443" s="864"/>
      <c r="E443" s="864"/>
      <c r="F443" s="864"/>
      <c r="G443" s="864"/>
      <c r="H443" s="864"/>
      <c r="I443" s="864"/>
      <c r="J443" s="864"/>
      <c r="K443" s="864"/>
      <c r="L443" s="864"/>
      <c r="M443" s="864"/>
      <c r="N443" s="864"/>
      <c r="O443" s="864"/>
    </row>
    <row r="444" spans="1:15" x14ac:dyDescent="0.25">
      <c r="A444" s="863"/>
      <c r="B444" s="863"/>
      <c r="C444" s="864"/>
      <c r="D444" s="864"/>
      <c r="E444" s="864"/>
      <c r="F444" s="864"/>
      <c r="G444" s="864"/>
      <c r="H444" s="864"/>
      <c r="I444" s="864"/>
      <c r="J444" s="864"/>
      <c r="K444" s="864"/>
      <c r="L444" s="864"/>
      <c r="M444" s="864"/>
      <c r="N444" s="864"/>
      <c r="O444" s="864"/>
    </row>
    <row r="445" spans="1:15" x14ac:dyDescent="0.25">
      <c r="A445" s="863"/>
      <c r="B445" s="863"/>
      <c r="C445" s="864"/>
      <c r="D445" s="864"/>
      <c r="E445" s="864"/>
      <c r="F445" s="864"/>
      <c r="G445" s="864"/>
      <c r="H445" s="864"/>
      <c r="I445" s="864"/>
      <c r="J445" s="864"/>
      <c r="K445" s="864"/>
      <c r="L445" s="864"/>
      <c r="M445" s="864"/>
      <c r="N445" s="864"/>
      <c r="O445" s="864"/>
    </row>
    <row r="446" spans="1:15" x14ac:dyDescent="0.25">
      <c r="A446" s="863"/>
      <c r="B446" s="863"/>
      <c r="C446" s="864"/>
      <c r="D446" s="864"/>
      <c r="E446" s="864"/>
      <c r="F446" s="864"/>
      <c r="G446" s="864"/>
      <c r="H446" s="864"/>
      <c r="I446" s="864"/>
      <c r="J446" s="864"/>
      <c r="K446" s="864"/>
      <c r="L446" s="864"/>
      <c r="M446" s="864"/>
      <c r="N446" s="864"/>
      <c r="O446" s="864"/>
    </row>
    <row r="447" spans="1:15" x14ac:dyDescent="0.25">
      <c r="A447" s="863"/>
      <c r="B447" s="863"/>
      <c r="C447" s="864"/>
      <c r="D447" s="864"/>
      <c r="E447" s="864"/>
      <c r="F447" s="864"/>
      <c r="G447" s="864"/>
      <c r="H447" s="864"/>
      <c r="I447" s="864"/>
      <c r="J447" s="864"/>
      <c r="K447" s="864"/>
      <c r="L447" s="864"/>
      <c r="M447" s="864"/>
      <c r="N447" s="864"/>
      <c r="O447" s="864"/>
    </row>
    <row r="448" spans="1:15" x14ac:dyDescent="0.25">
      <c r="A448" s="863"/>
      <c r="B448" s="863"/>
      <c r="C448" s="864"/>
      <c r="D448" s="864"/>
      <c r="E448" s="864"/>
      <c r="F448" s="864"/>
      <c r="G448" s="864"/>
      <c r="H448" s="864"/>
      <c r="I448" s="864"/>
      <c r="J448" s="864"/>
      <c r="K448" s="864"/>
      <c r="L448" s="864"/>
      <c r="M448" s="864"/>
      <c r="N448" s="864"/>
      <c r="O448" s="864"/>
    </row>
    <row r="449" spans="1:15" x14ac:dyDescent="0.25">
      <c r="A449" s="863"/>
      <c r="B449" s="863"/>
      <c r="C449" s="864"/>
      <c r="D449" s="864"/>
      <c r="E449" s="864"/>
      <c r="F449" s="864"/>
      <c r="G449" s="864"/>
      <c r="H449" s="864"/>
      <c r="I449" s="864"/>
      <c r="J449" s="864"/>
      <c r="K449" s="864"/>
      <c r="L449" s="864"/>
      <c r="M449" s="864"/>
      <c r="N449" s="864"/>
      <c r="O449" s="864"/>
    </row>
    <row r="451" spans="1:15" ht="111.75" customHeight="1" thickBot="1" x14ac:dyDescent="0.45">
      <c r="A451" s="823"/>
      <c r="B451" s="824"/>
      <c r="C451" s="824"/>
      <c r="D451" s="824"/>
      <c r="E451" s="824"/>
      <c r="F451" s="824"/>
      <c r="G451" s="824"/>
      <c r="H451" s="824"/>
      <c r="I451" s="824"/>
      <c r="J451" s="824"/>
      <c r="K451" s="824"/>
      <c r="L451" s="824"/>
      <c r="M451" s="824"/>
      <c r="N451" s="824"/>
      <c r="O451" s="824"/>
    </row>
    <row r="452" spans="1:15" ht="17.25" thickTop="1" thickBot="1" x14ac:dyDescent="0.3">
      <c r="A452" s="851" t="s">
        <v>1</v>
      </c>
      <c r="B452" s="851" t="s">
        <v>5</v>
      </c>
      <c r="C452" s="1169" t="s">
        <v>679</v>
      </c>
      <c r="D452" s="1169"/>
      <c r="E452" s="1169"/>
      <c r="F452" s="1169"/>
      <c r="G452" s="1169"/>
      <c r="H452" s="1169"/>
      <c r="I452" s="1169"/>
      <c r="J452" s="1169"/>
      <c r="K452" s="1169"/>
      <c r="L452" s="1169"/>
      <c r="M452" s="1169"/>
      <c r="N452" s="1169"/>
      <c r="O452" s="1169"/>
    </row>
    <row r="453" spans="1:15" x14ac:dyDescent="0.25">
      <c r="A453" s="865"/>
      <c r="B453" s="866"/>
      <c r="C453" s="867"/>
      <c r="D453" s="867"/>
      <c r="E453" s="867"/>
      <c r="F453" s="867"/>
      <c r="G453" s="867"/>
      <c r="H453" s="867"/>
      <c r="I453" s="867"/>
      <c r="J453" s="867"/>
      <c r="K453" s="867"/>
      <c r="L453" s="867"/>
      <c r="M453" s="867"/>
      <c r="N453" s="867"/>
      <c r="O453" s="868"/>
    </row>
    <row r="454" spans="1:15" x14ac:dyDescent="0.25">
      <c r="A454" s="869"/>
      <c r="B454" s="863"/>
      <c r="C454" s="864"/>
      <c r="D454" s="864"/>
      <c r="E454" s="864"/>
      <c r="F454" s="864"/>
      <c r="G454" s="864"/>
      <c r="H454" s="864"/>
      <c r="I454" s="864"/>
      <c r="J454" s="864"/>
      <c r="K454" s="864"/>
      <c r="L454" s="864"/>
      <c r="M454" s="864"/>
      <c r="N454" s="864"/>
      <c r="O454" s="870"/>
    </row>
    <row r="455" spans="1:15" x14ac:dyDescent="0.25">
      <c r="A455" s="869"/>
      <c r="B455" s="863"/>
      <c r="C455" s="864"/>
      <c r="D455" s="864"/>
      <c r="E455" s="864"/>
      <c r="F455" s="864"/>
      <c r="G455" s="864"/>
      <c r="H455" s="864"/>
      <c r="I455" s="864"/>
      <c r="J455" s="864"/>
      <c r="K455" s="864"/>
      <c r="L455" s="864"/>
      <c r="M455" s="864"/>
      <c r="N455" s="864"/>
      <c r="O455" s="870"/>
    </row>
    <row r="456" spans="1:15" x14ac:dyDescent="0.25">
      <c r="A456" s="869"/>
      <c r="B456" s="863"/>
      <c r="C456" s="864"/>
      <c r="D456" s="864"/>
      <c r="E456" s="864"/>
      <c r="F456" s="864"/>
      <c r="G456" s="864"/>
      <c r="H456" s="864"/>
      <c r="I456" s="864"/>
      <c r="J456" s="864"/>
      <c r="K456" s="864"/>
      <c r="L456" s="864"/>
      <c r="M456" s="864"/>
      <c r="N456" s="864"/>
      <c r="O456" s="870"/>
    </row>
    <row r="457" spans="1:15" x14ac:dyDescent="0.25">
      <c r="A457" s="869"/>
      <c r="B457" s="863"/>
      <c r="C457" s="864"/>
      <c r="D457" s="864"/>
      <c r="E457" s="864"/>
      <c r="F457" s="864"/>
      <c r="G457" s="864"/>
      <c r="H457" s="864"/>
      <c r="I457" s="864"/>
      <c r="J457" s="864"/>
      <c r="K457" s="864"/>
      <c r="L457" s="864"/>
      <c r="M457" s="864"/>
      <c r="N457" s="864"/>
      <c r="O457" s="870"/>
    </row>
    <row r="458" spans="1:15" x14ac:dyDescent="0.25">
      <c r="A458" s="869"/>
      <c r="B458" s="863"/>
      <c r="C458" s="864"/>
      <c r="D458" s="864"/>
      <c r="E458" s="864"/>
      <c r="F458" s="864"/>
      <c r="G458" s="864"/>
      <c r="H458" s="864"/>
      <c r="I458" s="864"/>
      <c r="J458" s="864"/>
      <c r="K458" s="864"/>
      <c r="L458" s="864"/>
      <c r="M458" s="864"/>
      <c r="N458" s="864"/>
      <c r="O458" s="870"/>
    </row>
    <row r="459" spans="1:15" x14ac:dyDescent="0.25">
      <c r="A459" s="869" t="s">
        <v>1562</v>
      </c>
      <c r="B459" s="863"/>
      <c r="C459" s="864"/>
      <c r="D459" s="864"/>
      <c r="E459" s="864"/>
      <c r="F459" s="864"/>
      <c r="G459" s="864"/>
      <c r="H459" s="864"/>
      <c r="I459" s="864"/>
      <c r="J459" s="864"/>
      <c r="K459" s="864"/>
      <c r="L459" s="864"/>
      <c r="M459" s="864"/>
      <c r="N459" s="864"/>
      <c r="O459" s="870"/>
    </row>
    <row r="460" spans="1:15" x14ac:dyDescent="0.25">
      <c r="A460" s="869"/>
      <c r="B460" s="863"/>
      <c r="C460" s="864"/>
      <c r="D460" s="864"/>
      <c r="E460" s="864"/>
      <c r="F460" s="864"/>
      <c r="G460" s="864"/>
      <c r="H460" s="864"/>
      <c r="I460" s="864"/>
      <c r="J460" s="864"/>
      <c r="K460" s="864"/>
      <c r="L460" s="864"/>
      <c r="M460" s="864"/>
      <c r="N460" s="864"/>
      <c r="O460" s="870"/>
    </row>
    <row r="461" spans="1:15" x14ac:dyDescent="0.25">
      <c r="A461" s="869"/>
      <c r="B461" s="863"/>
      <c r="C461" s="864"/>
      <c r="D461" s="864"/>
      <c r="E461" s="864"/>
      <c r="F461" s="864"/>
      <c r="G461" s="864"/>
      <c r="H461" s="864"/>
      <c r="I461" s="864"/>
      <c r="J461" s="864"/>
      <c r="K461" s="864"/>
      <c r="L461" s="864"/>
      <c r="M461" s="864"/>
      <c r="N461" s="864"/>
      <c r="O461" s="870"/>
    </row>
    <row r="462" spans="1:15" x14ac:dyDescent="0.25">
      <c r="A462" s="869"/>
      <c r="B462" s="863"/>
      <c r="C462" s="864"/>
      <c r="D462" s="864"/>
      <c r="E462" s="864"/>
      <c r="F462" s="864"/>
      <c r="G462" s="864"/>
      <c r="H462" s="864"/>
      <c r="I462" s="864"/>
      <c r="J462" s="864"/>
      <c r="K462" s="864"/>
      <c r="L462" s="864"/>
      <c r="M462" s="864"/>
      <c r="N462" s="864"/>
      <c r="O462" s="870"/>
    </row>
    <row r="463" spans="1:15" x14ac:dyDescent="0.25">
      <c r="A463" s="869"/>
      <c r="B463" s="863"/>
      <c r="C463" s="864"/>
      <c r="D463" s="864"/>
      <c r="E463" s="864"/>
      <c r="F463" s="864"/>
      <c r="G463" s="864"/>
      <c r="H463" s="864"/>
      <c r="I463" s="864"/>
      <c r="J463" s="864"/>
      <c r="K463" s="864"/>
      <c r="L463" s="864"/>
      <c r="M463" s="864"/>
      <c r="N463" s="864"/>
      <c r="O463" s="870"/>
    </row>
    <row r="464" spans="1:15" x14ac:dyDescent="0.25">
      <c r="A464" s="869"/>
      <c r="B464" s="863"/>
      <c r="C464" s="864"/>
      <c r="D464" s="864"/>
      <c r="E464" s="864"/>
      <c r="F464" s="864"/>
      <c r="G464" s="864"/>
      <c r="H464" s="864"/>
      <c r="I464" s="864"/>
      <c r="J464" s="864"/>
      <c r="K464" s="864"/>
      <c r="L464" s="864"/>
      <c r="M464" s="864"/>
      <c r="N464" s="864"/>
      <c r="O464" s="870"/>
    </row>
    <row r="465" spans="1:15" x14ac:dyDescent="0.25">
      <c r="A465" s="869"/>
      <c r="B465" s="863"/>
      <c r="C465" s="864"/>
      <c r="D465" s="864"/>
      <c r="E465" s="864"/>
      <c r="F465" s="864"/>
      <c r="G465" s="864"/>
      <c r="H465" s="864"/>
      <c r="I465" s="864"/>
      <c r="J465" s="864"/>
      <c r="K465" s="864"/>
      <c r="L465" s="864"/>
      <c r="M465" s="864"/>
      <c r="N465" s="864"/>
      <c r="O465" s="870"/>
    </row>
    <row r="466" spans="1:15" x14ac:dyDescent="0.25">
      <c r="A466" s="869"/>
      <c r="B466" s="863"/>
      <c r="C466" s="864"/>
      <c r="D466" s="864"/>
      <c r="E466" s="864"/>
      <c r="F466" s="864"/>
      <c r="G466" s="864"/>
      <c r="H466" s="864"/>
      <c r="I466" s="864"/>
      <c r="J466" s="864"/>
      <c r="K466" s="864"/>
      <c r="L466" s="864"/>
      <c r="M466" s="864"/>
      <c r="N466" s="864"/>
      <c r="O466" s="870"/>
    </row>
    <row r="467" spans="1:15" x14ac:dyDescent="0.25">
      <c r="A467" s="869"/>
      <c r="B467" s="863"/>
      <c r="C467" s="864"/>
      <c r="D467" s="864"/>
      <c r="E467" s="864"/>
      <c r="F467" s="864"/>
      <c r="G467" s="864"/>
      <c r="H467" s="864"/>
      <c r="I467" s="864"/>
      <c r="J467" s="864"/>
      <c r="K467" s="864"/>
      <c r="L467" s="864"/>
      <c r="M467" s="864"/>
      <c r="N467" s="864"/>
      <c r="O467" s="870"/>
    </row>
    <row r="468" spans="1:15" x14ac:dyDescent="0.25">
      <c r="A468" s="869"/>
      <c r="B468" s="863"/>
      <c r="C468" s="864"/>
      <c r="D468" s="864"/>
      <c r="E468" s="864"/>
      <c r="F468" s="864"/>
      <c r="G468" s="864"/>
      <c r="H468" s="864"/>
      <c r="I468" s="864"/>
      <c r="J468" s="864"/>
      <c r="K468" s="864"/>
      <c r="L468" s="864"/>
      <c r="M468" s="864"/>
      <c r="N468" s="864"/>
      <c r="O468" s="870"/>
    </row>
    <row r="469" spans="1:15" x14ac:dyDescent="0.25">
      <c r="A469" s="869"/>
      <c r="B469" s="863"/>
      <c r="C469" s="864"/>
      <c r="D469" s="864"/>
      <c r="E469" s="864"/>
      <c r="F469" s="864"/>
      <c r="G469" s="864"/>
      <c r="H469" s="864"/>
      <c r="I469" s="864"/>
      <c r="J469" s="864"/>
      <c r="K469" s="864"/>
      <c r="L469" s="864"/>
      <c r="M469" s="864"/>
      <c r="N469" s="864"/>
      <c r="O469" s="870"/>
    </row>
    <row r="470" spans="1:15" x14ac:dyDescent="0.25">
      <c r="A470" s="869"/>
      <c r="B470" s="863"/>
      <c r="C470" s="864"/>
      <c r="D470" s="864"/>
      <c r="E470" s="864"/>
      <c r="F470" s="864"/>
      <c r="G470" s="864"/>
      <c r="H470" s="864"/>
      <c r="I470" s="864"/>
      <c r="J470" s="864"/>
      <c r="K470" s="864"/>
      <c r="L470" s="864"/>
      <c r="M470" s="864"/>
      <c r="N470" s="864"/>
      <c r="O470" s="870"/>
    </row>
    <row r="471" spans="1:15" x14ac:dyDescent="0.25">
      <c r="A471" s="869"/>
      <c r="B471" s="863"/>
      <c r="C471" s="864"/>
      <c r="D471" s="864"/>
      <c r="E471" s="864"/>
      <c r="F471" s="864"/>
      <c r="G471" s="864"/>
      <c r="H471" s="864"/>
      <c r="I471" s="864"/>
      <c r="J471" s="864"/>
      <c r="K471" s="864"/>
      <c r="L471" s="864"/>
      <c r="M471" s="864"/>
      <c r="N471" s="864"/>
      <c r="O471" s="870"/>
    </row>
    <row r="472" spans="1:15" x14ac:dyDescent="0.25">
      <c r="A472" s="869"/>
      <c r="B472" s="863"/>
      <c r="C472" s="864"/>
      <c r="D472" s="864"/>
      <c r="E472" s="864"/>
      <c r="F472" s="864"/>
      <c r="G472" s="864"/>
      <c r="H472" s="864"/>
      <c r="I472" s="864"/>
      <c r="J472" s="864"/>
      <c r="K472" s="864"/>
      <c r="L472" s="864"/>
      <c r="M472" s="864"/>
      <c r="N472" s="864"/>
      <c r="O472" s="870"/>
    </row>
    <row r="473" spans="1:15" x14ac:dyDescent="0.25">
      <c r="A473" s="869"/>
      <c r="B473" s="863"/>
      <c r="C473" s="864"/>
      <c r="D473" s="864"/>
      <c r="E473" s="864"/>
      <c r="F473" s="864"/>
      <c r="G473" s="864"/>
      <c r="H473" s="864"/>
      <c r="I473" s="864"/>
      <c r="J473" s="864"/>
      <c r="K473" s="864"/>
      <c r="L473" s="864"/>
      <c r="M473" s="864"/>
      <c r="N473" s="864"/>
      <c r="O473" s="870"/>
    </row>
    <row r="474" spans="1:15" x14ac:dyDescent="0.25">
      <c r="A474" s="869"/>
      <c r="B474" s="863"/>
      <c r="C474" s="864"/>
      <c r="D474" s="864"/>
      <c r="E474" s="864"/>
      <c r="F474" s="864"/>
      <c r="G474" s="864"/>
      <c r="H474" s="864"/>
      <c r="I474" s="864"/>
      <c r="J474" s="864"/>
      <c r="K474" s="864"/>
      <c r="L474" s="864"/>
      <c r="M474" s="864"/>
      <c r="N474" s="864"/>
      <c r="O474" s="870"/>
    </row>
    <row r="475" spans="1:15" x14ac:dyDescent="0.25">
      <c r="A475" s="869"/>
      <c r="B475" s="863"/>
      <c r="C475" s="864"/>
      <c r="D475" s="864"/>
      <c r="E475" s="864"/>
      <c r="F475" s="864"/>
      <c r="G475" s="864"/>
      <c r="H475" s="864"/>
      <c r="I475" s="864"/>
      <c r="J475" s="864"/>
      <c r="K475" s="864"/>
      <c r="L475" s="864"/>
      <c r="M475" s="864"/>
      <c r="N475" s="864"/>
      <c r="O475" s="870"/>
    </row>
    <row r="476" spans="1:15" x14ac:dyDescent="0.25">
      <c r="A476" s="869"/>
      <c r="B476" s="863"/>
      <c r="C476" s="864"/>
      <c r="D476" s="864"/>
      <c r="E476" s="864"/>
      <c r="F476" s="864"/>
      <c r="G476" s="864"/>
      <c r="H476" s="864"/>
      <c r="I476" s="864"/>
      <c r="J476" s="864"/>
      <c r="K476" s="864"/>
      <c r="L476" s="864"/>
      <c r="M476" s="864"/>
      <c r="N476" s="864"/>
      <c r="O476" s="870"/>
    </row>
    <row r="477" spans="1:15" x14ac:dyDescent="0.25">
      <c r="A477" s="869"/>
      <c r="B477" s="863"/>
      <c r="C477" s="864"/>
      <c r="D477" s="864"/>
      <c r="E477" s="864"/>
      <c r="F477" s="864"/>
      <c r="G477" s="864"/>
      <c r="H477" s="864"/>
      <c r="I477" s="864"/>
      <c r="J477" s="864"/>
      <c r="K477" s="864"/>
      <c r="L477" s="864"/>
      <c r="M477" s="864"/>
      <c r="N477" s="864"/>
      <c r="O477" s="870"/>
    </row>
    <row r="478" spans="1:15" x14ac:dyDescent="0.25">
      <c r="A478" s="869"/>
      <c r="B478" s="863"/>
      <c r="C478" s="864"/>
      <c r="D478" s="864"/>
      <c r="E478" s="864"/>
      <c r="F478" s="864"/>
      <c r="G478" s="864"/>
      <c r="H478" s="864"/>
      <c r="I478" s="864"/>
      <c r="J478" s="864"/>
      <c r="K478" s="864"/>
      <c r="L478" s="864"/>
      <c r="M478" s="864"/>
      <c r="N478" s="864"/>
      <c r="O478" s="870"/>
    </row>
    <row r="479" spans="1:15" x14ac:dyDescent="0.25">
      <c r="A479" s="869"/>
      <c r="B479" s="863"/>
      <c r="C479" s="864"/>
      <c r="D479" s="864"/>
      <c r="E479" s="864"/>
      <c r="F479" s="864"/>
      <c r="G479" s="864"/>
      <c r="H479" s="864"/>
      <c r="I479" s="864"/>
      <c r="J479" s="864"/>
      <c r="K479" s="864"/>
      <c r="L479" s="864"/>
      <c r="M479" s="864"/>
      <c r="N479" s="864"/>
      <c r="O479" s="870"/>
    </row>
    <row r="480" spans="1:15" x14ac:dyDescent="0.25">
      <c r="A480" s="869"/>
      <c r="B480" s="863"/>
      <c r="C480" s="864"/>
      <c r="D480" s="864"/>
      <c r="E480" s="864"/>
      <c r="F480" s="864"/>
      <c r="G480" s="864"/>
      <c r="H480" s="864"/>
      <c r="I480" s="864"/>
      <c r="J480" s="864"/>
      <c r="K480" s="864"/>
      <c r="L480" s="864"/>
      <c r="M480" s="864"/>
      <c r="N480" s="864"/>
      <c r="O480" s="870"/>
    </row>
    <row r="481" spans="1:15" x14ac:dyDescent="0.25">
      <c r="A481" s="869"/>
      <c r="B481" s="863"/>
      <c r="C481" s="864"/>
      <c r="D481" s="864"/>
      <c r="E481" s="864"/>
      <c r="F481" s="864"/>
      <c r="G481" s="864"/>
      <c r="H481" s="864"/>
      <c r="I481" s="864"/>
      <c r="J481" s="864"/>
      <c r="K481" s="864"/>
      <c r="L481" s="864"/>
      <c r="M481" s="864"/>
      <c r="N481" s="864"/>
      <c r="O481" s="870"/>
    </row>
    <row r="482" spans="1:15" x14ac:dyDescent="0.25">
      <c r="A482" s="871"/>
      <c r="B482" s="861"/>
      <c r="C482" s="862"/>
      <c r="D482" s="862"/>
      <c r="E482" s="862"/>
      <c r="F482" s="862"/>
      <c r="G482" s="862"/>
      <c r="H482" s="862"/>
      <c r="I482" s="862"/>
      <c r="J482" s="862"/>
      <c r="K482" s="862"/>
      <c r="L482" s="862"/>
      <c r="M482" s="862"/>
      <c r="N482" s="862"/>
      <c r="O482" s="872"/>
    </row>
    <row r="483" spans="1:15" x14ac:dyDescent="0.25">
      <c r="A483" s="869"/>
      <c r="B483" s="863"/>
      <c r="C483" s="864"/>
      <c r="D483" s="864"/>
      <c r="E483" s="864"/>
      <c r="F483" s="864"/>
      <c r="G483" s="864"/>
      <c r="H483" s="864"/>
      <c r="I483" s="864"/>
      <c r="J483" s="864"/>
      <c r="K483" s="864"/>
      <c r="L483" s="864"/>
      <c r="M483" s="864"/>
      <c r="N483" s="864"/>
      <c r="O483" s="870"/>
    </row>
    <row r="484" spans="1:15" x14ac:dyDescent="0.25">
      <c r="A484" s="869"/>
      <c r="B484" s="863"/>
      <c r="C484" s="864"/>
      <c r="D484" s="864"/>
      <c r="E484" s="864"/>
      <c r="F484" s="864"/>
      <c r="G484" s="864"/>
      <c r="H484" s="864"/>
      <c r="I484" s="864"/>
      <c r="J484" s="864"/>
      <c r="K484" s="864"/>
      <c r="L484" s="864"/>
      <c r="M484" s="864"/>
      <c r="N484" s="864"/>
      <c r="O484" s="870"/>
    </row>
    <row r="485" spans="1:15" x14ac:dyDescent="0.25">
      <c r="A485" s="869"/>
      <c r="B485" s="863"/>
      <c r="C485" s="864"/>
      <c r="D485" s="864"/>
      <c r="E485" s="864"/>
      <c r="F485" s="864"/>
      <c r="G485" s="864"/>
      <c r="H485" s="864"/>
      <c r="I485" s="864"/>
      <c r="J485" s="864"/>
      <c r="K485" s="864"/>
      <c r="L485" s="864"/>
      <c r="M485" s="864"/>
      <c r="N485" s="864"/>
      <c r="O485" s="870"/>
    </row>
    <row r="486" spans="1:15" x14ac:dyDescent="0.25">
      <c r="A486" s="869"/>
      <c r="B486" s="863"/>
      <c r="C486" s="864"/>
      <c r="D486" s="864"/>
      <c r="E486" s="864"/>
      <c r="F486" s="864"/>
      <c r="G486" s="864"/>
      <c r="H486" s="864"/>
      <c r="I486" s="864"/>
      <c r="J486" s="864"/>
      <c r="K486" s="864"/>
      <c r="L486" s="864"/>
      <c r="M486" s="864"/>
      <c r="N486" s="864"/>
      <c r="O486" s="870"/>
    </row>
    <row r="487" spans="1:15" x14ac:dyDescent="0.25">
      <c r="A487" s="869"/>
      <c r="B487" s="863"/>
      <c r="C487" s="864"/>
      <c r="D487" s="864"/>
      <c r="E487" s="864"/>
      <c r="F487" s="864"/>
      <c r="G487" s="864"/>
      <c r="H487" s="864"/>
      <c r="I487" s="864"/>
      <c r="J487" s="864"/>
      <c r="K487" s="864"/>
      <c r="L487" s="864"/>
      <c r="M487" s="864"/>
      <c r="N487" s="864"/>
      <c r="O487" s="870"/>
    </row>
    <row r="488" spans="1:15" x14ac:dyDescent="0.25">
      <c r="A488" s="869"/>
      <c r="B488" s="863"/>
      <c r="C488" s="864"/>
      <c r="D488" s="864"/>
      <c r="E488" s="864"/>
      <c r="F488" s="864"/>
      <c r="G488" s="864"/>
      <c r="H488" s="864"/>
      <c r="I488" s="864"/>
      <c r="J488" s="864"/>
      <c r="K488" s="864"/>
      <c r="L488" s="864"/>
      <c r="M488" s="864"/>
      <c r="N488" s="864"/>
      <c r="O488" s="870"/>
    </row>
    <row r="489" spans="1:15" x14ac:dyDescent="0.25">
      <c r="A489" s="869"/>
      <c r="B489" s="863"/>
      <c r="C489" s="864"/>
      <c r="D489" s="864"/>
      <c r="E489" s="864"/>
      <c r="F489" s="864"/>
      <c r="G489" s="864"/>
      <c r="H489" s="864"/>
      <c r="I489" s="864"/>
      <c r="J489" s="864"/>
      <c r="K489" s="864"/>
      <c r="L489" s="864"/>
      <c r="M489" s="864"/>
      <c r="N489" s="864"/>
      <c r="O489" s="870"/>
    </row>
    <row r="490" spans="1:15" x14ac:dyDescent="0.25">
      <c r="A490" s="869"/>
      <c r="B490" s="863"/>
      <c r="C490" s="864"/>
      <c r="D490" s="864"/>
      <c r="E490" s="864"/>
      <c r="F490" s="864"/>
      <c r="G490" s="864"/>
      <c r="H490" s="864"/>
      <c r="I490" s="864"/>
      <c r="J490" s="864"/>
      <c r="K490" s="864"/>
      <c r="L490" s="864"/>
      <c r="M490" s="864"/>
      <c r="N490" s="864"/>
      <c r="O490" s="870"/>
    </row>
    <row r="491" spans="1:15" x14ac:dyDescent="0.25">
      <c r="A491" s="869"/>
      <c r="B491" s="863"/>
      <c r="C491" s="864"/>
      <c r="D491" s="864"/>
      <c r="E491" s="864"/>
      <c r="F491" s="864"/>
      <c r="G491" s="864"/>
      <c r="H491" s="864"/>
      <c r="I491" s="864"/>
      <c r="J491" s="864"/>
      <c r="K491" s="864"/>
      <c r="L491" s="864"/>
      <c r="M491" s="864"/>
      <c r="N491" s="864"/>
      <c r="O491" s="870"/>
    </row>
    <row r="492" spans="1:15" x14ac:dyDescent="0.25">
      <c r="A492" s="869"/>
      <c r="B492" s="863"/>
      <c r="C492" s="864"/>
      <c r="D492" s="864"/>
      <c r="E492" s="864"/>
      <c r="F492" s="864"/>
      <c r="G492" s="864"/>
      <c r="H492" s="864"/>
      <c r="I492" s="864"/>
      <c r="J492" s="864"/>
      <c r="K492" s="864"/>
      <c r="L492" s="864"/>
      <c r="M492" s="864"/>
      <c r="N492" s="864"/>
      <c r="O492" s="870"/>
    </row>
    <row r="493" spans="1:15" x14ac:dyDescent="0.25">
      <c r="A493" s="869"/>
      <c r="B493" s="863"/>
      <c r="C493" s="864"/>
      <c r="D493" s="864"/>
      <c r="E493" s="864"/>
      <c r="F493" s="864"/>
      <c r="G493" s="864"/>
      <c r="H493" s="864"/>
      <c r="I493" s="864"/>
      <c r="J493" s="864"/>
      <c r="K493" s="864"/>
      <c r="L493" s="864"/>
      <c r="M493" s="864"/>
      <c r="N493" s="864"/>
      <c r="O493" s="870"/>
    </row>
    <row r="494" spans="1:15" x14ac:dyDescent="0.25">
      <c r="A494" s="869"/>
      <c r="B494" s="863"/>
      <c r="C494" s="864"/>
      <c r="D494" s="864"/>
      <c r="E494" s="864"/>
      <c r="F494" s="864"/>
      <c r="G494" s="864"/>
      <c r="H494" s="864"/>
      <c r="I494" s="864"/>
      <c r="J494" s="864"/>
      <c r="K494" s="864"/>
      <c r="L494" s="864"/>
      <c r="M494" s="864"/>
      <c r="N494" s="864"/>
      <c r="O494" s="870"/>
    </row>
    <row r="495" spans="1:15" x14ac:dyDescent="0.25">
      <c r="A495" s="869"/>
      <c r="B495" s="863"/>
      <c r="C495" s="864"/>
      <c r="D495" s="864"/>
      <c r="E495" s="864"/>
      <c r="F495" s="864"/>
      <c r="G495" s="864"/>
      <c r="H495" s="864"/>
      <c r="I495" s="864"/>
      <c r="J495" s="864"/>
      <c r="K495" s="864"/>
      <c r="L495" s="864"/>
      <c r="M495" s="864"/>
      <c r="N495" s="864"/>
      <c r="O495" s="870"/>
    </row>
    <row r="496" spans="1:15" x14ac:dyDescent="0.25">
      <c r="A496" s="869"/>
      <c r="B496" s="863"/>
      <c r="C496" s="864"/>
      <c r="D496" s="864"/>
      <c r="E496" s="864"/>
      <c r="F496" s="864"/>
      <c r="G496" s="864"/>
      <c r="H496" s="864"/>
      <c r="I496" s="864"/>
      <c r="J496" s="864"/>
      <c r="K496" s="864"/>
      <c r="L496" s="864"/>
      <c r="M496" s="864"/>
      <c r="N496" s="864"/>
      <c r="O496" s="870"/>
    </row>
    <row r="497" spans="1:15" x14ac:dyDescent="0.25">
      <c r="A497" s="869"/>
      <c r="B497" s="863"/>
      <c r="C497" s="864"/>
      <c r="D497" s="864"/>
      <c r="E497" s="864"/>
      <c r="F497" s="864"/>
      <c r="G497" s="864"/>
      <c r="H497" s="864"/>
      <c r="I497" s="864"/>
      <c r="J497" s="864"/>
      <c r="K497" s="864"/>
      <c r="L497" s="864"/>
      <c r="M497" s="864"/>
      <c r="N497" s="864"/>
      <c r="O497" s="870"/>
    </row>
    <row r="498" spans="1:15" x14ac:dyDescent="0.25">
      <c r="A498" s="869"/>
      <c r="B498" s="863"/>
      <c r="C498" s="864"/>
      <c r="D498" s="864"/>
      <c r="E498" s="864"/>
      <c r="F498" s="864"/>
      <c r="G498" s="864"/>
      <c r="H498" s="864"/>
      <c r="I498" s="864"/>
      <c r="J498" s="864"/>
      <c r="K498" s="864"/>
      <c r="L498" s="864"/>
      <c r="M498" s="864"/>
      <c r="N498" s="864"/>
      <c r="O498" s="870"/>
    </row>
    <row r="499" spans="1:15" x14ac:dyDescent="0.25">
      <c r="A499" s="869"/>
      <c r="B499" s="863"/>
      <c r="C499" s="864"/>
      <c r="D499" s="864"/>
      <c r="E499" s="864"/>
      <c r="F499" s="864"/>
      <c r="G499" s="864"/>
      <c r="H499" s="864"/>
      <c r="I499" s="864"/>
      <c r="J499" s="864"/>
      <c r="K499" s="864"/>
      <c r="L499" s="864"/>
      <c r="M499" s="864"/>
      <c r="N499" s="864"/>
      <c r="O499" s="870"/>
    </row>
    <row r="500" spans="1:15" x14ac:dyDescent="0.25">
      <c r="A500" s="869"/>
      <c r="B500" s="863"/>
      <c r="C500" s="864"/>
      <c r="D500" s="864"/>
      <c r="E500" s="864"/>
      <c r="F500" s="864"/>
      <c r="G500" s="864"/>
      <c r="H500" s="864"/>
      <c r="I500" s="864"/>
      <c r="J500" s="864"/>
      <c r="K500" s="864"/>
      <c r="L500" s="864"/>
      <c r="M500" s="864"/>
      <c r="N500" s="864"/>
      <c r="O500" s="870"/>
    </row>
    <row r="501" spans="1:15" x14ac:dyDescent="0.25">
      <c r="A501" s="869"/>
      <c r="B501" s="863"/>
      <c r="C501" s="864"/>
      <c r="D501" s="864"/>
      <c r="E501" s="864"/>
      <c r="F501" s="864"/>
      <c r="G501" s="864"/>
      <c r="H501" s="864"/>
      <c r="I501" s="864"/>
      <c r="J501" s="864"/>
      <c r="K501" s="864"/>
      <c r="L501" s="864"/>
      <c r="M501" s="864"/>
      <c r="N501" s="864"/>
      <c r="O501" s="870"/>
    </row>
    <row r="502" spans="1:15" x14ac:dyDescent="0.25">
      <c r="A502" s="869"/>
      <c r="B502" s="863"/>
      <c r="C502" s="864"/>
      <c r="D502" s="864"/>
      <c r="E502" s="864"/>
      <c r="F502" s="864"/>
      <c r="G502" s="864"/>
      <c r="H502" s="864"/>
      <c r="I502" s="864"/>
      <c r="J502" s="864"/>
      <c r="K502" s="864"/>
      <c r="L502" s="864"/>
      <c r="M502" s="864"/>
      <c r="N502" s="864"/>
      <c r="O502" s="870"/>
    </row>
    <row r="503" spans="1:15" x14ac:dyDescent="0.25">
      <c r="A503" s="869"/>
      <c r="B503" s="863"/>
      <c r="C503" s="864"/>
      <c r="D503" s="864"/>
      <c r="E503" s="864"/>
      <c r="F503" s="864"/>
      <c r="G503" s="864"/>
      <c r="H503" s="864"/>
      <c r="I503" s="864"/>
      <c r="J503" s="864"/>
      <c r="K503" s="864"/>
      <c r="L503" s="864"/>
      <c r="M503" s="864"/>
      <c r="N503" s="864"/>
      <c r="O503" s="870"/>
    </row>
    <row r="504" spans="1:15" x14ac:dyDescent="0.25">
      <c r="A504" s="869"/>
      <c r="B504" s="863"/>
      <c r="C504" s="864"/>
      <c r="D504" s="864"/>
      <c r="E504" s="864"/>
      <c r="F504" s="864"/>
      <c r="G504" s="864"/>
      <c r="H504" s="864"/>
      <c r="I504" s="864"/>
      <c r="J504" s="864"/>
      <c r="K504" s="864"/>
      <c r="L504" s="864"/>
      <c r="M504" s="864"/>
      <c r="N504" s="864"/>
      <c r="O504" s="870"/>
    </row>
    <row r="505" spans="1:15" x14ac:dyDescent="0.25">
      <c r="A505" s="869"/>
      <c r="B505" s="863"/>
      <c r="C505" s="864"/>
      <c r="D505" s="864"/>
      <c r="E505" s="864"/>
      <c r="F505" s="864"/>
      <c r="G505" s="864"/>
      <c r="H505" s="864"/>
      <c r="I505" s="864"/>
      <c r="J505" s="864"/>
      <c r="K505" s="864"/>
      <c r="L505" s="864"/>
      <c r="M505" s="864"/>
      <c r="N505" s="864"/>
      <c r="O505" s="870"/>
    </row>
    <row r="506" spans="1:15" x14ac:dyDescent="0.25">
      <c r="A506" s="869"/>
      <c r="B506" s="863"/>
      <c r="C506" s="864"/>
      <c r="D506" s="864"/>
      <c r="E506" s="864"/>
      <c r="F506" s="864"/>
      <c r="G506" s="864"/>
      <c r="H506" s="864"/>
      <c r="I506" s="864"/>
      <c r="J506" s="864"/>
      <c r="K506" s="864"/>
      <c r="L506" s="864"/>
      <c r="M506" s="864"/>
      <c r="N506" s="864"/>
      <c r="O506" s="870"/>
    </row>
    <row r="507" spans="1:15" x14ac:dyDescent="0.25">
      <c r="A507" s="869"/>
      <c r="B507" s="863"/>
      <c r="C507" s="864"/>
      <c r="D507" s="864"/>
      <c r="E507" s="864"/>
      <c r="F507" s="864"/>
      <c r="G507" s="864"/>
      <c r="H507" s="864"/>
      <c r="I507" s="864"/>
      <c r="J507" s="864"/>
      <c r="K507" s="864"/>
      <c r="L507" s="864"/>
      <c r="M507" s="864"/>
      <c r="N507" s="864"/>
      <c r="O507" s="870"/>
    </row>
    <row r="508" spans="1:15" x14ac:dyDescent="0.25">
      <c r="A508" s="869"/>
      <c r="B508" s="863"/>
      <c r="C508" s="864"/>
      <c r="D508" s="864"/>
      <c r="E508" s="864"/>
      <c r="F508" s="864"/>
      <c r="G508" s="864"/>
      <c r="H508" s="864"/>
      <c r="I508" s="864"/>
      <c r="J508" s="864"/>
      <c r="K508" s="864"/>
      <c r="L508" s="864"/>
      <c r="M508" s="864"/>
      <c r="N508" s="864"/>
      <c r="O508" s="870"/>
    </row>
    <row r="509" spans="1:15" x14ac:dyDescent="0.25">
      <c r="A509" s="869"/>
      <c r="B509" s="863"/>
      <c r="C509" s="864"/>
      <c r="D509" s="864"/>
      <c r="E509" s="864"/>
      <c r="F509" s="864"/>
      <c r="G509" s="864"/>
      <c r="H509" s="864"/>
      <c r="I509" s="864"/>
      <c r="J509" s="864"/>
      <c r="K509" s="864"/>
      <c r="L509" s="864"/>
      <c r="M509" s="864"/>
      <c r="N509" s="864"/>
      <c r="O509" s="870"/>
    </row>
    <row r="510" spans="1:15" x14ac:dyDescent="0.25">
      <c r="A510" s="869"/>
      <c r="B510" s="863"/>
      <c r="C510" s="864"/>
      <c r="D510" s="864"/>
      <c r="E510" s="864"/>
      <c r="F510" s="864"/>
      <c r="G510" s="864"/>
      <c r="H510" s="864"/>
      <c r="I510" s="864"/>
      <c r="J510" s="864"/>
      <c r="K510" s="864"/>
      <c r="L510" s="864"/>
      <c r="M510" s="864"/>
      <c r="N510" s="864"/>
      <c r="O510" s="870"/>
    </row>
    <row r="511" spans="1:15" x14ac:dyDescent="0.25">
      <c r="A511" s="871"/>
      <c r="B511" s="861"/>
      <c r="C511" s="862"/>
      <c r="D511" s="862"/>
      <c r="E511" s="862"/>
      <c r="F511" s="862"/>
      <c r="G511" s="862"/>
      <c r="H511" s="862"/>
      <c r="I511" s="862"/>
      <c r="J511" s="862"/>
      <c r="K511" s="862"/>
      <c r="L511" s="862"/>
      <c r="M511" s="862"/>
      <c r="N511" s="862"/>
      <c r="O511" s="872"/>
    </row>
    <row r="512" spans="1:15" x14ac:dyDescent="0.25">
      <c r="A512" s="869"/>
      <c r="B512" s="863"/>
      <c r="C512" s="864"/>
      <c r="D512" s="864"/>
      <c r="E512" s="864"/>
      <c r="F512" s="864"/>
      <c r="G512" s="864"/>
      <c r="H512" s="864"/>
      <c r="I512" s="864"/>
      <c r="J512" s="864"/>
      <c r="K512" s="864"/>
      <c r="L512" s="864"/>
      <c r="M512" s="864"/>
      <c r="N512" s="864"/>
      <c r="O512" s="870"/>
    </row>
    <row r="513" spans="1:15" x14ac:dyDescent="0.25">
      <c r="A513" s="869"/>
      <c r="B513" s="863"/>
      <c r="C513" s="864"/>
      <c r="D513" s="864"/>
      <c r="E513" s="864"/>
      <c r="F513" s="864"/>
      <c r="G513" s="864"/>
      <c r="H513" s="864"/>
      <c r="I513" s="864"/>
      <c r="J513" s="864"/>
      <c r="K513" s="864"/>
      <c r="L513" s="864"/>
      <c r="M513" s="864"/>
      <c r="N513" s="864"/>
      <c r="O513" s="870"/>
    </row>
    <row r="514" spans="1:15" x14ac:dyDescent="0.25">
      <c r="A514" s="869"/>
      <c r="B514" s="863"/>
      <c r="C514" s="864"/>
      <c r="D514" s="864"/>
      <c r="E514" s="864"/>
      <c r="F514" s="864"/>
      <c r="G514" s="864"/>
      <c r="H514" s="864"/>
      <c r="I514" s="864"/>
      <c r="J514" s="864"/>
      <c r="K514" s="864"/>
      <c r="L514" s="864"/>
      <c r="M514" s="864"/>
      <c r="N514" s="864"/>
      <c r="O514" s="870"/>
    </row>
    <row r="515" spans="1:15" x14ac:dyDescent="0.25">
      <c r="A515" s="869"/>
      <c r="B515" s="863"/>
      <c r="C515" s="864"/>
      <c r="D515" s="864"/>
      <c r="E515" s="864"/>
      <c r="F515" s="864"/>
      <c r="G515" s="864"/>
      <c r="H515" s="864"/>
      <c r="I515" s="864"/>
      <c r="J515" s="864"/>
      <c r="K515" s="864"/>
      <c r="L515" s="864"/>
      <c r="M515" s="864"/>
      <c r="N515" s="864"/>
      <c r="O515" s="870"/>
    </row>
    <row r="516" spans="1:15" x14ac:dyDescent="0.25">
      <c r="A516" s="869"/>
      <c r="B516" s="863"/>
      <c r="C516" s="864"/>
      <c r="D516" s="864"/>
      <c r="E516" s="864"/>
      <c r="F516" s="864"/>
      <c r="G516" s="864"/>
      <c r="H516" s="864"/>
      <c r="I516" s="864"/>
      <c r="J516" s="864"/>
      <c r="K516" s="864"/>
      <c r="L516" s="864"/>
      <c r="M516" s="864"/>
      <c r="N516" s="864"/>
      <c r="O516" s="870"/>
    </row>
    <row r="517" spans="1:15" x14ac:dyDescent="0.25">
      <c r="A517" s="869"/>
      <c r="B517" s="863"/>
      <c r="C517" s="864"/>
      <c r="D517" s="864"/>
      <c r="E517" s="864"/>
      <c r="F517" s="864"/>
      <c r="G517" s="864"/>
      <c r="H517" s="864"/>
      <c r="I517" s="864"/>
      <c r="J517" s="864"/>
      <c r="K517" s="864"/>
      <c r="L517" s="864"/>
      <c r="M517" s="864"/>
      <c r="N517" s="864"/>
      <c r="O517" s="870"/>
    </row>
    <row r="518" spans="1:15" x14ac:dyDescent="0.25">
      <c r="A518" s="869"/>
      <c r="B518" s="863"/>
      <c r="C518" s="864"/>
      <c r="D518" s="864"/>
      <c r="E518" s="864"/>
      <c r="F518" s="864"/>
      <c r="G518" s="864"/>
      <c r="H518" s="864"/>
      <c r="I518" s="864"/>
      <c r="J518" s="864"/>
      <c r="K518" s="864"/>
      <c r="L518" s="864"/>
      <c r="M518" s="864"/>
      <c r="N518" s="864"/>
      <c r="O518" s="870"/>
    </row>
    <row r="519" spans="1:15" x14ac:dyDescent="0.25">
      <c r="A519" s="869"/>
      <c r="B519" s="863"/>
      <c r="C519" s="864"/>
      <c r="D519" s="864"/>
      <c r="E519" s="864"/>
      <c r="F519" s="864"/>
      <c r="G519" s="864"/>
      <c r="H519" s="864"/>
      <c r="I519" s="864"/>
      <c r="J519" s="864"/>
      <c r="K519" s="864"/>
      <c r="L519" s="864"/>
      <c r="M519" s="864"/>
      <c r="N519" s="864"/>
      <c r="O519" s="870"/>
    </row>
    <row r="520" spans="1:15" x14ac:dyDescent="0.25">
      <c r="A520" s="869"/>
      <c r="B520" s="863"/>
      <c r="C520" s="864"/>
      <c r="D520" s="864"/>
      <c r="E520" s="864"/>
      <c r="F520" s="864"/>
      <c r="G520" s="864"/>
      <c r="H520" s="864"/>
      <c r="I520" s="864"/>
      <c r="J520" s="864"/>
      <c r="K520" s="864"/>
      <c r="L520" s="864"/>
      <c r="M520" s="864"/>
      <c r="N520" s="864"/>
      <c r="O520" s="870"/>
    </row>
    <row r="521" spans="1:15" x14ac:dyDescent="0.25">
      <c r="A521" s="869"/>
      <c r="B521" s="863"/>
      <c r="C521" s="864"/>
      <c r="D521" s="864"/>
      <c r="E521" s="864"/>
      <c r="F521" s="864"/>
      <c r="G521" s="864"/>
      <c r="H521" s="864"/>
      <c r="I521" s="864"/>
      <c r="J521" s="864"/>
      <c r="K521" s="864"/>
      <c r="L521" s="864"/>
      <c r="M521" s="864"/>
      <c r="N521" s="864"/>
      <c r="O521" s="870"/>
    </row>
    <row r="522" spans="1:15" x14ac:dyDescent="0.25">
      <c r="A522" s="869"/>
      <c r="B522" s="863"/>
      <c r="C522" s="864"/>
      <c r="D522" s="864"/>
      <c r="E522" s="864"/>
      <c r="F522" s="864"/>
      <c r="G522" s="864"/>
      <c r="H522" s="864"/>
      <c r="I522" s="864"/>
      <c r="J522" s="864"/>
      <c r="K522" s="864"/>
      <c r="L522" s="864"/>
      <c r="M522" s="864"/>
      <c r="N522" s="864"/>
      <c r="O522" s="870"/>
    </row>
    <row r="523" spans="1:15" x14ac:dyDescent="0.25">
      <c r="A523" s="869"/>
      <c r="B523" s="863"/>
      <c r="C523" s="864"/>
      <c r="D523" s="864"/>
      <c r="E523" s="864"/>
      <c r="F523" s="864"/>
      <c r="G523" s="864"/>
      <c r="H523" s="864"/>
      <c r="I523" s="864"/>
      <c r="J523" s="864"/>
      <c r="K523" s="864"/>
      <c r="L523" s="864"/>
      <c r="M523" s="864"/>
      <c r="N523" s="864"/>
      <c r="O523" s="870"/>
    </row>
    <row r="524" spans="1:15" x14ac:dyDescent="0.25">
      <c r="A524" s="869"/>
      <c r="B524" s="863"/>
      <c r="C524" s="864"/>
      <c r="D524" s="864"/>
      <c r="E524" s="864"/>
      <c r="F524" s="864"/>
      <c r="G524" s="864"/>
      <c r="H524" s="864"/>
      <c r="I524" s="864"/>
      <c r="J524" s="864"/>
      <c r="K524" s="864"/>
      <c r="L524" s="864"/>
      <c r="M524" s="864"/>
      <c r="N524" s="864"/>
      <c r="O524" s="870"/>
    </row>
    <row r="525" spans="1:15" x14ac:dyDescent="0.25">
      <c r="A525" s="869"/>
      <c r="B525" s="863"/>
      <c r="C525" s="864"/>
      <c r="D525" s="864"/>
      <c r="E525" s="864"/>
      <c r="F525" s="864"/>
      <c r="G525" s="864"/>
      <c r="H525" s="864"/>
      <c r="I525" s="864"/>
      <c r="J525" s="864"/>
      <c r="K525" s="864"/>
      <c r="L525" s="864"/>
      <c r="M525" s="864"/>
      <c r="N525" s="864"/>
      <c r="O525" s="870"/>
    </row>
    <row r="526" spans="1:15" x14ac:dyDescent="0.25">
      <c r="A526" s="869"/>
      <c r="B526" s="863"/>
      <c r="C526" s="864"/>
      <c r="D526" s="864"/>
      <c r="E526" s="864"/>
      <c r="F526" s="864"/>
      <c r="G526" s="864"/>
      <c r="H526" s="864"/>
      <c r="I526" s="864"/>
      <c r="J526" s="864"/>
      <c r="K526" s="864"/>
      <c r="L526" s="864"/>
      <c r="M526" s="864"/>
      <c r="N526" s="864"/>
      <c r="O526" s="870"/>
    </row>
    <row r="527" spans="1:15" x14ac:dyDescent="0.25">
      <c r="A527" s="869"/>
      <c r="B527" s="863"/>
      <c r="C527" s="864"/>
      <c r="D527" s="864"/>
      <c r="E527" s="864"/>
      <c r="F527" s="864"/>
      <c r="G527" s="864"/>
      <c r="H527" s="864"/>
      <c r="I527" s="864"/>
      <c r="J527" s="864"/>
      <c r="K527" s="864"/>
      <c r="L527" s="864"/>
      <c r="M527" s="864"/>
      <c r="N527" s="864"/>
      <c r="O527" s="870"/>
    </row>
    <row r="528" spans="1:15" x14ac:dyDescent="0.25">
      <c r="A528" s="869"/>
      <c r="B528" s="863"/>
      <c r="C528" s="864"/>
      <c r="D528" s="864"/>
      <c r="E528" s="864"/>
      <c r="F528" s="864"/>
      <c r="G528" s="864"/>
      <c r="H528" s="864"/>
      <c r="I528" s="864"/>
      <c r="J528" s="864"/>
      <c r="K528" s="864"/>
      <c r="L528" s="864"/>
      <c r="M528" s="864"/>
      <c r="N528" s="864"/>
      <c r="O528" s="870"/>
    </row>
    <row r="529" spans="1:15" x14ac:dyDescent="0.25">
      <c r="A529" s="869"/>
      <c r="B529" s="863"/>
      <c r="C529" s="864"/>
      <c r="D529" s="864"/>
      <c r="E529" s="864"/>
      <c r="F529" s="864"/>
      <c r="G529" s="864"/>
      <c r="H529" s="864"/>
      <c r="I529" s="864"/>
      <c r="J529" s="864"/>
      <c r="K529" s="864"/>
      <c r="L529" s="864"/>
      <c r="M529" s="864"/>
      <c r="N529" s="864"/>
      <c r="O529" s="870"/>
    </row>
    <row r="530" spans="1:15" x14ac:dyDescent="0.25">
      <c r="A530" s="869"/>
      <c r="B530" s="863"/>
      <c r="C530" s="864"/>
      <c r="D530" s="864"/>
      <c r="E530" s="864"/>
      <c r="F530" s="864"/>
      <c r="G530" s="864"/>
      <c r="H530" s="864"/>
      <c r="I530" s="864"/>
      <c r="J530" s="864"/>
      <c r="K530" s="864"/>
      <c r="L530" s="864"/>
      <c r="M530" s="864"/>
      <c r="N530" s="864"/>
      <c r="O530" s="870"/>
    </row>
    <row r="531" spans="1:15" x14ac:dyDescent="0.25">
      <c r="A531" s="869"/>
      <c r="B531" s="863"/>
      <c r="C531" s="864"/>
      <c r="D531" s="864"/>
      <c r="E531" s="864"/>
      <c r="F531" s="864"/>
      <c r="G531" s="864"/>
      <c r="H531" s="864"/>
      <c r="I531" s="864"/>
      <c r="J531" s="864"/>
      <c r="K531" s="864"/>
      <c r="L531" s="864"/>
      <c r="M531" s="864"/>
      <c r="N531" s="864"/>
      <c r="O531" s="870"/>
    </row>
    <row r="532" spans="1:15" x14ac:dyDescent="0.25">
      <c r="A532" s="869"/>
      <c r="B532" s="863"/>
      <c r="C532" s="864"/>
      <c r="D532" s="864"/>
      <c r="E532" s="864"/>
      <c r="F532" s="864"/>
      <c r="G532" s="864"/>
      <c r="H532" s="864"/>
      <c r="I532" s="864"/>
      <c r="J532" s="864"/>
      <c r="K532" s="864"/>
      <c r="L532" s="864"/>
      <c r="M532" s="864"/>
      <c r="N532" s="864"/>
      <c r="O532" s="870"/>
    </row>
    <row r="533" spans="1:15" x14ac:dyDescent="0.25">
      <c r="A533" s="869"/>
      <c r="B533" s="863"/>
      <c r="C533" s="864"/>
      <c r="D533" s="864"/>
      <c r="E533" s="864"/>
      <c r="F533" s="864"/>
      <c r="G533" s="864"/>
      <c r="H533" s="864"/>
      <c r="I533" s="864"/>
      <c r="J533" s="864"/>
      <c r="K533" s="864"/>
      <c r="L533" s="864"/>
      <c r="M533" s="864"/>
      <c r="N533" s="864"/>
      <c r="O533" s="870"/>
    </row>
    <row r="534" spans="1:15" x14ac:dyDescent="0.25">
      <c r="A534" s="869"/>
      <c r="B534" s="863"/>
      <c r="C534" s="864"/>
      <c r="D534" s="864"/>
      <c r="E534" s="864"/>
      <c r="F534" s="864"/>
      <c r="G534" s="864"/>
      <c r="H534" s="864"/>
      <c r="I534" s="864"/>
      <c r="J534" s="864"/>
      <c r="K534" s="864"/>
      <c r="L534" s="864"/>
      <c r="M534" s="864"/>
      <c r="N534" s="864"/>
      <c r="O534" s="870"/>
    </row>
    <row r="535" spans="1:15" x14ac:dyDescent="0.25">
      <c r="A535" s="869"/>
      <c r="B535" s="863"/>
      <c r="C535" s="864"/>
      <c r="D535" s="864"/>
      <c r="E535" s="864"/>
      <c r="F535" s="864"/>
      <c r="G535" s="864"/>
      <c r="H535" s="864"/>
      <c r="I535" s="864"/>
      <c r="J535" s="864"/>
      <c r="K535" s="864"/>
      <c r="L535" s="864"/>
      <c r="M535" s="864"/>
      <c r="N535" s="864"/>
      <c r="O535" s="870"/>
    </row>
    <row r="536" spans="1:15" x14ac:dyDescent="0.25">
      <c r="A536" s="869"/>
      <c r="B536" s="863"/>
      <c r="C536" s="864"/>
      <c r="D536" s="864"/>
      <c r="E536" s="864"/>
      <c r="F536" s="864"/>
      <c r="G536" s="864"/>
      <c r="H536" s="864"/>
      <c r="I536" s="864"/>
      <c r="J536" s="864"/>
      <c r="K536" s="864"/>
      <c r="L536" s="864"/>
      <c r="M536" s="864"/>
      <c r="N536" s="864"/>
      <c r="O536" s="870"/>
    </row>
    <row r="537" spans="1:15" x14ac:dyDescent="0.25">
      <c r="A537" s="869"/>
      <c r="B537" s="863"/>
      <c r="C537" s="864"/>
      <c r="D537" s="864"/>
      <c r="E537" s="864"/>
      <c r="F537" s="864"/>
      <c r="G537" s="864"/>
      <c r="H537" s="864"/>
      <c r="I537" s="864"/>
      <c r="J537" s="864"/>
      <c r="K537" s="864"/>
      <c r="L537" s="864"/>
      <c r="M537" s="864"/>
      <c r="N537" s="864"/>
      <c r="O537" s="870"/>
    </row>
    <row r="538" spans="1:15" x14ac:dyDescent="0.25">
      <c r="A538" s="869"/>
      <c r="B538" s="863"/>
      <c r="C538" s="864"/>
      <c r="D538" s="864"/>
      <c r="E538" s="864"/>
      <c r="F538" s="864"/>
      <c r="G538" s="864"/>
      <c r="H538" s="864"/>
      <c r="I538" s="864"/>
      <c r="J538" s="864"/>
      <c r="K538" s="864"/>
      <c r="L538" s="864"/>
      <c r="M538" s="864"/>
      <c r="N538" s="864"/>
      <c r="O538" s="870"/>
    </row>
    <row r="539" spans="1:15" x14ac:dyDescent="0.25">
      <c r="A539" s="869"/>
      <c r="B539" s="863"/>
      <c r="C539" s="864"/>
      <c r="D539" s="864"/>
      <c r="E539" s="864"/>
      <c r="F539" s="864"/>
      <c r="G539" s="864"/>
      <c r="H539" s="864"/>
      <c r="I539" s="864"/>
      <c r="J539" s="864"/>
      <c r="K539" s="864"/>
      <c r="L539" s="864"/>
      <c r="M539" s="864"/>
      <c r="N539" s="864"/>
      <c r="O539" s="870"/>
    </row>
    <row r="540" spans="1:15" x14ac:dyDescent="0.25">
      <c r="A540" s="871"/>
      <c r="B540" s="861"/>
      <c r="C540" s="862"/>
      <c r="D540" s="862"/>
      <c r="E540" s="862"/>
      <c r="F540" s="862"/>
      <c r="G540" s="862"/>
      <c r="H540" s="862"/>
      <c r="I540" s="862"/>
      <c r="J540" s="862"/>
      <c r="K540" s="862"/>
      <c r="L540" s="862"/>
      <c r="M540" s="862"/>
      <c r="N540" s="862"/>
      <c r="O540" s="872"/>
    </row>
    <row r="541" spans="1:15" x14ac:dyDescent="0.25">
      <c r="A541" s="869"/>
      <c r="B541" s="863"/>
      <c r="C541" s="864"/>
      <c r="D541" s="864"/>
      <c r="E541" s="864"/>
      <c r="F541" s="864"/>
      <c r="G541" s="864"/>
      <c r="H541" s="864"/>
      <c r="I541" s="864"/>
      <c r="J541" s="864"/>
      <c r="K541" s="864"/>
      <c r="L541" s="864"/>
      <c r="M541" s="864"/>
      <c r="N541" s="864"/>
      <c r="O541" s="870"/>
    </row>
    <row r="542" spans="1:15" x14ac:dyDescent="0.25">
      <c r="A542" s="869"/>
      <c r="B542" s="863"/>
      <c r="C542" s="864"/>
      <c r="D542" s="864"/>
      <c r="E542" s="864"/>
      <c r="F542" s="864"/>
      <c r="G542" s="864"/>
      <c r="H542" s="864"/>
      <c r="I542" s="864"/>
      <c r="J542" s="864"/>
      <c r="K542" s="864"/>
      <c r="L542" s="864"/>
      <c r="M542" s="864"/>
      <c r="N542" s="864"/>
      <c r="O542" s="870"/>
    </row>
    <row r="543" spans="1:15" x14ac:dyDescent="0.25">
      <c r="A543" s="869"/>
      <c r="B543" s="863"/>
      <c r="C543" s="864"/>
      <c r="D543" s="864"/>
      <c r="E543" s="864"/>
      <c r="F543" s="864"/>
      <c r="G543" s="864"/>
      <c r="H543" s="864"/>
      <c r="I543" s="864"/>
      <c r="J543" s="864"/>
      <c r="K543" s="864"/>
      <c r="L543" s="864"/>
      <c r="M543" s="864"/>
      <c r="N543" s="864"/>
      <c r="O543" s="870"/>
    </row>
    <row r="544" spans="1:15" x14ac:dyDescent="0.25">
      <c r="A544" s="869"/>
      <c r="B544" s="863"/>
      <c r="C544" s="864"/>
      <c r="D544" s="864"/>
      <c r="E544" s="864"/>
      <c r="F544" s="864"/>
      <c r="G544" s="864"/>
      <c r="H544" s="864"/>
      <c r="I544" s="864"/>
      <c r="J544" s="864"/>
      <c r="K544" s="864"/>
      <c r="L544" s="864"/>
      <c r="M544" s="864"/>
      <c r="N544" s="864"/>
      <c r="O544" s="870"/>
    </row>
    <row r="545" spans="1:15" x14ac:dyDescent="0.25">
      <c r="A545" s="869"/>
      <c r="B545" s="863"/>
      <c r="C545" s="864"/>
      <c r="D545" s="864"/>
      <c r="E545" s="864"/>
      <c r="F545" s="864"/>
      <c r="G545" s="864"/>
      <c r="H545" s="864"/>
      <c r="I545" s="864"/>
      <c r="J545" s="864"/>
      <c r="K545" s="864"/>
      <c r="L545" s="864"/>
      <c r="M545" s="864"/>
      <c r="N545" s="864"/>
      <c r="O545" s="870"/>
    </row>
    <row r="546" spans="1:15" x14ac:dyDescent="0.25">
      <c r="A546" s="869"/>
      <c r="B546" s="863"/>
      <c r="C546" s="864"/>
      <c r="D546" s="864"/>
      <c r="E546" s="864"/>
      <c r="F546" s="864"/>
      <c r="G546" s="864"/>
      <c r="H546" s="864"/>
      <c r="I546" s="864"/>
      <c r="J546" s="864"/>
      <c r="K546" s="864"/>
      <c r="L546" s="864"/>
      <c r="M546" s="864"/>
      <c r="N546" s="864"/>
      <c r="O546" s="870"/>
    </row>
    <row r="547" spans="1:15" x14ac:dyDescent="0.25">
      <c r="A547" s="869"/>
      <c r="B547" s="863"/>
      <c r="C547" s="864"/>
      <c r="D547" s="864"/>
      <c r="E547" s="864"/>
      <c r="F547" s="864"/>
      <c r="G547" s="864"/>
      <c r="H547" s="864"/>
      <c r="I547" s="864"/>
      <c r="J547" s="864"/>
      <c r="K547" s="864"/>
      <c r="L547" s="864"/>
      <c r="M547" s="864"/>
      <c r="N547" s="864"/>
      <c r="O547" s="870"/>
    </row>
    <row r="548" spans="1:15" x14ac:dyDescent="0.25">
      <c r="A548" s="869"/>
      <c r="B548" s="863"/>
      <c r="C548" s="864"/>
      <c r="D548" s="864"/>
      <c r="E548" s="864"/>
      <c r="F548" s="864"/>
      <c r="G548" s="864"/>
      <c r="H548" s="864"/>
      <c r="I548" s="864"/>
      <c r="J548" s="864"/>
      <c r="K548" s="864"/>
      <c r="L548" s="864"/>
      <c r="M548" s="864"/>
      <c r="N548" s="864"/>
      <c r="O548" s="870"/>
    </row>
    <row r="549" spans="1:15" x14ac:dyDescent="0.25">
      <c r="A549" s="869"/>
      <c r="B549" s="863"/>
      <c r="C549" s="864"/>
      <c r="D549" s="864"/>
      <c r="E549" s="864"/>
      <c r="F549" s="864"/>
      <c r="G549" s="864"/>
      <c r="H549" s="864"/>
      <c r="I549" s="864"/>
      <c r="J549" s="864"/>
      <c r="K549" s="864"/>
      <c r="L549" s="864"/>
      <c r="M549" s="864"/>
      <c r="N549" s="864"/>
      <c r="O549" s="870"/>
    </row>
    <row r="550" spans="1:15" x14ac:dyDescent="0.25">
      <c r="A550" s="869"/>
      <c r="B550" s="863"/>
      <c r="C550" s="864"/>
      <c r="D550" s="864"/>
      <c r="E550" s="864"/>
      <c r="F550" s="864"/>
      <c r="G550" s="864"/>
      <c r="H550" s="864"/>
      <c r="I550" s="864"/>
      <c r="J550" s="864"/>
      <c r="K550" s="864"/>
      <c r="L550" s="864"/>
      <c r="M550" s="864"/>
      <c r="N550" s="864"/>
      <c r="O550" s="870"/>
    </row>
    <row r="551" spans="1:15" x14ac:dyDescent="0.25">
      <c r="A551" s="869"/>
      <c r="B551" s="863"/>
      <c r="C551" s="864"/>
      <c r="D551" s="864"/>
      <c r="E551" s="864"/>
      <c r="F551" s="864"/>
      <c r="G551" s="864"/>
      <c r="H551" s="864"/>
      <c r="I551" s="864"/>
      <c r="J551" s="864"/>
      <c r="K551" s="864"/>
      <c r="L551" s="864"/>
      <c r="M551" s="864"/>
      <c r="N551" s="864"/>
      <c r="O551" s="870"/>
    </row>
    <row r="552" spans="1:15" x14ac:dyDescent="0.25">
      <c r="A552" s="869"/>
      <c r="B552" s="863"/>
      <c r="C552" s="864"/>
      <c r="D552" s="864"/>
      <c r="E552" s="864"/>
      <c r="F552" s="864"/>
      <c r="G552" s="864"/>
      <c r="H552" s="864"/>
      <c r="I552" s="864"/>
      <c r="J552" s="864"/>
      <c r="K552" s="864"/>
      <c r="L552" s="864"/>
      <c r="M552" s="864"/>
      <c r="N552" s="864"/>
      <c r="O552" s="870"/>
    </row>
    <row r="553" spans="1:15" x14ac:dyDescent="0.25">
      <c r="A553" s="869"/>
      <c r="B553" s="863"/>
      <c r="C553" s="864"/>
      <c r="D553" s="864"/>
      <c r="E553" s="864"/>
      <c r="F553" s="864"/>
      <c r="G553" s="864"/>
      <c r="H553" s="864"/>
      <c r="I553" s="864"/>
      <c r="J553" s="864"/>
      <c r="K553" s="864"/>
      <c r="L553" s="864"/>
      <c r="M553" s="864"/>
      <c r="N553" s="864"/>
      <c r="O553" s="870"/>
    </row>
    <row r="554" spans="1:15" x14ac:dyDescent="0.25">
      <c r="A554" s="869"/>
      <c r="B554" s="863"/>
      <c r="C554" s="864"/>
      <c r="D554" s="864"/>
      <c r="E554" s="864"/>
      <c r="F554" s="864"/>
      <c r="G554" s="864"/>
      <c r="H554" s="864"/>
      <c r="I554" s="864"/>
      <c r="J554" s="864"/>
      <c r="K554" s="864"/>
      <c r="L554" s="864"/>
      <c r="M554" s="864"/>
      <c r="N554" s="864"/>
      <c r="O554" s="870"/>
    </row>
    <row r="555" spans="1:15" x14ac:dyDescent="0.25">
      <c r="A555" s="869"/>
      <c r="B555" s="863"/>
      <c r="C555" s="864"/>
      <c r="D555" s="864"/>
      <c r="E555" s="864"/>
      <c r="F555" s="864"/>
      <c r="G555" s="864"/>
      <c r="H555" s="864"/>
      <c r="I555" s="864"/>
      <c r="J555" s="864"/>
      <c r="K555" s="864"/>
      <c r="L555" s="864"/>
      <c r="M555" s="864"/>
      <c r="N555" s="864"/>
      <c r="O555" s="870"/>
    </row>
    <row r="556" spans="1:15" x14ac:dyDescent="0.25">
      <c r="A556" s="869"/>
      <c r="B556" s="863"/>
      <c r="C556" s="864"/>
      <c r="D556" s="864"/>
      <c r="E556" s="864"/>
      <c r="F556" s="864"/>
      <c r="G556" s="864"/>
      <c r="H556" s="864"/>
      <c r="I556" s="864"/>
      <c r="J556" s="864"/>
      <c r="K556" s="864"/>
      <c r="L556" s="864"/>
      <c r="M556" s="864"/>
      <c r="N556" s="864"/>
      <c r="O556" s="870"/>
    </row>
    <row r="557" spans="1:15" x14ac:dyDescent="0.25">
      <c r="A557" s="869"/>
      <c r="B557" s="863"/>
      <c r="C557" s="864"/>
      <c r="D557" s="864"/>
      <c r="E557" s="864"/>
      <c r="F557" s="864"/>
      <c r="G557" s="864"/>
      <c r="H557" s="864"/>
      <c r="I557" s="864"/>
      <c r="J557" s="864"/>
      <c r="K557" s="864"/>
      <c r="L557" s="864"/>
      <c r="M557" s="864"/>
      <c r="N557" s="864"/>
      <c r="O557" s="870"/>
    </row>
    <row r="558" spans="1:15" x14ac:dyDescent="0.25">
      <c r="A558" s="869"/>
      <c r="B558" s="863"/>
      <c r="C558" s="864"/>
      <c r="D558" s="864"/>
      <c r="E558" s="864"/>
      <c r="F558" s="864"/>
      <c r="G558" s="864"/>
      <c r="H558" s="864"/>
      <c r="I558" s="864"/>
      <c r="J558" s="864"/>
      <c r="K558" s="864"/>
      <c r="L558" s="864"/>
      <c r="M558" s="864"/>
      <c r="N558" s="864"/>
      <c r="O558" s="870"/>
    </row>
    <row r="559" spans="1:15" x14ac:dyDescent="0.25">
      <c r="A559" s="869"/>
      <c r="B559" s="863"/>
      <c r="C559" s="864"/>
      <c r="D559" s="864"/>
      <c r="E559" s="864"/>
      <c r="F559" s="864"/>
      <c r="G559" s="864"/>
      <c r="H559" s="864"/>
      <c r="I559" s="864"/>
      <c r="J559" s="864"/>
      <c r="K559" s="864"/>
      <c r="L559" s="864"/>
      <c r="M559" s="864"/>
      <c r="N559" s="864"/>
      <c r="O559" s="870"/>
    </row>
    <row r="560" spans="1:15" x14ac:dyDescent="0.25">
      <c r="A560" s="869"/>
      <c r="B560" s="863"/>
      <c r="C560" s="864"/>
      <c r="D560" s="864"/>
      <c r="E560" s="864"/>
      <c r="F560" s="864"/>
      <c r="G560" s="864"/>
      <c r="H560" s="864"/>
      <c r="I560" s="864"/>
      <c r="J560" s="864"/>
      <c r="K560" s="864"/>
      <c r="L560" s="864"/>
      <c r="M560" s="864"/>
      <c r="N560" s="864"/>
      <c r="O560" s="870"/>
    </row>
    <row r="561" spans="1:15" x14ac:dyDescent="0.25">
      <c r="A561" s="869"/>
      <c r="B561" s="863"/>
      <c r="C561" s="864"/>
      <c r="D561" s="864"/>
      <c r="E561" s="864"/>
      <c r="F561" s="864"/>
      <c r="G561" s="864"/>
      <c r="H561" s="864"/>
      <c r="I561" s="864"/>
      <c r="J561" s="864"/>
      <c r="K561" s="864"/>
      <c r="L561" s="864"/>
      <c r="M561" s="864"/>
      <c r="N561" s="864"/>
      <c r="O561" s="870"/>
    </row>
    <row r="562" spans="1:15" x14ac:dyDescent="0.25">
      <c r="A562" s="869"/>
      <c r="B562" s="863"/>
      <c r="C562" s="864"/>
      <c r="D562" s="864"/>
      <c r="E562" s="864"/>
      <c r="F562" s="864"/>
      <c r="G562" s="864"/>
      <c r="H562" s="864"/>
      <c r="I562" s="864"/>
      <c r="J562" s="864"/>
      <c r="K562" s="864"/>
      <c r="L562" s="864"/>
      <c r="M562" s="864"/>
      <c r="N562" s="864"/>
      <c r="O562" s="870"/>
    </row>
    <row r="563" spans="1:15" x14ac:dyDescent="0.25">
      <c r="A563" s="869"/>
      <c r="B563" s="863"/>
      <c r="C563" s="864"/>
      <c r="D563" s="864"/>
      <c r="E563" s="864"/>
      <c r="F563" s="864"/>
      <c r="G563" s="864"/>
      <c r="H563" s="864"/>
      <c r="I563" s="864"/>
      <c r="J563" s="864"/>
      <c r="K563" s="864"/>
      <c r="L563" s="864"/>
      <c r="M563" s="864"/>
      <c r="N563" s="864"/>
      <c r="O563" s="870"/>
    </row>
    <row r="564" spans="1:15" x14ac:dyDescent="0.25">
      <c r="A564" s="869"/>
      <c r="B564" s="863"/>
      <c r="C564" s="864"/>
      <c r="D564" s="864"/>
      <c r="E564" s="864"/>
      <c r="F564" s="864"/>
      <c r="G564" s="864"/>
      <c r="H564" s="864"/>
      <c r="I564" s="864"/>
      <c r="J564" s="864"/>
      <c r="K564" s="864"/>
      <c r="L564" s="864"/>
      <c r="M564" s="864"/>
      <c r="N564" s="864"/>
      <c r="O564" s="870"/>
    </row>
    <row r="565" spans="1:15" x14ac:dyDescent="0.25">
      <c r="A565" s="869"/>
      <c r="B565" s="863"/>
      <c r="C565" s="864"/>
      <c r="D565" s="864"/>
      <c r="E565" s="864"/>
      <c r="F565" s="864"/>
      <c r="G565" s="864"/>
      <c r="H565" s="864"/>
      <c r="I565" s="864"/>
      <c r="J565" s="864"/>
      <c r="K565" s="864"/>
      <c r="L565" s="864"/>
      <c r="M565" s="864"/>
      <c r="N565" s="864"/>
      <c r="O565" s="870"/>
    </row>
    <row r="566" spans="1:15" x14ac:dyDescent="0.25">
      <c r="A566" s="869"/>
      <c r="B566" s="863"/>
      <c r="C566" s="864"/>
      <c r="D566" s="864"/>
      <c r="E566" s="864"/>
      <c r="F566" s="864"/>
      <c r="G566" s="864"/>
      <c r="H566" s="864"/>
      <c r="I566" s="864"/>
      <c r="J566" s="864"/>
      <c r="K566" s="864"/>
      <c r="L566" s="864"/>
      <c r="M566" s="864"/>
      <c r="N566" s="864"/>
      <c r="O566" s="870"/>
    </row>
    <row r="567" spans="1:15" x14ac:dyDescent="0.25">
      <c r="A567" s="869"/>
      <c r="B567" s="863"/>
      <c r="C567" s="864"/>
      <c r="D567" s="864"/>
      <c r="E567" s="864"/>
      <c r="F567" s="864"/>
      <c r="G567" s="864"/>
      <c r="H567" s="864"/>
      <c r="I567" s="864"/>
      <c r="J567" s="864"/>
      <c r="K567" s="864"/>
      <c r="L567" s="864"/>
      <c r="M567" s="864"/>
      <c r="N567" s="864"/>
      <c r="O567" s="870"/>
    </row>
    <row r="568" spans="1:15" ht="15.75" thickBot="1" x14ac:dyDescent="0.3">
      <c r="A568" s="873"/>
      <c r="B568" s="874"/>
      <c r="C568" s="875"/>
      <c r="D568" s="875"/>
      <c r="E568" s="875"/>
      <c r="F568" s="875"/>
      <c r="G568" s="875"/>
      <c r="H568" s="875"/>
      <c r="I568" s="875"/>
      <c r="J568" s="875"/>
      <c r="K568" s="875"/>
      <c r="L568" s="875"/>
      <c r="M568" s="875"/>
      <c r="N568" s="875"/>
      <c r="O568" s="876"/>
    </row>
    <row r="570" spans="1:15" ht="45" customHeight="1" thickBot="1" x14ac:dyDescent="0.45">
      <c r="A570" s="823"/>
      <c r="B570" s="824"/>
      <c r="C570" s="824"/>
      <c r="D570" s="824"/>
      <c r="E570" s="824"/>
      <c r="F570" s="824"/>
      <c r="G570" s="824"/>
      <c r="H570" s="824"/>
      <c r="I570" s="824"/>
      <c r="J570" s="824"/>
      <c r="K570" s="824"/>
      <c r="L570" s="824"/>
      <c r="M570" s="824"/>
      <c r="N570" s="824"/>
      <c r="O570" s="824"/>
    </row>
    <row r="571" spans="1:15" ht="16.5" thickTop="1" x14ac:dyDescent="0.25">
      <c r="A571" s="860" t="s">
        <v>1</v>
      </c>
      <c r="B571" s="860" t="s">
        <v>5</v>
      </c>
      <c r="C571" s="1175" t="s">
        <v>679</v>
      </c>
      <c r="D571" s="1175"/>
      <c r="E571" s="1175"/>
      <c r="F571" s="1175"/>
      <c r="G571" s="1175"/>
      <c r="H571" s="1175"/>
      <c r="I571" s="1175"/>
      <c r="J571" s="1175"/>
      <c r="K571" s="1175"/>
      <c r="L571" s="1175"/>
      <c r="M571" s="1175"/>
      <c r="N571" s="1175"/>
      <c r="O571" s="1175"/>
    </row>
    <row r="572" spans="1:15" x14ac:dyDescent="0.25">
      <c r="A572" s="861"/>
      <c r="B572" s="861"/>
      <c r="C572" s="862"/>
      <c r="D572" s="862"/>
      <c r="E572" s="862"/>
      <c r="F572" s="862"/>
      <c r="G572" s="862"/>
      <c r="H572" s="862"/>
      <c r="I572" s="862"/>
      <c r="J572" s="862"/>
      <c r="K572" s="862"/>
      <c r="L572" s="862"/>
      <c r="M572" s="862"/>
      <c r="N572" s="862"/>
      <c r="O572" s="862"/>
    </row>
    <row r="573" spans="1:15" x14ac:dyDescent="0.25">
      <c r="A573" s="863"/>
      <c r="B573" s="863"/>
      <c r="C573" s="864"/>
      <c r="D573" s="864"/>
      <c r="E573" s="864"/>
      <c r="F573" s="864"/>
      <c r="G573" s="864"/>
      <c r="H573" s="864"/>
      <c r="I573" s="864"/>
      <c r="J573" s="864"/>
      <c r="K573" s="864"/>
      <c r="L573" s="864"/>
      <c r="M573" s="864"/>
      <c r="N573" s="864"/>
      <c r="O573" s="864"/>
    </row>
    <row r="574" spans="1:15" x14ac:dyDescent="0.25">
      <c r="A574" s="863"/>
      <c r="B574" s="863"/>
      <c r="C574" s="864"/>
      <c r="D574" s="864"/>
      <c r="E574" s="864"/>
      <c r="F574" s="864"/>
      <c r="G574" s="864"/>
      <c r="H574" s="864"/>
      <c r="I574" s="864"/>
      <c r="J574" s="864"/>
      <c r="K574" s="864"/>
      <c r="L574" s="864"/>
      <c r="M574" s="864"/>
      <c r="N574" s="864"/>
      <c r="O574" s="864"/>
    </row>
    <row r="575" spans="1:15" x14ac:dyDescent="0.25">
      <c r="A575" s="863"/>
      <c r="B575" s="863"/>
      <c r="C575" s="864"/>
      <c r="D575" s="864"/>
      <c r="E575" s="864"/>
      <c r="F575" s="864"/>
      <c r="G575" s="864"/>
      <c r="H575" s="864"/>
      <c r="I575" s="864"/>
      <c r="J575" s="864"/>
      <c r="K575" s="864"/>
      <c r="L575" s="864"/>
      <c r="M575" s="864"/>
      <c r="N575" s="864"/>
      <c r="O575" s="864"/>
    </row>
    <row r="576" spans="1:15" x14ac:dyDescent="0.25">
      <c r="A576" s="863"/>
      <c r="B576" s="863"/>
      <c r="C576" s="864"/>
      <c r="D576" s="864"/>
      <c r="E576" s="864"/>
      <c r="F576" s="864"/>
      <c r="G576" s="864"/>
      <c r="H576" s="864"/>
      <c r="I576" s="864"/>
      <c r="J576" s="864"/>
      <c r="K576" s="864"/>
      <c r="L576" s="864"/>
      <c r="M576" s="864"/>
      <c r="N576" s="864"/>
      <c r="O576" s="864"/>
    </row>
    <row r="577" spans="1:15" x14ac:dyDescent="0.25">
      <c r="A577" s="863"/>
      <c r="B577" s="863"/>
      <c r="C577" s="864"/>
      <c r="D577" s="864"/>
      <c r="E577" s="864"/>
      <c r="F577" s="864"/>
      <c r="G577" s="864"/>
      <c r="H577" s="864"/>
      <c r="I577" s="864"/>
      <c r="J577" s="864"/>
      <c r="K577" s="864"/>
      <c r="L577" s="864"/>
      <c r="M577" s="864"/>
      <c r="N577" s="864"/>
      <c r="O577" s="864"/>
    </row>
    <row r="578" spans="1:15" x14ac:dyDescent="0.25">
      <c r="A578" s="863"/>
      <c r="B578" s="863"/>
      <c r="C578" s="864"/>
      <c r="D578" s="864"/>
      <c r="E578" s="864"/>
      <c r="F578" s="864"/>
      <c r="G578" s="864"/>
      <c r="H578" s="864"/>
      <c r="I578" s="864"/>
      <c r="J578" s="864"/>
      <c r="K578" s="864"/>
      <c r="L578" s="864"/>
      <c r="M578" s="864"/>
      <c r="N578" s="864"/>
      <c r="O578" s="864"/>
    </row>
    <row r="579" spans="1:15" x14ac:dyDescent="0.25">
      <c r="A579" s="863"/>
      <c r="B579" s="863"/>
      <c r="C579" s="864"/>
      <c r="D579" s="864"/>
      <c r="E579" s="864"/>
      <c r="F579" s="864"/>
      <c r="G579" s="864"/>
      <c r="H579" s="864"/>
      <c r="I579" s="864"/>
      <c r="J579" s="864"/>
      <c r="K579" s="864"/>
      <c r="L579" s="864"/>
      <c r="M579" s="864"/>
      <c r="N579" s="864"/>
      <c r="O579" s="864"/>
    </row>
    <row r="580" spans="1:15" x14ac:dyDescent="0.25">
      <c r="A580" s="863"/>
      <c r="B580" s="863"/>
      <c r="C580" s="864"/>
      <c r="D580" s="864"/>
      <c r="E580" s="864"/>
      <c r="F580" s="864"/>
      <c r="G580" s="864"/>
      <c r="H580" s="864"/>
      <c r="I580" s="864"/>
      <c r="J580" s="864"/>
      <c r="K580" s="864"/>
      <c r="L580" s="864"/>
      <c r="M580" s="864"/>
      <c r="N580" s="864"/>
      <c r="O580" s="864"/>
    </row>
    <row r="581" spans="1:15" x14ac:dyDescent="0.25">
      <c r="A581" s="863"/>
      <c r="B581" s="863"/>
      <c r="C581" s="864"/>
      <c r="D581" s="864"/>
      <c r="E581" s="864"/>
      <c r="F581" s="864"/>
      <c r="G581" s="864"/>
      <c r="H581" s="864"/>
      <c r="I581" s="864"/>
      <c r="J581" s="864"/>
      <c r="K581" s="864"/>
      <c r="L581" s="864"/>
      <c r="M581" s="864"/>
      <c r="N581" s="864"/>
      <c r="O581" s="864"/>
    </row>
    <row r="582" spans="1:15" x14ac:dyDescent="0.25">
      <c r="A582" s="863"/>
      <c r="B582" s="863"/>
      <c r="C582" s="864"/>
      <c r="D582" s="864"/>
      <c r="E582" s="864"/>
      <c r="F582" s="864"/>
      <c r="G582" s="864"/>
      <c r="H582" s="864"/>
      <c r="I582" s="864"/>
      <c r="J582" s="864"/>
      <c r="K582" s="864"/>
      <c r="L582" s="864"/>
      <c r="M582" s="864"/>
      <c r="N582" s="864"/>
      <c r="O582" s="864"/>
    </row>
    <row r="583" spans="1:15" x14ac:dyDescent="0.25">
      <c r="A583" s="863"/>
      <c r="B583" s="863"/>
      <c r="C583" s="864"/>
      <c r="D583" s="864"/>
      <c r="E583" s="864"/>
      <c r="F583" s="864"/>
      <c r="G583" s="864"/>
      <c r="H583" s="864"/>
      <c r="I583" s="864"/>
      <c r="J583" s="864"/>
      <c r="K583" s="864"/>
      <c r="L583" s="864"/>
      <c r="M583" s="864"/>
      <c r="N583" s="864"/>
      <c r="O583" s="864"/>
    </row>
    <row r="584" spans="1:15" x14ac:dyDescent="0.25">
      <c r="A584" s="863"/>
      <c r="B584" s="863"/>
      <c r="C584" s="864"/>
      <c r="D584" s="864"/>
      <c r="E584" s="864"/>
      <c r="F584" s="864"/>
      <c r="G584" s="864"/>
      <c r="H584" s="864"/>
      <c r="I584" s="864"/>
      <c r="J584" s="864"/>
      <c r="K584" s="864"/>
      <c r="L584" s="864"/>
      <c r="M584" s="864"/>
      <c r="N584" s="864"/>
      <c r="O584" s="864"/>
    </row>
    <row r="585" spans="1:15" x14ac:dyDescent="0.25">
      <c r="A585" s="863"/>
      <c r="B585" s="863"/>
      <c r="C585" s="864"/>
      <c r="D585" s="864"/>
      <c r="E585" s="864"/>
      <c r="F585" s="864"/>
      <c r="G585" s="864"/>
      <c r="H585" s="864"/>
      <c r="I585" s="864"/>
      <c r="J585" s="864"/>
      <c r="K585" s="864"/>
      <c r="L585" s="864"/>
      <c r="M585" s="864"/>
      <c r="N585" s="864"/>
      <c r="O585" s="864"/>
    </row>
    <row r="586" spans="1:15" x14ac:dyDescent="0.25">
      <c r="A586" s="863"/>
      <c r="B586" s="863"/>
      <c r="C586" s="864"/>
      <c r="D586" s="864"/>
      <c r="E586" s="864"/>
      <c r="F586" s="864"/>
      <c r="G586" s="864"/>
      <c r="H586" s="864"/>
      <c r="I586" s="864"/>
      <c r="J586" s="864"/>
      <c r="K586" s="864"/>
      <c r="L586" s="864"/>
      <c r="M586" s="864"/>
      <c r="N586" s="864"/>
      <c r="O586" s="864"/>
    </row>
    <row r="587" spans="1:15" x14ac:dyDescent="0.25">
      <c r="A587" s="863"/>
      <c r="B587" s="863"/>
      <c r="C587" s="864"/>
      <c r="D587" s="864"/>
      <c r="E587" s="864"/>
      <c r="F587" s="864"/>
      <c r="G587" s="864"/>
      <c r="H587" s="864"/>
      <c r="I587" s="864"/>
      <c r="J587" s="864"/>
      <c r="K587" s="864"/>
      <c r="L587" s="864"/>
      <c r="M587" s="864"/>
      <c r="N587" s="864"/>
      <c r="O587" s="864"/>
    </row>
    <row r="588" spans="1:15" x14ac:dyDescent="0.25">
      <c r="A588" s="863"/>
      <c r="B588" s="863"/>
      <c r="C588" s="864"/>
      <c r="D588" s="864"/>
      <c r="E588" s="864"/>
      <c r="F588" s="864"/>
      <c r="G588" s="864"/>
      <c r="H588" s="864"/>
      <c r="I588" s="864"/>
      <c r="J588" s="864"/>
      <c r="K588" s="864"/>
      <c r="L588" s="864"/>
      <c r="M588" s="864"/>
      <c r="N588" s="864"/>
      <c r="O588" s="864"/>
    </row>
    <row r="589" spans="1:15" x14ac:dyDescent="0.25">
      <c r="A589" s="863"/>
      <c r="B589" s="863"/>
      <c r="C589" s="864"/>
      <c r="D589" s="864"/>
      <c r="E589" s="864"/>
      <c r="F589" s="864"/>
      <c r="G589" s="864"/>
      <c r="H589" s="864"/>
      <c r="I589" s="864"/>
      <c r="J589" s="864"/>
      <c r="K589" s="864"/>
      <c r="L589" s="864"/>
      <c r="M589" s="864"/>
      <c r="N589" s="864"/>
      <c r="O589" s="864"/>
    </row>
    <row r="590" spans="1:15" x14ac:dyDescent="0.25">
      <c r="A590" s="863"/>
      <c r="B590" s="863"/>
      <c r="C590" s="864"/>
      <c r="D590" s="864"/>
      <c r="E590" s="864"/>
      <c r="F590" s="864"/>
      <c r="G590" s="864"/>
      <c r="H590" s="864"/>
      <c r="I590" s="864"/>
      <c r="J590" s="864"/>
      <c r="K590" s="864"/>
      <c r="L590" s="864"/>
      <c r="M590" s="864"/>
      <c r="N590" s="864"/>
      <c r="O590" s="864"/>
    </row>
    <row r="591" spans="1:15" x14ac:dyDescent="0.25">
      <c r="A591" s="863"/>
      <c r="B591" s="863"/>
      <c r="C591" s="864"/>
      <c r="D591" s="864"/>
      <c r="E591" s="864"/>
      <c r="F591" s="864"/>
      <c r="G591" s="864"/>
      <c r="H591" s="864"/>
      <c r="I591" s="864"/>
      <c r="J591" s="864"/>
      <c r="K591" s="864"/>
      <c r="L591" s="864"/>
      <c r="M591" s="864"/>
      <c r="N591" s="864"/>
      <c r="O591" s="864"/>
    </row>
    <row r="592" spans="1:15" x14ac:dyDescent="0.25">
      <c r="A592" s="863"/>
      <c r="B592" s="863"/>
      <c r="C592" s="864"/>
      <c r="D592" s="864"/>
      <c r="E592" s="864"/>
      <c r="F592" s="864"/>
      <c r="G592" s="864"/>
      <c r="H592" s="864"/>
      <c r="I592" s="864"/>
      <c r="J592" s="864"/>
      <c r="K592" s="864"/>
      <c r="L592" s="864"/>
      <c r="M592" s="864"/>
      <c r="N592" s="864"/>
      <c r="O592" s="864"/>
    </row>
    <row r="593" spans="1:15" x14ac:dyDescent="0.25">
      <c r="A593" s="863"/>
      <c r="B593" s="863"/>
      <c r="C593" s="864"/>
      <c r="D593" s="864"/>
      <c r="E593" s="864"/>
      <c r="F593" s="864"/>
      <c r="G593" s="864"/>
      <c r="H593" s="864"/>
      <c r="I593" s="864"/>
      <c r="J593" s="864"/>
      <c r="K593" s="864"/>
      <c r="L593" s="864"/>
      <c r="M593" s="864"/>
      <c r="N593" s="864"/>
      <c r="O593" s="864"/>
    </row>
    <row r="594" spans="1:15" x14ac:dyDescent="0.25">
      <c r="A594" s="863"/>
      <c r="B594" s="863"/>
      <c r="C594" s="864"/>
      <c r="D594" s="864"/>
      <c r="E594" s="864"/>
      <c r="F594" s="864"/>
      <c r="G594" s="864"/>
      <c r="H594" s="864"/>
      <c r="I594" s="864"/>
      <c r="J594" s="864"/>
      <c r="K594" s="864"/>
      <c r="L594" s="864"/>
      <c r="M594" s="864"/>
      <c r="N594" s="864"/>
      <c r="O594" s="864"/>
    </row>
    <row r="595" spans="1:15" x14ac:dyDescent="0.25">
      <c r="A595" s="863"/>
      <c r="B595" s="863"/>
      <c r="C595" s="864"/>
      <c r="D595" s="864"/>
      <c r="E595" s="864"/>
      <c r="F595" s="864"/>
      <c r="G595" s="864"/>
      <c r="H595" s="864"/>
      <c r="I595" s="864"/>
      <c r="J595" s="864"/>
      <c r="K595" s="864"/>
      <c r="L595" s="864"/>
      <c r="M595" s="864"/>
      <c r="N595" s="864"/>
      <c r="O595" s="864"/>
    </row>
    <row r="596" spans="1:15" x14ac:dyDescent="0.25">
      <c r="A596" s="863"/>
      <c r="B596" s="863"/>
      <c r="C596" s="864"/>
      <c r="D596" s="864"/>
      <c r="E596" s="864"/>
      <c r="F596" s="864"/>
      <c r="G596" s="864"/>
      <c r="H596" s="864"/>
      <c r="I596" s="864"/>
      <c r="J596" s="864"/>
      <c r="K596" s="864"/>
      <c r="L596" s="864"/>
      <c r="M596" s="864"/>
      <c r="N596" s="864"/>
      <c r="O596" s="864"/>
    </row>
    <row r="597" spans="1:15" x14ac:dyDescent="0.25">
      <c r="A597" s="863"/>
      <c r="B597" s="863"/>
      <c r="C597" s="864"/>
      <c r="D597" s="864"/>
      <c r="E597" s="864"/>
      <c r="F597" s="864"/>
      <c r="G597" s="864"/>
      <c r="H597" s="864"/>
      <c r="I597" s="864"/>
      <c r="J597" s="864"/>
      <c r="K597" s="864"/>
      <c r="L597" s="864"/>
      <c r="M597" s="864"/>
      <c r="N597" s="864"/>
      <c r="O597" s="864"/>
    </row>
    <row r="598" spans="1:15" x14ac:dyDescent="0.25">
      <c r="A598" s="863"/>
      <c r="B598" s="863"/>
      <c r="C598" s="864"/>
      <c r="D598" s="864"/>
      <c r="E598" s="864"/>
      <c r="F598" s="864"/>
      <c r="G598" s="864"/>
      <c r="H598" s="864"/>
      <c r="I598" s="864"/>
      <c r="J598" s="864"/>
      <c r="K598" s="864"/>
      <c r="L598" s="864"/>
      <c r="M598" s="864"/>
      <c r="N598" s="864"/>
      <c r="O598" s="864"/>
    </row>
    <row r="599" spans="1:15" x14ac:dyDescent="0.25">
      <c r="A599" s="863"/>
      <c r="B599" s="863"/>
      <c r="C599" s="864"/>
      <c r="D599" s="864"/>
      <c r="E599" s="864"/>
      <c r="F599" s="864"/>
      <c r="G599" s="864"/>
      <c r="H599" s="864"/>
      <c r="I599" s="864"/>
      <c r="J599" s="864"/>
      <c r="K599" s="864"/>
      <c r="L599" s="864"/>
      <c r="M599" s="864"/>
      <c r="N599" s="864"/>
      <c r="O599" s="864"/>
    </row>
    <row r="600" spans="1:15" x14ac:dyDescent="0.25">
      <c r="A600" s="863"/>
      <c r="B600" s="863"/>
      <c r="C600" s="864"/>
      <c r="D600" s="864"/>
      <c r="E600" s="864"/>
      <c r="F600" s="864"/>
      <c r="G600" s="864"/>
      <c r="H600" s="864"/>
      <c r="I600" s="864"/>
      <c r="J600" s="864"/>
      <c r="K600" s="864"/>
      <c r="L600" s="864"/>
      <c r="M600" s="864"/>
      <c r="N600" s="864"/>
      <c r="O600" s="864"/>
    </row>
    <row r="601" spans="1:15" x14ac:dyDescent="0.25">
      <c r="A601" s="861"/>
      <c r="B601" s="861"/>
      <c r="C601" s="862"/>
      <c r="D601" s="862"/>
      <c r="E601" s="862"/>
      <c r="F601" s="862"/>
      <c r="G601" s="862"/>
      <c r="H601" s="862"/>
      <c r="I601" s="862"/>
      <c r="J601" s="862"/>
      <c r="K601" s="862"/>
      <c r="L601" s="862"/>
      <c r="M601" s="862"/>
      <c r="N601" s="862"/>
      <c r="O601" s="862"/>
    </row>
    <row r="602" spans="1:15" x14ac:dyDescent="0.25">
      <c r="A602" s="863"/>
      <c r="B602" s="863"/>
      <c r="C602" s="864"/>
      <c r="D602" s="864"/>
      <c r="E602" s="864"/>
      <c r="F602" s="864"/>
      <c r="G602" s="864"/>
      <c r="H602" s="864"/>
      <c r="I602" s="864"/>
      <c r="J602" s="864"/>
      <c r="K602" s="864"/>
      <c r="L602" s="864"/>
      <c r="M602" s="864"/>
      <c r="N602" s="864"/>
      <c r="O602" s="864"/>
    </row>
    <row r="603" spans="1:15" x14ac:dyDescent="0.25">
      <c r="A603" s="863"/>
      <c r="B603" s="863"/>
      <c r="C603" s="864"/>
      <c r="D603" s="864"/>
      <c r="E603" s="864"/>
      <c r="F603" s="864"/>
      <c r="G603" s="864"/>
      <c r="H603" s="864"/>
      <c r="I603" s="864"/>
      <c r="J603" s="864"/>
      <c r="K603" s="864"/>
      <c r="L603" s="864"/>
      <c r="M603" s="864"/>
      <c r="N603" s="864"/>
      <c r="O603" s="864"/>
    </row>
    <row r="604" spans="1:15" x14ac:dyDescent="0.25">
      <c r="A604" s="863"/>
      <c r="B604" s="863"/>
      <c r="C604" s="864"/>
      <c r="D604" s="864"/>
      <c r="E604" s="864"/>
      <c r="F604" s="864"/>
      <c r="G604" s="864"/>
      <c r="H604" s="864"/>
      <c r="I604" s="864"/>
      <c r="J604" s="864"/>
      <c r="K604" s="864"/>
      <c r="L604" s="864"/>
      <c r="M604" s="864"/>
      <c r="N604" s="864"/>
      <c r="O604" s="864"/>
    </row>
    <row r="605" spans="1:15" x14ac:dyDescent="0.25">
      <c r="A605" s="863"/>
      <c r="B605" s="863"/>
      <c r="C605" s="864"/>
      <c r="D605" s="864"/>
      <c r="E605" s="864"/>
      <c r="F605" s="864"/>
      <c r="G605" s="864"/>
      <c r="H605" s="864"/>
      <c r="I605" s="864"/>
      <c r="J605" s="864"/>
      <c r="K605" s="864"/>
      <c r="L605" s="864"/>
      <c r="M605" s="864"/>
      <c r="N605" s="864"/>
      <c r="O605" s="864"/>
    </row>
    <row r="606" spans="1:15" x14ac:dyDescent="0.25">
      <c r="A606" s="863"/>
      <c r="B606" s="863"/>
      <c r="C606" s="864"/>
      <c r="D606" s="864"/>
      <c r="E606" s="864"/>
      <c r="F606" s="864"/>
      <c r="G606" s="864"/>
      <c r="H606" s="864"/>
      <c r="I606" s="864"/>
      <c r="J606" s="864"/>
      <c r="K606" s="864"/>
      <c r="L606" s="864"/>
      <c r="M606" s="864"/>
      <c r="N606" s="864"/>
      <c r="O606" s="864"/>
    </row>
    <row r="607" spans="1:15" x14ac:dyDescent="0.25">
      <c r="A607" s="863"/>
      <c r="B607" s="863"/>
      <c r="C607" s="864"/>
      <c r="D607" s="864"/>
      <c r="E607" s="864"/>
      <c r="F607" s="864"/>
      <c r="G607" s="864"/>
      <c r="H607" s="864"/>
      <c r="I607" s="864"/>
      <c r="J607" s="864"/>
      <c r="K607" s="864"/>
      <c r="L607" s="864"/>
      <c r="M607" s="864"/>
      <c r="N607" s="864"/>
      <c r="O607" s="864"/>
    </row>
    <row r="608" spans="1:15" x14ac:dyDescent="0.25">
      <c r="A608" s="863"/>
      <c r="B608" s="863"/>
      <c r="C608" s="864"/>
      <c r="D608" s="864"/>
      <c r="E608" s="864"/>
      <c r="F608" s="864"/>
      <c r="G608" s="864"/>
      <c r="H608" s="864"/>
      <c r="I608" s="864"/>
      <c r="J608" s="864"/>
      <c r="K608" s="864"/>
      <c r="L608" s="864"/>
      <c r="M608" s="864"/>
      <c r="N608" s="864"/>
      <c r="O608" s="864"/>
    </row>
    <row r="609" spans="1:15" x14ac:dyDescent="0.25">
      <c r="A609" s="863"/>
      <c r="B609" s="863"/>
      <c r="C609" s="864"/>
      <c r="D609" s="864"/>
      <c r="E609" s="864"/>
      <c r="F609" s="864"/>
      <c r="G609" s="864"/>
      <c r="H609" s="864"/>
      <c r="I609" s="864"/>
      <c r="J609" s="864"/>
      <c r="K609" s="864"/>
      <c r="L609" s="864"/>
      <c r="M609" s="864"/>
      <c r="N609" s="864"/>
      <c r="O609" s="864"/>
    </row>
    <row r="610" spans="1:15" x14ac:dyDescent="0.25">
      <c r="A610" s="863"/>
      <c r="B610" s="863"/>
      <c r="C610" s="864"/>
      <c r="D610" s="864"/>
      <c r="E610" s="864"/>
      <c r="F610" s="864"/>
      <c r="G610" s="864"/>
      <c r="H610" s="864"/>
      <c r="I610" s="864"/>
      <c r="J610" s="864"/>
      <c r="K610" s="864"/>
      <c r="L610" s="864"/>
      <c r="M610" s="864"/>
      <c r="N610" s="864"/>
      <c r="O610" s="864"/>
    </row>
    <row r="611" spans="1:15" x14ac:dyDescent="0.25">
      <c r="A611" s="863"/>
      <c r="B611" s="863"/>
      <c r="C611" s="864"/>
      <c r="D611" s="864"/>
      <c r="E611" s="864"/>
      <c r="F611" s="864"/>
      <c r="G611" s="864"/>
      <c r="H611" s="864"/>
      <c r="I611" s="864"/>
      <c r="J611" s="864"/>
      <c r="K611" s="864"/>
      <c r="L611" s="864"/>
      <c r="M611" s="864"/>
      <c r="N611" s="864"/>
      <c r="O611" s="864"/>
    </row>
    <row r="612" spans="1:15" x14ac:dyDescent="0.25">
      <c r="A612" s="863"/>
      <c r="B612" s="863"/>
      <c r="C612" s="864"/>
      <c r="D612" s="864"/>
      <c r="E612" s="864"/>
      <c r="F612" s="864"/>
      <c r="G612" s="864"/>
      <c r="H612" s="864"/>
      <c r="I612" s="864"/>
      <c r="J612" s="864"/>
      <c r="K612" s="864"/>
      <c r="L612" s="864"/>
      <c r="M612" s="864"/>
      <c r="N612" s="864"/>
      <c r="O612" s="864"/>
    </row>
    <row r="613" spans="1:15" x14ac:dyDescent="0.25">
      <c r="A613" s="863"/>
      <c r="B613" s="863"/>
      <c r="C613" s="864"/>
      <c r="D613" s="864"/>
      <c r="E613" s="864"/>
      <c r="F613" s="864"/>
      <c r="G613" s="864"/>
      <c r="H613" s="864"/>
      <c r="I613" s="864"/>
      <c r="J613" s="864"/>
      <c r="K613" s="864"/>
      <c r="L613" s="864"/>
      <c r="M613" s="864"/>
      <c r="N613" s="864"/>
      <c r="O613" s="864"/>
    </row>
    <row r="614" spans="1:15" x14ac:dyDescent="0.25">
      <c r="A614" s="863"/>
      <c r="B614" s="863"/>
      <c r="C614" s="864"/>
      <c r="D614" s="864"/>
      <c r="E614" s="864"/>
      <c r="F614" s="864"/>
      <c r="G614" s="864"/>
      <c r="H614" s="864"/>
      <c r="I614" s="864"/>
      <c r="J614" s="864"/>
      <c r="K614" s="864"/>
      <c r="L614" s="864"/>
      <c r="M614" s="864"/>
      <c r="N614" s="864"/>
      <c r="O614" s="864"/>
    </row>
    <row r="615" spans="1:15" x14ac:dyDescent="0.25">
      <c r="A615" s="863"/>
      <c r="B615" s="863"/>
      <c r="C615" s="864"/>
      <c r="D615" s="864"/>
      <c r="E615" s="864"/>
      <c r="F615" s="864"/>
      <c r="G615" s="864"/>
      <c r="H615" s="864"/>
      <c r="I615" s="864"/>
      <c r="J615" s="864"/>
      <c r="K615" s="864"/>
      <c r="L615" s="864"/>
      <c r="M615" s="864"/>
      <c r="N615" s="864"/>
      <c r="O615" s="864"/>
    </row>
    <row r="616" spans="1:15" x14ac:dyDescent="0.25">
      <c r="A616" s="863"/>
      <c r="B616" s="863"/>
      <c r="C616" s="864"/>
      <c r="D616" s="864"/>
      <c r="E616" s="864"/>
      <c r="F616" s="864"/>
      <c r="G616" s="864"/>
      <c r="H616" s="864"/>
      <c r="I616" s="864"/>
      <c r="J616" s="864"/>
      <c r="K616" s="864"/>
      <c r="L616" s="864"/>
      <c r="M616" s="864"/>
      <c r="N616" s="864"/>
      <c r="O616" s="864"/>
    </row>
    <row r="617" spans="1:15" x14ac:dyDescent="0.25">
      <c r="A617" s="863"/>
      <c r="B617" s="863"/>
      <c r="C617" s="864"/>
      <c r="D617" s="864"/>
      <c r="E617" s="864"/>
      <c r="F617" s="864"/>
      <c r="G617" s="864"/>
      <c r="H617" s="864"/>
      <c r="I617" s="864"/>
      <c r="J617" s="864"/>
      <c r="K617" s="864"/>
      <c r="L617" s="864"/>
      <c r="M617" s="864"/>
      <c r="N617" s="864"/>
      <c r="O617" s="864"/>
    </row>
    <row r="618" spans="1:15" x14ac:dyDescent="0.25">
      <c r="A618" s="863"/>
      <c r="B618" s="863"/>
      <c r="C618" s="864"/>
      <c r="D618" s="864"/>
      <c r="E618" s="864"/>
      <c r="F618" s="864"/>
      <c r="G618" s="864"/>
      <c r="H618" s="864"/>
      <c r="I618" s="864"/>
      <c r="J618" s="864"/>
      <c r="K618" s="864"/>
      <c r="L618" s="864"/>
      <c r="M618" s="864"/>
      <c r="N618" s="864"/>
      <c r="O618" s="864"/>
    </row>
    <row r="619" spans="1:15" x14ac:dyDescent="0.25">
      <c r="A619" s="863"/>
      <c r="B619" s="863"/>
      <c r="C619" s="864"/>
      <c r="D619" s="864"/>
      <c r="E619" s="864"/>
      <c r="F619" s="864"/>
      <c r="G619" s="864"/>
      <c r="H619" s="864"/>
      <c r="I619" s="864"/>
      <c r="J619" s="864"/>
      <c r="K619" s="864"/>
      <c r="L619" s="864"/>
      <c r="M619" s="864"/>
      <c r="N619" s="864"/>
      <c r="O619" s="864"/>
    </row>
    <row r="620" spans="1:15" x14ac:dyDescent="0.25">
      <c r="A620" s="863"/>
      <c r="B620" s="863"/>
      <c r="C620" s="864"/>
      <c r="D620" s="864"/>
      <c r="E620" s="864"/>
      <c r="F620" s="864"/>
      <c r="G620" s="864"/>
      <c r="H620" s="864"/>
      <c r="I620" s="864"/>
      <c r="J620" s="864"/>
      <c r="K620" s="864"/>
      <c r="L620" s="864"/>
      <c r="M620" s="864"/>
      <c r="N620" s="864"/>
      <c r="O620" s="864"/>
    </row>
    <row r="621" spans="1:15" x14ac:dyDescent="0.25">
      <c r="A621" s="863"/>
      <c r="B621" s="863"/>
      <c r="C621" s="864"/>
      <c r="D621" s="864"/>
      <c r="E621" s="864"/>
      <c r="F621" s="864"/>
      <c r="G621" s="864"/>
      <c r="H621" s="864"/>
      <c r="I621" s="864"/>
      <c r="J621" s="864"/>
      <c r="K621" s="864"/>
      <c r="L621" s="864"/>
      <c r="M621" s="864"/>
      <c r="N621" s="864"/>
      <c r="O621" s="864"/>
    </row>
    <row r="622" spans="1:15" x14ac:dyDescent="0.25">
      <c r="A622" s="863"/>
      <c r="B622" s="863"/>
      <c r="C622" s="864"/>
      <c r="D622" s="864"/>
      <c r="E622" s="864"/>
      <c r="F622" s="864"/>
      <c r="G622" s="864"/>
      <c r="H622" s="864"/>
      <c r="I622" s="864"/>
      <c r="J622" s="864"/>
      <c r="K622" s="864"/>
      <c r="L622" s="864"/>
      <c r="M622" s="864"/>
      <c r="N622" s="864"/>
      <c r="O622" s="864"/>
    </row>
    <row r="623" spans="1:15" x14ac:dyDescent="0.25">
      <c r="A623" s="863"/>
      <c r="B623" s="863"/>
      <c r="C623" s="864"/>
      <c r="D623" s="864"/>
      <c r="E623" s="864"/>
      <c r="F623" s="864"/>
      <c r="G623" s="864"/>
      <c r="H623" s="864"/>
      <c r="I623" s="864"/>
      <c r="J623" s="864"/>
      <c r="K623" s="864"/>
      <c r="L623" s="864"/>
      <c r="M623" s="864"/>
      <c r="N623" s="864"/>
      <c r="O623" s="864"/>
    </row>
    <row r="624" spans="1:15" x14ac:dyDescent="0.25">
      <c r="A624" s="863"/>
      <c r="B624" s="863"/>
      <c r="C624" s="864"/>
      <c r="D624" s="864"/>
      <c r="E624" s="864"/>
      <c r="F624" s="864"/>
      <c r="G624" s="864"/>
      <c r="H624" s="864"/>
      <c r="I624" s="864"/>
      <c r="J624" s="864"/>
      <c r="K624" s="864"/>
      <c r="L624" s="864"/>
      <c r="M624" s="864"/>
      <c r="N624" s="864"/>
      <c r="O624" s="864"/>
    </row>
    <row r="625" spans="1:15" x14ac:dyDescent="0.25">
      <c r="A625" s="863"/>
      <c r="B625" s="863"/>
      <c r="C625" s="864"/>
      <c r="D625" s="864"/>
      <c r="E625" s="864"/>
      <c r="F625" s="864"/>
      <c r="G625" s="864"/>
      <c r="H625" s="864"/>
      <c r="I625" s="864"/>
      <c r="J625" s="864"/>
      <c r="K625" s="864"/>
      <c r="L625" s="864"/>
      <c r="M625" s="864"/>
      <c r="N625" s="864"/>
      <c r="O625" s="864"/>
    </row>
    <row r="626" spans="1:15" x14ac:dyDescent="0.25">
      <c r="A626" s="863"/>
      <c r="B626" s="863"/>
      <c r="C626" s="864"/>
      <c r="D626" s="864"/>
      <c r="E626" s="864"/>
      <c r="F626" s="864"/>
      <c r="G626" s="864"/>
      <c r="H626" s="864"/>
      <c r="I626" s="864"/>
      <c r="J626" s="864"/>
      <c r="K626" s="864"/>
      <c r="L626" s="864"/>
      <c r="M626" s="864"/>
      <c r="N626" s="864"/>
      <c r="O626" s="864"/>
    </row>
    <row r="627" spans="1:15" x14ac:dyDescent="0.25">
      <c r="A627" s="863"/>
      <c r="B627" s="863"/>
      <c r="C627" s="864"/>
      <c r="D627" s="864"/>
      <c r="E627" s="864"/>
      <c r="F627" s="864"/>
      <c r="G627" s="864"/>
      <c r="H627" s="864"/>
      <c r="I627" s="864"/>
      <c r="J627" s="864"/>
      <c r="K627" s="864"/>
      <c r="L627" s="864"/>
      <c r="M627" s="864"/>
      <c r="N627" s="864"/>
      <c r="O627" s="864"/>
    </row>
    <row r="628" spans="1:15" x14ac:dyDescent="0.25">
      <c r="A628" s="863"/>
      <c r="B628" s="863"/>
      <c r="C628" s="864"/>
      <c r="D628" s="864"/>
      <c r="E628" s="864"/>
      <c r="F628" s="864"/>
      <c r="G628" s="864"/>
      <c r="H628" s="864"/>
      <c r="I628" s="864"/>
      <c r="J628" s="864"/>
      <c r="K628" s="864"/>
      <c r="L628" s="864"/>
      <c r="M628" s="864"/>
      <c r="N628" s="864"/>
      <c r="O628" s="864"/>
    </row>
    <row r="629" spans="1:15" x14ac:dyDescent="0.25">
      <c r="A629" s="863"/>
      <c r="B629" s="863"/>
      <c r="C629" s="864"/>
      <c r="D629" s="864"/>
      <c r="E629" s="864"/>
      <c r="F629" s="864"/>
      <c r="G629" s="864"/>
      <c r="H629" s="864"/>
      <c r="I629" s="864"/>
      <c r="J629" s="864"/>
      <c r="K629" s="864"/>
      <c r="L629" s="864"/>
      <c r="M629" s="864"/>
      <c r="N629" s="864"/>
      <c r="O629" s="864"/>
    </row>
    <row r="630" spans="1:15" x14ac:dyDescent="0.25">
      <c r="A630" s="861"/>
      <c r="B630" s="861"/>
      <c r="C630" s="862"/>
      <c r="D630" s="862"/>
      <c r="E630" s="862"/>
      <c r="F630" s="862"/>
      <c r="G630" s="862"/>
      <c r="H630" s="862"/>
      <c r="I630" s="862"/>
      <c r="J630" s="862"/>
      <c r="K630" s="862"/>
      <c r="L630" s="862"/>
      <c r="M630" s="862"/>
      <c r="N630" s="862"/>
      <c r="O630" s="862"/>
    </row>
    <row r="631" spans="1:15" x14ac:dyDescent="0.25">
      <c r="A631" s="863"/>
      <c r="B631" s="863"/>
      <c r="C631" s="864"/>
      <c r="D631" s="864"/>
      <c r="E631" s="864"/>
      <c r="F631" s="864"/>
      <c r="G631" s="864"/>
      <c r="H631" s="864"/>
      <c r="I631" s="864"/>
      <c r="J631" s="864"/>
      <c r="K631" s="864"/>
      <c r="L631" s="864"/>
      <c r="M631" s="864"/>
      <c r="N631" s="864"/>
      <c r="O631" s="864"/>
    </row>
    <row r="632" spans="1:15" x14ac:dyDescent="0.25">
      <c r="A632" s="863"/>
      <c r="B632" s="863"/>
      <c r="C632" s="864"/>
      <c r="D632" s="864"/>
      <c r="E632" s="864"/>
      <c r="F632" s="864"/>
      <c r="G632" s="864"/>
      <c r="H632" s="864"/>
      <c r="I632" s="864"/>
      <c r="J632" s="864"/>
      <c r="K632" s="864"/>
      <c r="L632" s="864"/>
      <c r="M632" s="864"/>
      <c r="N632" s="864"/>
      <c r="O632" s="864"/>
    </row>
    <row r="633" spans="1:15" x14ac:dyDescent="0.25">
      <c r="A633" s="863"/>
      <c r="B633" s="863"/>
      <c r="C633" s="864"/>
      <c r="D633" s="864"/>
      <c r="E633" s="864"/>
      <c r="F633" s="864"/>
      <c r="G633" s="864"/>
      <c r="H633" s="864"/>
      <c r="I633" s="864"/>
      <c r="J633" s="864"/>
      <c r="K633" s="864"/>
      <c r="L633" s="864"/>
      <c r="M633" s="864"/>
      <c r="N633" s="864"/>
      <c r="O633" s="864"/>
    </row>
    <row r="634" spans="1:15" x14ac:dyDescent="0.25">
      <c r="A634" s="863"/>
      <c r="B634" s="863"/>
      <c r="C634" s="864"/>
      <c r="D634" s="864"/>
      <c r="E634" s="864"/>
      <c r="F634" s="864"/>
      <c r="G634" s="864"/>
      <c r="H634" s="864"/>
      <c r="I634" s="864"/>
      <c r="J634" s="864"/>
      <c r="K634" s="864"/>
      <c r="L634" s="864"/>
      <c r="M634" s="864"/>
      <c r="N634" s="864"/>
      <c r="O634" s="864"/>
    </row>
    <row r="635" spans="1:15" x14ac:dyDescent="0.25">
      <c r="A635" s="863"/>
      <c r="B635" s="863"/>
      <c r="C635" s="864"/>
      <c r="D635" s="864"/>
      <c r="E635" s="864"/>
      <c r="F635" s="864"/>
      <c r="G635" s="864"/>
      <c r="H635" s="864"/>
      <c r="I635" s="864"/>
      <c r="J635" s="864"/>
      <c r="K635" s="864"/>
      <c r="L635" s="864"/>
      <c r="M635" s="864"/>
      <c r="N635" s="864"/>
      <c r="O635" s="864"/>
    </row>
    <row r="636" spans="1:15" x14ac:dyDescent="0.25">
      <c r="A636" s="863"/>
      <c r="B636" s="863"/>
      <c r="C636" s="864"/>
      <c r="D636" s="864"/>
      <c r="E636" s="864"/>
      <c r="F636" s="864"/>
      <c r="G636" s="864"/>
      <c r="H636" s="864"/>
      <c r="I636" s="864"/>
      <c r="J636" s="864"/>
      <c r="K636" s="864"/>
      <c r="L636" s="864"/>
      <c r="M636" s="864"/>
      <c r="N636" s="864"/>
      <c r="O636" s="864"/>
    </row>
    <row r="637" spans="1:15" x14ac:dyDescent="0.25">
      <c r="A637" s="863"/>
      <c r="B637" s="863"/>
      <c r="C637" s="864"/>
      <c r="D637" s="864"/>
      <c r="E637" s="864"/>
      <c r="F637" s="864"/>
      <c r="G637" s="864"/>
      <c r="H637" s="864"/>
      <c r="I637" s="864"/>
      <c r="J637" s="864"/>
      <c r="K637" s="864"/>
      <c r="L637" s="864"/>
      <c r="M637" s="864"/>
      <c r="N637" s="864"/>
      <c r="O637" s="864"/>
    </row>
    <row r="638" spans="1:15" x14ac:dyDescent="0.25">
      <c r="A638" s="863"/>
      <c r="B638" s="863"/>
      <c r="C638" s="864"/>
      <c r="D638" s="864"/>
      <c r="E638" s="864"/>
      <c r="F638" s="864"/>
      <c r="G638" s="864"/>
      <c r="H638" s="864"/>
      <c r="I638" s="864"/>
      <c r="J638" s="864"/>
      <c r="K638" s="864"/>
      <c r="L638" s="864"/>
      <c r="M638" s="864"/>
      <c r="N638" s="864"/>
      <c r="O638" s="864"/>
    </row>
    <row r="639" spans="1:15" x14ac:dyDescent="0.25">
      <c r="A639" s="863"/>
      <c r="B639" s="863"/>
      <c r="C639" s="864"/>
      <c r="D639" s="864"/>
      <c r="E639" s="864"/>
      <c r="F639" s="864"/>
      <c r="G639" s="864"/>
      <c r="H639" s="864"/>
      <c r="I639" s="864"/>
      <c r="J639" s="864"/>
      <c r="K639" s="864"/>
      <c r="L639" s="864"/>
      <c r="M639" s="864"/>
      <c r="N639" s="864"/>
      <c r="O639" s="864"/>
    </row>
    <row r="640" spans="1:15" x14ac:dyDescent="0.25">
      <c r="A640" s="863"/>
      <c r="B640" s="863"/>
      <c r="C640" s="864"/>
      <c r="D640" s="864"/>
      <c r="E640" s="864"/>
      <c r="F640" s="864"/>
      <c r="G640" s="864"/>
      <c r="H640" s="864"/>
      <c r="I640" s="864"/>
      <c r="J640" s="864"/>
      <c r="K640" s="864"/>
      <c r="L640" s="864"/>
      <c r="M640" s="864"/>
      <c r="N640" s="864"/>
      <c r="O640" s="864"/>
    </row>
    <row r="641" spans="1:15" x14ac:dyDescent="0.25">
      <c r="A641" s="863"/>
      <c r="B641" s="863"/>
      <c r="C641" s="864"/>
      <c r="D641" s="864"/>
      <c r="E641" s="864"/>
      <c r="F641" s="864"/>
      <c r="G641" s="864"/>
      <c r="H641" s="864"/>
      <c r="I641" s="864"/>
      <c r="J641" s="864"/>
      <c r="K641" s="864"/>
      <c r="L641" s="864"/>
      <c r="M641" s="864"/>
      <c r="N641" s="864"/>
      <c r="O641" s="864"/>
    </row>
    <row r="642" spans="1:15" x14ac:dyDescent="0.25">
      <c r="A642" s="863"/>
      <c r="B642" s="863"/>
      <c r="C642" s="864"/>
      <c r="D642" s="864"/>
      <c r="E642" s="864"/>
      <c r="F642" s="864"/>
      <c r="G642" s="864"/>
      <c r="H642" s="864"/>
      <c r="I642" s="864"/>
      <c r="J642" s="864"/>
      <c r="K642" s="864"/>
      <c r="L642" s="864"/>
      <c r="M642" s="864"/>
      <c r="N642" s="864"/>
      <c r="O642" s="864"/>
    </row>
    <row r="643" spans="1:15" x14ac:dyDescent="0.25">
      <c r="A643" s="863"/>
      <c r="B643" s="863"/>
      <c r="C643" s="864"/>
      <c r="D643" s="864"/>
      <c r="E643" s="864"/>
      <c r="F643" s="864"/>
      <c r="G643" s="864"/>
      <c r="H643" s="864"/>
      <c r="I643" s="864"/>
      <c r="J643" s="864"/>
      <c r="K643" s="864"/>
      <c r="L643" s="864"/>
      <c r="M643" s="864"/>
      <c r="N643" s="864"/>
      <c r="O643" s="864"/>
    </row>
    <row r="644" spans="1:15" x14ac:dyDescent="0.25">
      <c r="A644" s="863"/>
      <c r="B644" s="863"/>
      <c r="C644" s="864"/>
      <c r="D644" s="864"/>
      <c r="E644" s="864"/>
      <c r="F644" s="864"/>
      <c r="G644" s="864"/>
      <c r="H644" s="864"/>
      <c r="I644" s="864"/>
      <c r="J644" s="864"/>
      <c r="K644" s="864"/>
      <c r="L644" s="864"/>
      <c r="M644" s="864"/>
      <c r="N644" s="864"/>
      <c r="O644" s="864"/>
    </row>
    <row r="645" spans="1:15" x14ac:dyDescent="0.25">
      <c r="A645" s="863"/>
      <c r="B645" s="863"/>
      <c r="C645" s="864"/>
      <c r="D645" s="864"/>
      <c r="E645" s="864"/>
      <c r="F645" s="864"/>
      <c r="G645" s="864"/>
      <c r="H645" s="864"/>
      <c r="I645" s="864"/>
      <c r="J645" s="864"/>
      <c r="K645" s="864"/>
      <c r="L645" s="864"/>
      <c r="M645" s="864"/>
      <c r="N645" s="864"/>
      <c r="O645" s="864"/>
    </row>
    <row r="646" spans="1:15" x14ac:dyDescent="0.25">
      <c r="A646" s="863"/>
      <c r="B646" s="863"/>
      <c r="C646" s="864"/>
      <c r="D646" s="864"/>
      <c r="E646" s="864"/>
      <c r="F646" s="864"/>
      <c r="G646" s="864"/>
      <c r="H646" s="864"/>
      <c r="I646" s="864"/>
      <c r="J646" s="864"/>
      <c r="K646" s="864"/>
      <c r="L646" s="864"/>
      <c r="M646" s="864"/>
      <c r="N646" s="864"/>
      <c r="O646" s="864"/>
    </row>
    <row r="647" spans="1:15" x14ac:dyDescent="0.25">
      <c r="A647" s="863"/>
      <c r="B647" s="863"/>
      <c r="C647" s="864"/>
      <c r="D647" s="864"/>
      <c r="E647" s="864"/>
      <c r="F647" s="864"/>
      <c r="G647" s="864"/>
      <c r="H647" s="864"/>
      <c r="I647" s="864"/>
      <c r="J647" s="864"/>
      <c r="K647" s="864"/>
      <c r="L647" s="864"/>
      <c r="M647" s="864"/>
      <c r="N647" s="864"/>
      <c r="O647" s="864"/>
    </row>
    <row r="648" spans="1:15" x14ac:dyDescent="0.25">
      <c r="A648" s="863"/>
      <c r="B648" s="863"/>
      <c r="C648" s="864"/>
      <c r="D648" s="864"/>
      <c r="E648" s="864"/>
      <c r="F648" s="864"/>
      <c r="G648" s="864"/>
      <c r="H648" s="864"/>
      <c r="I648" s="864"/>
      <c r="J648" s="864"/>
      <c r="K648" s="864"/>
      <c r="L648" s="864"/>
      <c r="M648" s="864"/>
      <c r="N648" s="864"/>
      <c r="O648" s="864"/>
    </row>
    <row r="649" spans="1:15" x14ac:dyDescent="0.25">
      <c r="A649" s="863"/>
      <c r="B649" s="863"/>
      <c r="C649" s="864"/>
      <c r="D649" s="864"/>
      <c r="E649" s="864"/>
      <c r="F649" s="864"/>
      <c r="G649" s="864"/>
      <c r="H649" s="864"/>
      <c r="I649" s="864"/>
      <c r="J649" s="864"/>
      <c r="K649" s="864"/>
      <c r="L649" s="864"/>
      <c r="M649" s="864"/>
      <c r="N649" s="864"/>
      <c r="O649" s="864"/>
    </row>
    <row r="650" spans="1:15" x14ac:dyDescent="0.25">
      <c r="A650" s="863"/>
      <c r="B650" s="863"/>
      <c r="C650" s="864"/>
      <c r="D650" s="864"/>
      <c r="E650" s="864"/>
      <c r="F650" s="864"/>
      <c r="G650" s="864"/>
      <c r="H650" s="864"/>
      <c r="I650" s="864"/>
      <c r="J650" s="864"/>
      <c r="K650" s="864"/>
      <c r="L650" s="864"/>
      <c r="M650" s="864"/>
      <c r="N650" s="864"/>
      <c r="O650" s="864"/>
    </row>
    <row r="651" spans="1:15" x14ac:dyDescent="0.25">
      <c r="A651" s="863"/>
      <c r="B651" s="863"/>
      <c r="C651" s="864"/>
      <c r="D651" s="864"/>
      <c r="E651" s="864"/>
      <c r="F651" s="864"/>
      <c r="G651" s="864"/>
      <c r="H651" s="864"/>
      <c r="I651" s="864"/>
      <c r="J651" s="864"/>
      <c r="K651" s="864"/>
      <c r="L651" s="864"/>
      <c r="M651" s="864"/>
      <c r="N651" s="864"/>
      <c r="O651" s="864"/>
    </row>
    <row r="652" spans="1:15" x14ac:dyDescent="0.25">
      <c r="A652" s="863"/>
      <c r="B652" s="863"/>
      <c r="C652" s="864"/>
      <c r="D652" s="864"/>
      <c r="E652" s="864"/>
      <c r="F652" s="864"/>
      <c r="G652" s="864"/>
      <c r="H652" s="864"/>
      <c r="I652" s="864"/>
      <c r="J652" s="864"/>
      <c r="K652" s="864"/>
      <c r="L652" s="864"/>
      <c r="M652" s="864"/>
      <c r="N652" s="864"/>
      <c r="O652" s="864"/>
    </row>
    <row r="653" spans="1:15" x14ac:dyDescent="0.25">
      <c r="A653" s="863"/>
      <c r="B653" s="863"/>
      <c r="C653" s="864"/>
      <c r="D653" s="864"/>
      <c r="E653" s="864"/>
      <c r="F653" s="864"/>
      <c r="G653" s="864"/>
      <c r="H653" s="864"/>
      <c r="I653" s="864"/>
      <c r="J653" s="864"/>
      <c r="K653" s="864"/>
      <c r="L653" s="864"/>
      <c r="M653" s="864"/>
      <c r="N653" s="864"/>
      <c r="O653" s="864"/>
    </row>
    <row r="654" spans="1:15" x14ac:dyDescent="0.25">
      <c r="A654" s="863"/>
      <c r="B654" s="863"/>
      <c r="C654" s="864"/>
      <c r="D654" s="864"/>
      <c r="E654" s="864"/>
      <c r="F654" s="864"/>
      <c r="G654" s="864"/>
      <c r="H654" s="864"/>
      <c r="I654" s="864"/>
      <c r="J654" s="864"/>
      <c r="K654" s="864"/>
      <c r="L654" s="864"/>
      <c r="M654" s="864"/>
      <c r="N654" s="864"/>
      <c r="O654" s="864"/>
    </row>
    <row r="655" spans="1:15" x14ac:dyDescent="0.25">
      <c r="A655" s="863"/>
      <c r="B655" s="863"/>
      <c r="C655" s="864"/>
      <c r="D655" s="864"/>
      <c r="E655" s="864"/>
      <c r="F655" s="864"/>
      <c r="G655" s="864"/>
      <c r="H655" s="864"/>
      <c r="I655" s="864"/>
      <c r="J655" s="864"/>
      <c r="K655" s="864"/>
      <c r="L655" s="864"/>
      <c r="M655" s="864"/>
      <c r="N655" s="864"/>
      <c r="O655" s="864"/>
    </row>
    <row r="656" spans="1:15" x14ac:dyDescent="0.25">
      <c r="A656" s="863"/>
      <c r="B656" s="863"/>
      <c r="C656" s="864"/>
      <c r="D656" s="864"/>
      <c r="E656" s="864"/>
      <c r="F656" s="864"/>
      <c r="G656" s="864"/>
      <c r="H656" s="864"/>
      <c r="I656" s="864"/>
      <c r="J656" s="864"/>
      <c r="K656" s="864"/>
      <c r="L656" s="864"/>
      <c r="M656" s="864"/>
      <c r="N656" s="864"/>
      <c r="O656" s="864"/>
    </row>
    <row r="657" spans="1:15" x14ac:dyDescent="0.25">
      <c r="A657" s="863"/>
      <c r="B657" s="863"/>
      <c r="C657" s="864"/>
      <c r="D657" s="864"/>
      <c r="E657" s="864"/>
      <c r="F657" s="864"/>
      <c r="G657" s="864"/>
      <c r="H657" s="864"/>
      <c r="I657" s="864"/>
      <c r="J657" s="864"/>
      <c r="K657" s="864"/>
      <c r="L657" s="864"/>
      <c r="M657" s="864"/>
      <c r="N657" s="864"/>
      <c r="O657" s="864"/>
    </row>
    <row r="658" spans="1:15" x14ac:dyDescent="0.25">
      <c r="A658" s="863"/>
      <c r="B658" s="863"/>
      <c r="C658" s="864"/>
      <c r="D658" s="864"/>
      <c r="E658" s="864"/>
      <c r="F658" s="864"/>
      <c r="G658" s="864"/>
      <c r="H658" s="864"/>
      <c r="I658" s="864"/>
      <c r="J658" s="864"/>
      <c r="K658" s="864"/>
      <c r="L658" s="864"/>
      <c r="M658" s="864"/>
      <c r="N658" s="864"/>
      <c r="O658" s="864"/>
    </row>
    <row r="659" spans="1:15" x14ac:dyDescent="0.25">
      <c r="A659" s="861"/>
      <c r="B659" s="861"/>
      <c r="C659" s="862"/>
      <c r="D659" s="862"/>
      <c r="E659" s="862"/>
      <c r="F659" s="862"/>
      <c r="G659" s="862"/>
      <c r="H659" s="862"/>
      <c r="I659" s="862"/>
      <c r="J659" s="862"/>
      <c r="K659" s="862"/>
      <c r="L659" s="862"/>
      <c r="M659" s="862"/>
      <c r="N659" s="862"/>
      <c r="O659" s="862"/>
    </row>
    <row r="660" spans="1:15" x14ac:dyDescent="0.25">
      <c r="A660" s="863"/>
      <c r="B660" s="863"/>
      <c r="C660" s="864"/>
      <c r="D660" s="864"/>
      <c r="E660" s="864"/>
      <c r="F660" s="864"/>
      <c r="G660" s="864"/>
      <c r="H660" s="864"/>
      <c r="I660" s="864"/>
      <c r="J660" s="864"/>
      <c r="K660" s="864"/>
      <c r="L660" s="864"/>
      <c r="M660" s="864"/>
      <c r="N660" s="864"/>
      <c r="O660" s="864"/>
    </row>
    <row r="661" spans="1:15" x14ac:dyDescent="0.25">
      <c r="A661" s="863"/>
      <c r="B661" s="863"/>
      <c r="C661" s="864"/>
      <c r="D661" s="864"/>
      <c r="E661" s="864"/>
      <c r="F661" s="864"/>
      <c r="G661" s="864"/>
      <c r="H661" s="864"/>
      <c r="I661" s="864"/>
      <c r="J661" s="864"/>
      <c r="K661" s="864"/>
      <c r="L661" s="864"/>
      <c r="M661" s="864"/>
      <c r="N661" s="864"/>
      <c r="O661" s="864"/>
    </row>
    <row r="662" spans="1:15" x14ac:dyDescent="0.25">
      <c r="A662" s="863"/>
      <c r="B662" s="863"/>
      <c r="C662" s="864"/>
      <c r="D662" s="864"/>
      <c r="E662" s="864"/>
      <c r="F662" s="864"/>
      <c r="G662" s="864"/>
      <c r="H662" s="864"/>
      <c r="I662" s="864"/>
      <c r="J662" s="864"/>
      <c r="K662" s="864"/>
      <c r="L662" s="864"/>
      <c r="M662" s="864"/>
      <c r="N662" s="864"/>
      <c r="O662" s="864"/>
    </row>
    <row r="663" spans="1:15" x14ac:dyDescent="0.25">
      <c r="A663" s="863"/>
      <c r="B663" s="863"/>
      <c r="C663" s="864"/>
      <c r="D663" s="864"/>
      <c r="E663" s="864"/>
      <c r="F663" s="864"/>
      <c r="G663" s="864"/>
      <c r="H663" s="864"/>
      <c r="I663" s="864"/>
      <c r="J663" s="864"/>
      <c r="K663" s="864"/>
      <c r="L663" s="864"/>
      <c r="M663" s="864"/>
      <c r="N663" s="864"/>
      <c r="O663" s="864"/>
    </row>
    <row r="664" spans="1:15" x14ac:dyDescent="0.25">
      <c r="A664" s="863"/>
      <c r="B664" s="863"/>
      <c r="C664" s="864"/>
      <c r="D664" s="864"/>
      <c r="E664" s="864"/>
      <c r="F664" s="864"/>
      <c r="G664" s="864"/>
      <c r="H664" s="864"/>
      <c r="I664" s="864"/>
      <c r="J664" s="864"/>
      <c r="K664" s="864"/>
      <c r="L664" s="864"/>
      <c r="M664" s="864"/>
      <c r="N664" s="864"/>
      <c r="O664" s="864"/>
    </row>
    <row r="665" spans="1:15" x14ac:dyDescent="0.25">
      <c r="A665" s="863"/>
      <c r="B665" s="863"/>
      <c r="C665" s="864"/>
      <c r="D665" s="864"/>
      <c r="E665" s="864"/>
      <c r="F665" s="864"/>
      <c r="G665" s="864"/>
      <c r="H665" s="864"/>
      <c r="I665" s="864"/>
      <c r="J665" s="864"/>
      <c r="K665" s="864"/>
      <c r="L665" s="864"/>
      <c r="M665" s="864"/>
      <c r="N665" s="864"/>
      <c r="O665" s="864"/>
    </row>
    <row r="666" spans="1:15" x14ac:dyDescent="0.25">
      <c r="A666" s="863"/>
      <c r="B666" s="863"/>
      <c r="C666" s="864"/>
      <c r="D666" s="864"/>
      <c r="E666" s="864"/>
      <c r="F666" s="864"/>
      <c r="G666" s="864"/>
      <c r="H666" s="864"/>
      <c r="I666" s="864"/>
      <c r="J666" s="864"/>
      <c r="K666" s="864"/>
      <c r="L666" s="864"/>
      <c r="M666" s="864"/>
      <c r="N666" s="864"/>
      <c r="O666" s="864"/>
    </row>
    <row r="667" spans="1:15" x14ac:dyDescent="0.25">
      <c r="A667" s="863"/>
      <c r="B667" s="863"/>
      <c r="C667" s="864"/>
      <c r="D667" s="864"/>
      <c r="E667" s="864"/>
      <c r="F667" s="864"/>
      <c r="G667" s="864"/>
      <c r="H667" s="864"/>
      <c r="I667" s="864"/>
      <c r="J667" s="864"/>
      <c r="K667" s="864"/>
      <c r="L667" s="864"/>
      <c r="M667" s="864"/>
      <c r="N667" s="864"/>
      <c r="O667" s="864"/>
    </row>
    <row r="668" spans="1:15" x14ac:dyDescent="0.25">
      <c r="A668" s="863"/>
      <c r="B668" s="863"/>
      <c r="C668" s="864"/>
      <c r="D668" s="864"/>
      <c r="E668" s="864"/>
      <c r="F668" s="864"/>
      <c r="G668" s="864"/>
      <c r="H668" s="864"/>
      <c r="I668" s="864"/>
      <c r="J668" s="864"/>
      <c r="K668" s="864"/>
      <c r="L668" s="864"/>
      <c r="M668" s="864"/>
      <c r="N668" s="864"/>
      <c r="O668" s="864"/>
    </row>
    <row r="669" spans="1:15" x14ac:dyDescent="0.25">
      <c r="A669" s="863"/>
      <c r="B669" s="863"/>
      <c r="C669" s="864"/>
      <c r="D669" s="864"/>
      <c r="E669" s="864"/>
      <c r="F669" s="864"/>
      <c r="G669" s="864"/>
      <c r="H669" s="864"/>
      <c r="I669" s="864"/>
      <c r="J669" s="864"/>
      <c r="K669" s="864"/>
      <c r="L669" s="864"/>
      <c r="M669" s="864"/>
      <c r="N669" s="864"/>
      <c r="O669" s="864"/>
    </row>
    <row r="670" spans="1:15" x14ac:dyDescent="0.25">
      <c r="A670" s="863"/>
      <c r="B670" s="863"/>
      <c r="C670" s="864"/>
      <c r="D670" s="864"/>
      <c r="E670" s="864"/>
      <c r="F670" s="864"/>
      <c r="G670" s="864"/>
      <c r="H670" s="864"/>
      <c r="I670" s="864"/>
      <c r="J670" s="864"/>
      <c r="K670" s="864"/>
      <c r="L670" s="864"/>
      <c r="M670" s="864"/>
      <c r="N670" s="864"/>
      <c r="O670" s="864"/>
    </row>
    <row r="671" spans="1:15" x14ac:dyDescent="0.25">
      <c r="A671" s="863"/>
      <c r="B671" s="863"/>
      <c r="C671" s="864"/>
      <c r="D671" s="864"/>
      <c r="E671" s="864"/>
      <c r="F671" s="864"/>
      <c r="G671" s="864"/>
      <c r="H671" s="864"/>
      <c r="I671" s="864"/>
      <c r="J671" s="864"/>
      <c r="K671" s="864"/>
      <c r="L671" s="864"/>
      <c r="M671" s="864"/>
      <c r="N671" s="864"/>
      <c r="O671" s="864"/>
    </row>
    <row r="672" spans="1:15" x14ac:dyDescent="0.25">
      <c r="A672" s="863"/>
      <c r="B672" s="863"/>
      <c r="C672" s="864"/>
      <c r="D672" s="864"/>
      <c r="E672" s="864"/>
      <c r="F672" s="864"/>
      <c r="G672" s="864"/>
      <c r="H672" s="864"/>
      <c r="I672" s="864"/>
      <c r="J672" s="864"/>
      <c r="K672" s="864"/>
      <c r="L672" s="864"/>
      <c r="M672" s="864"/>
      <c r="N672" s="864"/>
      <c r="O672" s="864"/>
    </row>
    <row r="673" spans="1:15" x14ac:dyDescent="0.25">
      <c r="A673" s="863"/>
      <c r="B673" s="863"/>
      <c r="C673" s="864"/>
      <c r="D673" s="864"/>
      <c r="E673" s="864"/>
      <c r="F673" s="864"/>
      <c r="G673" s="864"/>
      <c r="H673" s="864"/>
      <c r="I673" s="864"/>
      <c r="J673" s="864"/>
      <c r="K673" s="864"/>
      <c r="L673" s="864"/>
      <c r="M673" s="864"/>
      <c r="N673" s="864"/>
      <c r="O673" s="864"/>
    </row>
    <row r="674" spans="1:15" x14ac:dyDescent="0.25">
      <c r="A674" s="863"/>
      <c r="B674" s="863"/>
      <c r="C674" s="864"/>
      <c r="D674" s="864"/>
      <c r="E674" s="864"/>
      <c r="F674" s="864"/>
      <c r="G674" s="864"/>
      <c r="H674" s="864"/>
      <c r="I674" s="864"/>
      <c r="J674" s="864"/>
      <c r="K674" s="864"/>
      <c r="L674" s="864"/>
      <c r="M674" s="864"/>
      <c r="N674" s="864"/>
      <c r="O674" s="864"/>
    </row>
    <row r="675" spans="1:15" x14ac:dyDescent="0.25">
      <c r="A675" s="863"/>
      <c r="B675" s="863"/>
      <c r="C675" s="864"/>
      <c r="D675" s="864"/>
      <c r="E675" s="864"/>
      <c r="F675" s="864"/>
      <c r="G675" s="864"/>
      <c r="H675" s="864"/>
      <c r="I675" s="864"/>
      <c r="J675" s="864"/>
      <c r="K675" s="864"/>
      <c r="L675" s="864"/>
      <c r="M675" s="864"/>
      <c r="N675" s="864"/>
      <c r="O675" s="864"/>
    </row>
    <row r="676" spans="1:15" x14ac:dyDescent="0.25">
      <c r="A676" s="863"/>
      <c r="B676" s="863"/>
      <c r="C676" s="864"/>
      <c r="D676" s="864"/>
      <c r="E676" s="864"/>
      <c r="F676" s="864"/>
      <c r="G676" s="864"/>
      <c r="H676" s="864"/>
      <c r="I676" s="864"/>
      <c r="J676" s="864"/>
      <c r="K676" s="864"/>
      <c r="L676" s="864"/>
      <c r="M676" s="864"/>
      <c r="N676" s="864"/>
      <c r="O676" s="864"/>
    </row>
    <row r="677" spans="1:15" x14ac:dyDescent="0.25">
      <c r="A677" s="863"/>
      <c r="B677" s="863"/>
      <c r="C677" s="864"/>
      <c r="D677" s="864"/>
      <c r="E677" s="864"/>
      <c r="F677" s="864"/>
      <c r="G677" s="864"/>
      <c r="H677" s="864"/>
      <c r="I677" s="864"/>
      <c r="J677" s="864"/>
      <c r="K677" s="864"/>
      <c r="L677" s="864"/>
      <c r="M677" s="864"/>
      <c r="N677" s="864"/>
      <c r="O677" s="864"/>
    </row>
    <row r="678" spans="1:15" x14ac:dyDescent="0.25">
      <c r="A678" s="863"/>
      <c r="B678" s="863"/>
      <c r="C678" s="864"/>
      <c r="D678" s="864"/>
      <c r="E678" s="864"/>
      <c r="F678" s="864"/>
      <c r="G678" s="864"/>
      <c r="H678" s="864"/>
      <c r="I678" s="864"/>
      <c r="J678" s="864"/>
      <c r="K678" s="864"/>
      <c r="L678" s="864"/>
      <c r="M678" s="864"/>
      <c r="N678" s="864"/>
      <c r="O678" s="864"/>
    </row>
    <row r="679" spans="1:15" x14ac:dyDescent="0.25">
      <c r="A679" s="863"/>
      <c r="B679" s="863"/>
      <c r="C679" s="864"/>
      <c r="D679" s="864"/>
      <c r="E679" s="864"/>
      <c r="F679" s="864"/>
      <c r="G679" s="864"/>
      <c r="H679" s="864"/>
      <c r="I679" s="864"/>
      <c r="J679" s="864"/>
      <c r="K679" s="864"/>
      <c r="L679" s="864"/>
      <c r="M679" s="864"/>
      <c r="N679" s="864"/>
      <c r="O679" s="864"/>
    </row>
    <row r="680" spans="1:15" x14ac:dyDescent="0.25">
      <c r="A680" s="863"/>
      <c r="B680" s="863"/>
      <c r="C680" s="864"/>
      <c r="D680" s="864"/>
      <c r="E680" s="864"/>
      <c r="F680" s="864"/>
      <c r="G680" s="864"/>
      <c r="H680" s="864"/>
      <c r="I680" s="864"/>
      <c r="J680" s="864"/>
      <c r="K680" s="864"/>
      <c r="L680" s="864"/>
      <c r="M680" s="864"/>
      <c r="N680" s="864"/>
      <c r="O680" s="864"/>
    </row>
    <row r="681" spans="1:15" x14ac:dyDescent="0.25">
      <c r="A681" s="863"/>
      <c r="B681" s="863"/>
      <c r="C681" s="864"/>
      <c r="D681" s="864"/>
      <c r="E681" s="864"/>
      <c r="F681" s="864"/>
      <c r="G681" s="864"/>
      <c r="H681" s="864"/>
      <c r="I681" s="864"/>
      <c r="J681" s="864"/>
      <c r="K681" s="864"/>
      <c r="L681" s="864"/>
      <c r="M681" s="864"/>
      <c r="N681" s="864"/>
      <c r="O681" s="864"/>
    </row>
    <row r="682" spans="1:15" x14ac:dyDescent="0.25">
      <c r="A682" s="863"/>
      <c r="B682" s="863"/>
      <c r="C682" s="864"/>
      <c r="D682" s="864"/>
      <c r="E682" s="864"/>
      <c r="F682" s="864"/>
      <c r="G682" s="864"/>
      <c r="H682" s="864"/>
      <c r="I682" s="864"/>
      <c r="J682" s="864"/>
      <c r="K682" s="864"/>
      <c r="L682" s="864"/>
      <c r="M682" s="864"/>
      <c r="N682" s="864"/>
      <c r="O682" s="864"/>
    </row>
    <row r="683" spans="1:15" x14ac:dyDescent="0.25">
      <c r="A683" s="863"/>
      <c r="B683" s="863"/>
      <c r="C683" s="864"/>
      <c r="D683" s="864"/>
      <c r="E683" s="864"/>
      <c r="F683" s="864"/>
      <c r="G683" s="864"/>
      <c r="H683" s="864"/>
      <c r="I683" s="864"/>
      <c r="J683" s="864"/>
      <c r="K683" s="864"/>
      <c r="L683" s="864"/>
      <c r="M683" s="864"/>
      <c r="N683" s="864"/>
      <c r="O683" s="864"/>
    </row>
    <row r="684" spans="1:15" x14ac:dyDescent="0.25">
      <c r="A684" s="863"/>
      <c r="B684" s="863"/>
      <c r="C684" s="864"/>
      <c r="D684" s="864"/>
      <c r="E684" s="864"/>
      <c r="F684" s="864"/>
      <c r="G684" s="864"/>
      <c r="H684" s="864"/>
      <c r="I684" s="864"/>
      <c r="J684" s="864"/>
      <c r="K684" s="864"/>
      <c r="L684" s="864"/>
      <c r="M684" s="864"/>
      <c r="N684" s="864"/>
      <c r="O684" s="864"/>
    </row>
    <row r="685" spans="1:15" x14ac:dyDescent="0.25">
      <c r="A685" s="863"/>
      <c r="B685" s="863"/>
      <c r="C685" s="864"/>
      <c r="D685" s="864"/>
      <c r="E685" s="864"/>
      <c r="F685" s="864"/>
      <c r="G685" s="864"/>
      <c r="H685" s="864"/>
      <c r="I685" s="864"/>
      <c r="J685" s="864"/>
      <c r="K685" s="864"/>
      <c r="L685" s="864"/>
      <c r="M685" s="864"/>
      <c r="N685" s="864"/>
      <c r="O685" s="864"/>
    </row>
    <row r="686" spans="1:15" x14ac:dyDescent="0.25">
      <c r="A686" s="863"/>
      <c r="B686" s="863"/>
      <c r="C686" s="864"/>
      <c r="D686" s="864"/>
      <c r="E686" s="864"/>
      <c r="F686" s="864"/>
      <c r="G686" s="864"/>
      <c r="H686" s="864"/>
      <c r="I686" s="864"/>
      <c r="J686" s="864"/>
      <c r="K686" s="864"/>
      <c r="L686" s="864"/>
      <c r="M686" s="864"/>
      <c r="N686" s="864"/>
      <c r="O686" s="864"/>
    </row>
    <row r="687" spans="1:15" x14ac:dyDescent="0.25">
      <c r="A687" s="863"/>
      <c r="B687" s="863"/>
      <c r="C687" s="864"/>
      <c r="D687" s="864"/>
      <c r="E687" s="864"/>
      <c r="F687" s="864"/>
      <c r="G687" s="864"/>
      <c r="H687" s="864"/>
      <c r="I687" s="864"/>
      <c r="J687" s="864"/>
      <c r="K687" s="864"/>
      <c r="L687" s="864"/>
      <c r="M687" s="864"/>
      <c r="N687" s="864"/>
      <c r="O687" s="864"/>
    </row>
  </sheetData>
  <mergeCells count="15">
    <mergeCell ref="C388:O388"/>
    <mergeCell ref="C452:O452"/>
    <mergeCell ref="C420:O420"/>
    <mergeCell ref="C571:O571"/>
    <mergeCell ref="C196:O196"/>
    <mergeCell ref="C228:O228"/>
    <mergeCell ref="C260:O260"/>
    <mergeCell ref="C292:O292"/>
    <mergeCell ref="C324:O324"/>
    <mergeCell ref="C356:O356"/>
    <mergeCell ref="C36:O36"/>
    <mergeCell ref="C68:O68"/>
    <mergeCell ref="C100:O100"/>
    <mergeCell ref="C132:O132"/>
    <mergeCell ref="C164:O164"/>
  </mergeCells>
  <pageMargins left="0.25" right="0.25" top="0.75" bottom="0.75" header="0.3" footer="0.3"/>
  <pageSetup paperSize="9" scale="10" fitToWidth="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89"/>
  <sheetViews>
    <sheetView workbookViewId="0">
      <pane xSplit="2" ySplit="4" topLeftCell="C611" activePane="bottomRight" state="frozen"/>
      <selection pane="topRight" activeCell="C1" sqref="C1"/>
      <selection pane="bottomLeft" activeCell="A3" sqref="A3"/>
      <selection pane="bottomRight" activeCell="O639" sqref="O639"/>
    </sheetView>
  </sheetViews>
  <sheetFormatPr baseColWidth="10" defaultRowHeight="15" x14ac:dyDescent="0.25"/>
  <cols>
    <col min="1" max="1" width="58.140625" customWidth="1"/>
    <col min="2" max="2" width="22.28515625" customWidth="1"/>
  </cols>
  <sheetData>
    <row r="1" spans="1:15" s="731" customFormat="1" ht="137.25" customHeight="1" thickBot="1" x14ac:dyDescent="0.45">
      <c r="A1" s="823"/>
      <c r="B1" s="824"/>
      <c r="C1" s="824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</row>
    <row r="2" spans="1:15" s="731" customFormat="1" ht="17.25" thickTop="1" thickBot="1" x14ac:dyDescent="0.3">
      <c r="A2" s="315" t="s">
        <v>1</v>
      </c>
      <c r="B2" s="315" t="s">
        <v>5</v>
      </c>
      <c r="C2" s="825" t="s">
        <v>679</v>
      </c>
      <c r="D2" s="825" t="s">
        <v>679</v>
      </c>
      <c r="E2" s="825" t="s">
        <v>679</v>
      </c>
      <c r="F2" s="825" t="s">
        <v>679</v>
      </c>
      <c r="G2" s="825" t="s">
        <v>679</v>
      </c>
      <c r="H2" s="825" t="s">
        <v>679</v>
      </c>
      <c r="I2" s="825" t="s">
        <v>679</v>
      </c>
      <c r="J2" s="825" t="s">
        <v>679</v>
      </c>
      <c r="K2" s="825" t="s">
        <v>679</v>
      </c>
      <c r="L2" s="825" t="s">
        <v>679</v>
      </c>
      <c r="M2" s="825" t="s">
        <v>679</v>
      </c>
      <c r="N2" s="825" t="s">
        <v>679</v>
      </c>
      <c r="O2" s="825" t="s">
        <v>679</v>
      </c>
    </row>
    <row r="3" spans="1:15" s="731" customFormat="1" x14ac:dyDescent="0.25">
      <c r="A3" s="832"/>
      <c r="B3" s="833"/>
      <c r="C3" s="834"/>
      <c r="D3" s="834"/>
      <c r="E3" s="834"/>
      <c r="F3" s="834"/>
      <c r="G3" s="834"/>
      <c r="H3" s="834"/>
      <c r="I3" s="834"/>
      <c r="J3" s="834"/>
      <c r="K3" s="834"/>
      <c r="L3" s="834"/>
      <c r="M3" s="834"/>
      <c r="N3" s="834"/>
      <c r="O3" s="835"/>
    </row>
    <row r="4" spans="1:15" x14ac:dyDescent="0.25">
      <c r="A4" s="836"/>
      <c r="B4" s="828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37"/>
    </row>
    <row r="5" spans="1:15" x14ac:dyDescent="0.25">
      <c r="A5" s="836"/>
      <c r="B5" s="828"/>
      <c r="C5" s="829"/>
      <c r="D5" s="829"/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37"/>
    </row>
    <row r="6" spans="1:15" x14ac:dyDescent="0.25">
      <c r="A6" s="836"/>
      <c r="B6" s="828"/>
      <c r="C6" s="829"/>
      <c r="D6" s="829"/>
      <c r="E6" s="829"/>
      <c r="F6" s="829"/>
      <c r="G6" s="829"/>
      <c r="H6" s="829"/>
      <c r="I6" s="829"/>
      <c r="J6" s="829"/>
      <c r="K6" s="829"/>
      <c r="L6" s="829"/>
      <c r="M6" s="829"/>
      <c r="N6" s="829"/>
      <c r="O6" s="837"/>
    </row>
    <row r="7" spans="1:15" x14ac:dyDescent="0.25">
      <c r="A7" s="836"/>
      <c r="B7" s="828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37"/>
    </row>
    <row r="8" spans="1:15" x14ac:dyDescent="0.25">
      <c r="A8" s="836"/>
      <c r="B8" s="828"/>
      <c r="C8" s="829"/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  <c r="O8" s="837"/>
    </row>
    <row r="9" spans="1:15" x14ac:dyDescent="0.25">
      <c r="A9" s="836"/>
      <c r="B9" s="828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37"/>
    </row>
    <row r="10" spans="1:15" x14ac:dyDescent="0.25">
      <c r="A10" s="836"/>
      <c r="B10" s="828"/>
      <c r="C10" s="829"/>
      <c r="D10" s="829"/>
      <c r="E10" s="829"/>
      <c r="F10" s="829"/>
      <c r="G10" s="829"/>
      <c r="H10" s="829"/>
      <c r="I10" s="829"/>
      <c r="J10" s="829"/>
      <c r="K10" s="829"/>
      <c r="L10" s="829"/>
      <c r="M10" s="829"/>
      <c r="N10" s="829"/>
      <c r="O10" s="837"/>
    </row>
    <row r="11" spans="1:15" x14ac:dyDescent="0.25">
      <c r="A11" s="836"/>
      <c r="B11" s="828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  <c r="O11" s="837"/>
    </row>
    <row r="12" spans="1:15" x14ac:dyDescent="0.25">
      <c r="A12" s="836"/>
      <c r="B12" s="828"/>
      <c r="C12" s="829"/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  <c r="O12" s="837"/>
    </row>
    <row r="13" spans="1:15" x14ac:dyDescent="0.25">
      <c r="A13" s="836"/>
      <c r="B13" s="828"/>
      <c r="C13" s="829"/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37"/>
    </row>
    <row r="14" spans="1:15" x14ac:dyDescent="0.25">
      <c r="A14" s="836"/>
      <c r="B14" s="828"/>
      <c r="C14" s="829"/>
      <c r="D14" s="829"/>
      <c r="E14" s="829"/>
      <c r="F14" s="829"/>
      <c r="G14" s="829"/>
      <c r="H14" s="829"/>
      <c r="I14" s="829"/>
      <c r="J14" s="829"/>
      <c r="K14" s="829"/>
      <c r="L14" s="829"/>
      <c r="M14" s="829"/>
      <c r="N14" s="829"/>
      <c r="O14" s="837"/>
    </row>
    <row r="15" spans="1:15" x14ac:dyDescent="0.25">
      <c r="A15" s="836"/>
      <c r="B15" s="828"/>
      <c r="C15" s="829"/>
      <c r="D15" s="829"/>
      <c r="E15" s="829"/>
      <c r="F15" s="829"/>
      <c r="G15" s="829"/>
      <c r="H15" s="829"/>
      <c r="I15" s="829"/>
      <c r="J15" s="829"/>
      <c r="K15" s="829"/>
      <c r="L15" s="829"/>
      <c r="M15" s="829"/>
      <c r="N15" s="829"/>
      <c r="O15" s="837"/>
    </row>
    <row r="16" spans="1:15" x14ac:dyDescent="0.25">
      <c r="A16" s="836"/>
      <c r="B16" s="828"/>
      <c r="C16" s="829"/>
      <c r="D16" s="829"/>
      <c r="E16" s="829"/>
      <c r="F16" s="829"/>
      <c r="G16" s="829"/>
      <c r="H16" s="829"/>
      <c r="I16" s="829"/>
      <c r="J16" s="829"/>
      <c r="K16" s="829"/>
      <c r="L16" s="829"/>
      <c r="M16" s="829"/>
      <c r="N16" s="829"/>
      <c r="O16" s="837"/>
    </row>
    <row r="17" spans="1:15" x14ac:dyDescent="0.25">
      <c r="A17" s="836"/>
      <c r="B17" s="828"/>
      <c r="C17" s="829"/>
      <c r="D17" s="829"/>
      <c r="E17" s="829"/>
      <c r="F17" s="829"/>
      <c r="G17" s="829"/>
      <c r="H17" s="829"/>
      <c r="I17" s="829"/>
      <c r="J17" s="829"/>
      <c r="K17" s="829"/>
      <c r="L17" s="829"/>
      <c r="M17" s="829"/>
      <c r="N17" s="829"/>
      <c r="O17" s="837"/>
    </row>
    <row r="18" spans="1:15" x14ac:dyDescent="0.25">
      <c r="A18" s="836"/>
      <c r="B18" s="828"/>
      <c r="C18" s="829"/>
      <c r="D18" s="829"/>
      <c r="E18" s="829"/>
      <c r="F18" s="829"/>
      <c r="G18" s="829"/>
      <c r="H18" s="829"/>
      <c r="I18" s="829"/>
      <c r="J18" s="829"/>
      <c r="K18" s="829"/>
      <c r="L18" s="829"/>
      <c r="M18" s="829"/>
      <c r="N18" s="829"/>
      <c r="O18" s="837"/>
    </row>
    <row r="19" spans="1:15" x14ac:dyDescent="0.25">
      <c r="A19" s="836"/>
      <c r="B19" s="828"/>
      <c r="C19" s="829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  <c r="O19" s="837"/>
    </row>
    <row r="20" spans="1:15" x14ac:dyDescent="0.25">
      <c r="A20" s="836"/>
      <c r="B20" s="828"/>
      <c r="C20" s="829"/>
      <c r="D20" s="829"/>
      <c r="E20" s="829"/>
      <c r="F20" s="829"/>
      <c r="G20" s="829"/>
      <c r="H20" s="829"/>
      <c r="I20" s="829"/>
      <c r="J20" s="829"/>
      <c r="K20" s="829"/>
      <c r="L20" s="829"/>
      <c r="M20" s="829"/>
      <c r="N20" s="829"/>
      <c r="O20" s="837"/>
    </row>
    <row r="21" spans="1:15" x14ac:dyDescent="0.25">
      <c r="A21" s="836"/>
      <c r="B21" s="828"/>
      <c r="C21" s="829"/>
      <c r="D21" s="829"/>
      <c r="E21" s="829"/>
      <c r="F21" s="829"/>
      <c r="G21" s="829"/>
      <c r="H21" s="829"/>
      <c r="I21" s="829"/>
      <c r="J21" s="829"/>
      <c r="K21" s="829"/>
      <c r="L21" s="829"/>
      <c r="M21" s="829"/>
      <c r="N21" s="829"/>
      <c r="O21" s="837"/>
    </row>
    <row r="22" spans="1:15" x14ac:dyDescent="0.25">
      <c r="A22" s="836"/>
      <c r="B22" s="828"/>
      <c r="C22" s="829"/>
      <c r="D22" s="829"/>
      <c r="E22" s="829"/>
      <c r="F22" s="829"/>
      <c r="G22" s="829"/>
      <c r="H22" s="829"/>
      <c r="I22" s="829"/>
      <c r="J22" s="829"/>
      <c r="K22" s="829"/>
      <c r="L22" s="829"/>
      <c r="M22" s="829"/>
      <c r="N22" s="829"/>
      <c r="O22" s="837"/>
    </row>
    <row r="23" spans="1:15" x14ac:dyDescent="0.25">
      <c r="A23" s="836"/>
      <c r="B23" s="828"/>
      <c r="C23" s="829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  <c r="O23" s="837"/>
    </row>
    <row r="24" spans="1:15" x14ac:dyDescent="0.25">
      <c r="A24" s="836"/>
      <c r="B24" s="828"/>
      <c r="C24" s="829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  <c r="O24" s="837"/>
    </row>
    <row r="25" spans="1:15" x14ac:dyDescent="0.25">
      <c r="A25" s="836"/>
      <c r="B25" s="828"/>
      <c r="C25" s="829"/>
      <c r="D25" s="829"/>
      <c r="E25" s="829"/>
      <c r="F25" s="829"/>
      <c r="G25" s="829"/>
      <c r="H25" s="829"/>
      <c r="I25" s="829"/>
      <c r="J25" s="829"/>
      <c r="K25" s="829"/>
      <c r="L25" s="829"/>
      <c r="M25" s="829"/>
      <c r="N25" s="829"/>
      <c r="O25" s="837"/>
    </row>
    <row r="26" spans="1:15" x14ac:dyDescent="0.25">
      <c r="A26" s="836"/>
      <c r="B26" s="828"/>
      <c r="C26" s="829"/>
      <c r="D26" s="829"/>
      <c r="E26" s="829"/>
      <c r="F26" s="829"/>
      <c r="G26" s="829"/>
      <c r="H26" s="829"/>
      <c r="I26" s="829"/>
      <c r="J26" s="829"/>
      <c r="K26" s="829"/>
      <c r="L26" s="829"/>
      <c r="M26" s="829"/>
      <c r="N26" s="829"/>
      <c r="O26" s="837"/>
    </row>
    <row r="27" spans="1:15" x14ac:dyDescent="0.25">
      <c r="A27" s="836"/>
      <c r="B27" s="828"/>
      <c r="C27" s="829"/>
      <c r="D27" s="829"/>
      <c r="E27" s="829"/>
      <c r="F27" s="829"/>
      <c r="G27" s="829"/>
      <c r="H27" s="829"/>
      <c r="I27" s="829"/>
      <c r="J27" s="829"/>
      <c r="K27" s="829"/>
      <c r="L27" s="829"/>
      <c r="M27" s="829"/>
      <c r="N27" s="829"/>
      <c r="O27" s="837"/>
    </row>
    <row r="28" spans="1:15" x14ac:dyDescent="0.25">
      <c r="A28" s="836"/>
      <c r="B28" s="828"/>
      <c r="C28" s="829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  <c r="O28" s="837"/>
    </row>
    <row r="29" spans="1:15" x14ac:dyDescent="0.25">
      <c r="A29" s="836"/>
      <c r="B29" s="828"/>
      <c r="C29" s="829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  <c r="O29" s="837"/>
    </row>
    <row r="30" spans="1:15" x14ac:dyDescent="0.25">
      <c r="A30" s="836"/>
      <c r="B30" s="828"/>
      <c r="C30" s="829"/>
      <c r="D30" s="829"/>
      <c r="E30" s="829"/>
      <c r="F30" s="829"/>
      <c r="G30" s="829"/>
      <c r="H30" s="829"/>
      <c r="I30" s="829"/>
      <c r="J30" s="829"/>
      <c r="K30" s="829"/>
      <c r="L30" s="829"/>
      <c r="M30" s="829"/>
      <c r="N30" s="829"/>
      <c r="O30" s="837"/>
    </row>
    <row r="31" spans="1:15" x14ac:dyDescent="0.25">
      <c r="A31" s="836"/>
      <c r="B31" s="828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37"/>
    </row>
    <row r="32" spans="1:15" x14ac:dyDescent="0.25">
      <c r="A32" s="836"/>
      <c r="B32" s="828"/>
      <c r="C32" s="829"/>
      <c r="D32" s="829"/>
      <c r="E32" s="829"/>
      <c r="F32" s="829"/>
      <c r="G32" s="829"/>
      <c r="H32" s="829"/>
      <c r="I32" s="829"/>
      <c r="J32" s="829"/>
      <c r="K32" s="829"/>
      <c r="L32" s="829"/>
      <c r="M32" s="829"/>
      <c r="N32" s="829"/>
      <c r="O32" s="837"/>
    </row>
    <row r="33" spans="1:15" x14ac:dyDescent="0.25">
      <c r="A33" s="836"/>
      <c r="B33" s="828"/>
      <c r="C33" s="829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  <c r="O33" s="837"/>
    </row>
    <row r="34" spans="1:15" s="731" customFormat="1" x14ac:dyDescent="0.25">
      <c r="A34" s="838"/>
      <c r="B34" s="830"/>
      <c r="C34" s="831"/>
      <c r="D34" s="831"/>
      <c r="E34" s="831"/>
      <c r="F34" s="831"/>
      <c r="G34" s="831"/>
      <c r="H34" s="831"/>
      <c r="I34" s="831"/>
      <c r="J34" s="831"/>
      <c r="K34" s="831"/>
      <c r="L34" s="831"/>
      <c r="M34" s="831"/>
      <c r="N34" s="831"/>
      <c r="O34" s="839"/>
    </row>
    <row r="35" spans="1:15" s="731" customFormat="1" ht="15.75" thickBot="1" x14ac:dyDescent="0.3">
      <c r="A35" s="840"/>
      <c r="B35" s="841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3"/>
    </row>
    <row r="36" spans="1:15" x14ac:dyDescent="0.25">
      <c r="A36" s="731"/>
      <c r="B36" s="731"/>
      <c r="C36" s="731"/>
      <c r="D36" s="731"/>
      <c r="E36" s="731"/>
      <c r="F36" s="731"/>
      <c r="G36" s="731"/>
      <c r="H36" s="731"/>
      <c r="I36" s="731"/>
      <c r="J36" s="731"/>
      <c r="K36" s="731"/>
      <c r="L36" s="731"/>
      <c r="M36" s="731"/>
      <c r="N36" s="731"/>
      <c r="O36" s="731"/>
    </row>
    <row r="37" spans="1:15" ht="102.75" customHeight="1" thickBot="1" x14ac:dyDescent="0.45">
      <c r="A37" s="823"/>
      <c r="B37" s="824"/>
      <c r="C37" s="824"/>
      <c r="D37" s="824"/>
      <c r="E37" s="824"/>
      <c r="F37" s="824"/>
      <c r="G37" s="824"/>
      <c r="H37" s="824"/>
      <c r="I37" s="824"/>
      <c r="J37" s="824"/>
      <c r="K37" s="824"/>
      <c r="L37" s="824"/>
      <c r="M37" s="824"/>
      <c r="N37" s="824"/>
      <c r="O37" s="824"/>
    </row>
    <row r="38" spans="1:15" ht="16.5" thickTop="1" x14ac:dyDescent="0.25">
      <c r="A38" s="844" t="s">
        <v>1</v>
      </c>
      <c r="B38" s="844" t="s">
        <v>5</v>
      </c>
      <c r="C38" s="1180" t="s">
        <v>679</v>
      </c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1182"/>
    </row>
    <row r="39" spans="1:15" x14ac:dyDescent="0.25">
      <c r="A39" s="826"/>
      <c r="B39" s="826"/>
      <c r="C39" s="827"/>
      <c r="D39" s="827"/>
      <c r="E39" s="827"/>
      <c r="F39" s="827"/>
      <c r="G39" s="827"/>
      <c r="H39" s="827"/>
      <c r="I39" s="827"/>
      <c r="J39" s="827"/>
      <c r="K39" s="827"/>
      <c r="L39" s="827"/>
      <c r="M39" s="827"/>
      <c r="N39" s="827"/>
      <c r="O39" s="827"/>
    </row>
    <row r="40" spans="1:15" x14ac:dyDescent="0.25">
      <c r="A40" s="828"/>
      <c r="B40" s="828"/>
      <c r="C40" s="829"/>
      <c r="D40" s="829"/>
      <c r="E40" s="829"/>
      <c r="F40" s="829"/>
      <c r="G40" s="829"/>
      <c r="H40" s="829"/>
      <c r="I40" s="829"/>
      <c r="J40" s="829"/>
      <c r="K40" s="829"/>
      <c r="L40" s="829"/>
      <c r="M40" s="829"/>
      <c r="N40" s="829"/>
      <c r="O40" s="829"/>
    </row>
    <row r="41" spans="1:15" x14ac:dyDescent="0.25">
      <c r="A41" s="828"/>
      <c r="B41" s="828"/>
      <c r="C41" s="829"/>
      <c r="D41" s="829"/>
      <c r="E41" s="829"/>
      <c r="F41" s="829"/>
      <c r="G41" s="829"/>
      <c r="H41" s="829"/>
      <c r="I41" s="829"/>
      <c r="J41" s="829"/>
      <c r="K41" s="829"/>
      <c r="L41" s="829"/>
      <c r="M41" s="829"/>
      <c r="N41" s="829"/>
      <c r="O41" s="829"/>
    </row>
    <row r="42" spans="1:15" x14ac:dyDescent="0.25">
      <c r="A42" s="828"/>
      <c r="B42" s="828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  <c r="O42" s="829"/>
    </row>
    <row r="43" spans="1:15" x14ac:dyDescent="0.25">
      <c r="A43" s="828"/>
      <c r="B43" s="828"/>
      <c r="C43" s="829"/>
      <c r="D43" s="829"/>
      <c r="E43" s="829"/>
      <c r="F43" s="829"/>
      <c r="G43" s="829"/>
      <c r="H43" s="829"/>
      <c r="I43" s="829"/>
      <c r="J43" s="829"/>
      <c r="K43" s="829"/>
      <c r="L43" s="829"/>
      <c r="M43" s="829"/>
      <c r="N43" s="829"/>
      <c r="O43" s="829"/>
    </row>
    <row r="44" spans="1:15" x14ac:dyDescent="0.25">
      <c r="A44" s="828"/>
      <c r="B44" s="828"/>
      <c r="C44" s="829"/>
      <c r="D44" s="829"/>
      <c r="E44" s="829"/>
      <c r="F44" s="829"/>
      <c r="G44" s="829"/>
      <c r="H44" s="829"/>
      <c r="I44" s="829"/>
      <c r="J44" s="829"/>
      <c r="K44" s="829"/>
      <c r="L44" s="829"/>
      <c r="M44" s="829"/>
      <c r="N44" s="829"/>
      <c r="O44" s="829"/>
    </row>
    <row r="45" spans="1:15" x14ac:dyDescent="0.25">
      <c r="A45" s="828"/>
      <c r="B45" s="828"/>
      <c r="C45" s="829"/>
      <c r="D45" s="829"/>
      <c r="E45" s="829"/>
      <c r="F45" s="829"/>
      <c r="G45" s="829"/>
      <c r="H45" s="829"/>
      <c r="I45" s="829"/>
      <c r="J45" s="829"/>
      <c r="K45" s="829"/>
      <c r="L45" s="829"/>
      <c r="M45" s="829"/>
      <c r="N45" s="829"/>
      <c r="O45" s="829"/>
    </row>
    <row r="46" spans="1:15" x14ac:dyDescent="0.25">
      <c r="A46" s="828"/>
      <c r="B46" s="828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  <c r="O46" s="829"/>
    </row>
    <row r="47" spans="1:15" x14ac:dyDescent="0.25">
      <c r="A47" s="828"/>
      <c r="B47" s="828"/>
      <c r="C47" s="829"/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  <c r="O47" s="829"/>
    </row>
    <row r="48" spans="1:15" x14ac:dyDescent="0.25">
      <c r="A48" s="828"/>
      <c r="B48" s="828"/>
      <c r="C48" s="829"/>
      <c r="D48" s="829"/>
      <c r="E48" s="829"/>
      <c r="F48" s="829"/>
      <c r="G48" s="829"/>
      <c r="H48" s="829"/>
      <c r="I48" s="829"/>
      <c r="J48" s="829"/>
      <c r="K48" s="829"/>
      <c r="L48" s="829"/>
      <c r="M48" s="829"/>
      <c r="N48" s="829"/>
      <c r="O48" s="829"/>
    </row>
    <row r="49" spans="1:15" x14ac:dyDescent="0.25">
      <c r="A49" s="828"/>
      <c r="B49" s="828"/>
      <c r="C49" s="829"/>
      <c r="D49" s="829"/>
      <c r="E49" s="829"/>
      <c r="F49" s="829"/>
      <c r="G49" s="829"/>
      <c r="H49" s="829"/>
      <c r="I49" s="829"/>
      <c r="J49" s="829"/>
      <c r="K49" s="829"/>
      <c r="L49" s="829"/>
      <c r="M49" s="829"/>
      <c r="N49" s="829"/>
      <c r="O49" s="829"/>
    </row>
    <row r="50" spans="1:15" x14ac:dyDescent="0.25">
      <c r="A50" s="828"/>
      <c r="B50" s="828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O50" s="829"/>
    </row>
    <row r="51" spans="1:15" x14ac:dyDescent="0.25">
      <c r="A51" s="828"/>
      <c r="B51" s="828"/>
      <c r="C51" s="829"/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  <c r="O51" s="829"/>
    </row>
    <row r="52" spans="1:15" x14ac:dyDescent="0.25">
      <c r="A52" s="828"/>
      <c r="B52" s="828"/>
      <c r="C52" s="829"/>
      <c r="D52" s="829"/>
      <c r="E52" s="829"/>
      <c r="F52" s="829"/>
      <c r="G52" s="829"/>
      <c r="H52" s="829"/>
      <c r="I52" s="829"/>
      <c r="J52" s="829"/>
      <c r="K52" s="829"/>
      <c r="L52" s="829"/>
      <c r="M52" s="829"/>
      <c r="N52" s="829"/>
      <c r="O52" s="829"/>
    </row>
    <row r="53" spans="1:15" x14ac:dyDescent="0.25">
      <c r="A53" s="828"/>
      <c r="B53" s="828"/>
      <c r="C53" s="829"/>
      <c r="D53" s="829"/>
      <c r="E53" s="829"/>
      <c r="F53" s="829"/>
      <c r="G53" s="829"/>
      <c r="H53" s="829"/>
      <c r="I53" s="829"/>
      <c r="J53" s="829"/>
      <c r="K53" s="829"/>
      <c r="L53" s="829"/>
      <c r="M53" s="829"/>
      <c r="N53" s="829"/>
      <c r="O53" s="829"/>
    </row>
    <row r="54" spans="1:15" x14ac:dyDescent="0.25">
      <c r="A54" s="828"/>
      <c r="B54" s="828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  <c r="O54" s="829"/>
    </row>
    <row r="55" spans="1:15" x14ac:dyDescent="0.25">
      <c r="A55" s="828"/>
      <c r="B55" s="828"/>
      <c r="C55" s="829"/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  <c r="O55" s="829"/>
    </row>
    <row r="56" spans="1:15" x14ac:dyDescent="0.25">
      <c r="A56" s="828"/>
      <c r="B56" s="828"/>
      <c r="C56" s="829"/>
      <c r="D56" s="829"/>
      <c r="E56" s="829"/>
      <c r="F56" s="829"/>
      <c r="G56" s="829"/>
      <c r="H56" s="829"/>
      <c r="I56" s="829"/>
      <c r="J56" s="829"/>
      <c r="K56" s="829"/>
      <c r="L56" s="829"/>
      <c r="M56" s="829"/>
      <c r="N56" s="829"/>
      <c r="O56" s="829"/>
    </row>
    <row r="57" spans="1:15" x14ac:dyDescent="0.25">
      <c r="A57" s="828"/>
      <c r="B57" s="828"/>
      <c r="C57" s="829"/>
      <c r="D57" s="829"/>
      <c r="E57" s="829"/>
      <c r="F57" s="829"/>
      <c r="G57" s="829"/>
      <c r="H57" s="829"/>
      <c r="I57" s="829"/>
      <c r="J57" s="829"/>
      <c r="K57" s="829"/>
      <c r="L57" s="829"/>
      <c r="M57" s="829"/>
      <c r="N57" s="829"/>
      <c r="O57" s="829"/>
    </row>
    <row r="58" spans="1:15" x14ac:dyDescent="0.25">
      <c r="A58" s="828"/>
      <c r="B58" s="828"/>
      <c r="C58" s="829"/>
      <c r="D58" s="829"/>
      <c r="E58" s="829"/>
      <c r="F58" s="829"/>
      <c r="G58" s="829"/>
      <c r="H58" s="829"/>
      <c r="I58" s="829"/>
      <c r="J58" s="829"/>
      <c r="K58" s="829"/>
      <c r="L58" s="829"/>
      <c r="M58" s="829"/>
      <c r="N58" s="829"/>
      <c r="O58" s="829"/>
    </row>
    <row r="59" spans="1:15" x14ac:dyDescent="0.25">
      <c r="A59" s="828"/>
      <c r="B59" s="828"/>
      <c r="C59" s="829"/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  <c r="O59" s="829"/>
    </row>
    <row r="60" spans="1:15" x14ac:dyDescent="0.25">
      <c r="A60" s="828"/>
      <c r="B60" s="828"/>
      <c r="C60" s="829"/>
      <c r="D60" s="829"/>
      <c r="E60" s="829"/>
      <c r="F60" s="829"/>
      <c r="G60" s="829"/>
      <c r="H60" s="829"/>
      <c r="I60" s="829"/>
      <c r="J60" s="829"/>
      <c r="K60" s="829"/>
      <c r="L60" s="829"/>
      <c r="M60" s="829"/>
      <c r="N60" s="829"/>
      <c r="O60" s="829"/>
    </row>
    <row r="61" spans="1:15" x14ac:dyDescent="0.25">
      <c r="A61" s="828"/>
      <c r="B61" s="828"/>
      <c r="C61" s="829"/>
      <c r="D61" s="829"/>
      <c r="E61" s="829"/>
      <c r="F61" s="829"/>
      <c r="G61" s="829"/>
      <c r="H61" s="829"/>
      <c r="I61" s="829"/>
      <c r="J61" s="829"/>
      <c r="K61" s="829"/>
      <c r="L61" s="829"/>
      <c r="M61" s="829"/>
      <c r="N61" s="829"/>
      <c r="O61" s="829"/>
    </row>
    <row r="62" spans="1:15" x14ac:dyDescent="0.25">
      <c r="A62" s="828"/>
      <c r="B62" s="828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  <c r="O62" s="829"/>
    </row>
    <row r="63" spans="1:15" x14ac:dyDescent="0.25">
      <c r="A63" s="828"/>
      <c r="B63" s="828"/>
      <c r="C63" s="829"/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  <c r="O63" s="829"/>
    </row>
    <row r="64" spans="1:15" x14ac:dyDescent="0.25">
      <c r="A64" s="828"/>
      <c r="B64" s="828"/>
      <c r="C64" s="829"/>
      <c r="D64" s="829"/>
      <c r="E64" s="829"/>
      <c r="F64" s="829"/>
      <c r="G64" s="829"/>
      <c r="H64" s="829"/>
      <c r="I64" s="829"/>
      <c r="J64" s="829"/>
      <c r="K64" s="829"/>
      <c r="L64" s="829"/>
      <c r="M64" s="829"/>
      <c r="N64" s="829"/>
      <c r="O64" s="829"/>
    </row>
    <row r="65" spans="1:15" x14ac:dyDescent="0.25">
      <c r="A65" s="828"/>
      <c r="B65" s="828"/>
      <c r="C65" s="829"/>
      <c r="D65" s="829"/>
      <c r="E65" s="829"/>
      <c r="F65" s="829"/>
      <c r="G65" s="829"/>
      <c r="H65" s="829"/>
      <c r="I65" s="829"/>
      <c r="J65" s="829"/>
      <c r="K65" s="829"/>
      <c r="L65" s="829"/>
      <c r="M65" s="829"/>
      <c r="N65" s="829"/>
      <c r="O65" s="829"/>
    </row>
    <row r="66" spans="1:15" x14ac:dyDescent="0.25">
      <c r="A66" s="828"/>
      <c r="B66" s="828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  <c r="O66" s="829"/>
    </row>
    <row r="67" spans="1:15" x14ac:dyDescent="0.25">
      <c r="A67" s="828"/>
      <c r="B67" s="828"/>
      <c r="C67" s="829"/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  <c r="O67" s="829"/>
    </row>
    <row r="69" spans="1:15" ht="117.75" customHeight="1" thickBot="1" x14ac:dyDescent="0.45">
      <c r="A69" s="823"/>
      <c r="B69" s="824"/>
      <c r="C69" s="824"/>
      <c r="D69" s="824"/>
      <c r="E69" s="824"/>
      <c r="F69" s="824"/>
      <c r="G69" s="824"/>
      <c r="H69" s="824"/>
      <c r="I69" s="824"/>
      <c r="J69" s="824"/>
      <c r="K69" s="824"/>
      <c r="L69" s="824"/>
      <c r="M69" s="824"/>
      <c r="N69" s="824"/>
      <c r="O69" s="824"/>
    </row>
    <row r="70" spans="1:15" ht="17.25" thickTop="1" thickBot="1" x14ac:dyDescent="0.3">
      <c r="A70" s="845" t="s">
        <v>1</v>
      </c>
      <c r="B70" s="845" t="s">
        <v>5</v>
      </c>
      <c r="C70" s="1171" t="s">
        <v>679</v>
      </c>
      <c r="D70" s="1171"/>
      <c r="E70" s="1171"/>
      <c r="F70" s="1171"/>
      <c r="G70" s="1171"/>
      <c r="H70" s="1171"/>
      <c r="I70" s="1171"/>
      <c r="J70" s="1171"/>
      <c r="K70" s="1171"/>
      <c r="L70" s="1171"/>
      <c r="M70" s="1171"/>
      <c r="N70" s="1171"/>
      <c r="O70" s="1171"/>
    </row>
    <row r="71" spans="1:15" x14ac:dyDescent="0.25">
      <c r="A71" s="832"/>
      <c r="B71" s="833"/>
      <c r="C71" s="834"/>
      <c r="D71" s="834"/>
      <c r="E71" s="834"/>
      <c r="F71" s="834"/>
      <c r="G71" s="834"/>
      <c r="H71" s="834"/>
      <c r="I71" s="834"/>
      <c r="J71" s="834"/>
      <c r="K71" s="834"/>
      <c r="L71" s="834"/>
      <c r="M71" s="834"/>
      <c r="N71" s="834"/>
      <c r="O71" s="835"/>
    </row>
    <row r="72" spans="1:15" x14ac:dyDescent="0.25">
      <c r="A72" s="836"/>
      <c r="B72" s="828"/>
      <c r="C72" s="829"/>
      <c r="D72" s="829"/>
      <c r="E72" s="829"/>
      <c r="F72" s="829"/>
      <c r="G72" s="829"/>
      <c r="H72" s="829"/>
      <c r="I72" s="829"/>
      <c r="J72" s="829"/>
      <c r="K72" s="829"/>
      <c r="L72" s="829"/>
      <c r="M72" s="829"/>
      <c r="N72" s="829"/>
      <c r="O72" s="837"/>
    </row>
    <row r="73" spans="1:15" x14ac:dyDescent="0.25">
      <c r="A73" s="836"/>
      <c r="B73" s="828"/>
      <c r="C73" s="829"/>
      <c r="D73" s="829"/>
      <c r="E73" s="829"/>
      <c r="F73" s="829"/>
      <c r="G73" s="829"/>
      <c r="H73" s="829"/>
      <c r="I73" s="829"/>
      <c r="J73" s="829"/>
      <c r="K73" s="829"/>
      <c r="L73" s="829"/>
      <c r="M73" s="829"/>
      <c r="N73" s="829"/>
      <c r="O73" s="837"/>
    </row>
    <row r="74" spans="1:15" x14ac:dyDescent="0.25">
      <c r="A74" s="836"/>
      <c r="B74" s="828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  <c r="O74" s="837"/>
    </row>
    <row r="75" spans="1:15" x14ac:dyDescent="0.25">
      <c r="A75" s="836"/>
      <c r="B75" s="828"/>
      <c r="C75" s="829"/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  <c r="O75" s="837"/>
    </row>
    <row r="76" spans="1:15" x14ac:dyDescent="0.25">
      <c r="A76" s="836"/>
      <c r="B76" s="828"/>
      <c r="C76" s="829"/>
      <c r="D76" s="829"/>
      <c r="E76" s="829"/>
      <c r="F76" s="829"/>
      <c r="G76" s="829"/>
      <c r="H76" s="829"/>
      <c r="I76" s="829"/>
      <c r="J76" s="829"/>
      <c r="K76" s="829"/>
      <c r="L76" s="829"/>
      <c r="M76" s="829"/>
      <c r="N76" s="829"/>
      <c r="O76" s="837"/>
    </row>
    <row r="77" spans="1:15" x14ac:dyDescent="0.25">
      <c r="A77" s="836"/>
      <c r="B77" s="828"/>
      <c r="C77" s="829"/>
      <c r="D77" s="829"/>
      <c r="E77" s="829"/>
      <c r="F77" s="829"/>
      <c r="G77" s="829"/>
      <c r="H77" s="829"/>
      <c r="I77" s="829"/>
      <c r="J77" s="829"/>
      <c r="K77" s="829"/>
      <c r="L77" s="829"/>
      <c r="M77" s="829"/>
      <c r="N77" s="829"/>
      <c r="O77" s="837"/>
    </row>
    <row r="78" spans="1:15" x14ac:dyDescent="0.25">
      <c r="A78" s="836"/>
      <c r="B78" s="828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  <c r="O78" s="837"/>
    </row>
    <row r="79" spans="1:15" x14ac:dyDescent="0.25">
      <c r="A79" s="836"/>
      <c r="B79" s="828"/>
      <c r="C79" s="829"/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  <c r="O79" s="837"/>
    </row>
    <row r="80" spans="1:15" x14ac:dyDescent="0.25">
      <c r="A80" s="836"/>
      <c r="B80" s="828"/>
      <c r="C80" s="829"/>
      <c r="D80" s="829"/>
      <c r="E80" s="829"/>
      <c r="F80" s="829"/>
      <c r="G80" s="829"/>
      <c r="H80" s="829"/>
      <c r="I80" s="829"/>
      <c r="J80" s="829"/>
      <c r="K80" s="829"/>
      <c r="L80" s="829"/>
      <c r="M80" s="829"/>
      <c r="N80" s="829"/>
      <c r="O80" s="837"/>
    </row>
    <row r="81" spans="1:15" x14ac:dyDescent="0.25">
      <c r="A81" s="836"/>
      <c r="B81" s="828"/>
      <c r="C81" s="829"/>
      <c r="D81" s="829"/>
      <c r="E81" s="829"/>
      <c r="F81" s="829"/>
      <c r="G81" s="829"/>
      <c r="H81" s="829"/>
      <c r="I81" s="829"/>
      <c r="J81" s="829"/>
      <c r="K81" s="829"/>
      <c r="L81" s="829"/>
      <c r="M81" s="829"/>
      <c r="N81" s="829"/>
      <c r="O81" s="837"/>
    </row>
    <row r="82" spans="1:15" x14ac:dyDescent="0.25">
      <c r="A82" s="836"/>
      <c r="B82" s="828"/>
      <c r="C82" s="829"/>
      <c r="D82" s="829"/>
      <c r="E82" s="829"/>
      <c r="F82" s="829"/>
      <c r="G82" s="829"/>
      <c r="H82" s="829"/>
      <c r="I82" s="829"/>
      <c r="J82" s="829"/>
      <c r="K82" s="829"/>
      <c r="L82" s="829"/>
      <c r="M82" s="829"/>
      <c r="N82" s="829"/>
      <c r="O82" s="837"/>
    </row>
    <row r="83" spans="1:15" x14ac:dyDescent="0.25">
      <c r="A83" s="836"/>
      <c r="B83" s="828"/>
      <c r="C83" s="829"/>
      <c r="D83" s="829"/>
      <c r="E83" s="829"/>
      <c r="F83" s="829"/>
      <c r="G83" s="829"/>
      <c r="H83" s="829"/>
      <c r="I83" s="829"/>
      <c r="J83" s="829"/>
      <c r="K83" s="829"/>
      <c r="L83" s="829"/>
      <c r="M83" s="829"/>
      <c r="N83" s="829"/>
      <c r="O83" s="837"/>
    </row>
    <row r="84" spans="1:15" x14ac:dyDescent="0.25">
      <c r="A84" s="836"/>
      <c r="B84" s="828"/>
      <c r="C84" s="829"/>
      <c r="D84" s="829"/>
      <c r="E84" s="829"/>
      <c r="F84" s="829"/>
      <c r="G84" s="829"/>
      <c r="H84" s="829"/>
      <c r="I84" s="829"/>
      <c r="J84" s="829"/>
      <c r="K84" s="829"/>
      <c r="L84" s="829"/>
      <c r="M84" s="829"/>
      <c r="N84" s="829"/>
      <c r="O84" s="837"/>
    </row>
    <row r="85" spans="1:15" x14ac:dyDescent="0.25">
      <c r="A85" s="836"/>
      <c r="B85" s="828"/>
      <c r="C85" s="829"/>
      <c r="D85" s="829"/>
      <c r="E85" s="829"/>
      <c r="F85" s="829"/>
      <c r="G85" s="829"/>
      <c r="H85" s="829"/>
      <c r="I85" s="829"/>
      <c r="J85" s="829"/>
      <c r="K85" s="829"/>
      <c r="L85" s="829"/>
      <c r="M85" s="829"/>
      <c r="N85" s="829"/>
      <c r="O85" s="837"/>
    </row>
    <row r="86" spans="1:15" x14ac:dyDescent="0.25">
      <c r="A86" s="836"/>
      <c r="B86" s="828"/>
      <c r="C86" s="829"/>
      <c r="D86" s="829"/>
      <c r="E86" s="829"/>
      <c r="F86" s="829"/>
      <c r="G86" s="829"/>
      <c r="H86" s="829"/>
      <c r="I86" s="829"/>
      <c r="J86" s="829"/>
      <c r="K86" s="829"/>
      <c r="L86" s="829"/>
      <c r="M86" s="829"/>
      <c r="N86" s="829"/>
      <c r="O86" s="837"/>
    </row>
    <row r="87" spans="1:15" x14ac:dyDescent="0.25">
      <c r="A87" s="836"/>
      <c r="B87" s="828"/>
      <c r="C87" s="829"/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  <c r="O87" s="837"/>
    </row>
    <row r="88" spans="1:15" x14ac:dyDescent="0.25">
      <c r="A88" s="836"/>
      <c r="B88" s="828"/>
      <c r="C88" s="829"/>
      <c r="D88" s="829"/>
      <c r="E88" s="829"/>
      <c r="F88" s="829"/>
      <c r="G88" s="829"/>
      <c r="H88" s="829"/>
      <c r="I88" s="829"/>
      <c r="J88" s="829"/>
      <c r="K88" s="829"/>
      <c r="L88" s="829"/>
      <c r="M88" s="829"/>
      <c r="N88" s="829"/>
      <c r="O88" s="837"/>
    </row>
    <row r="89" spans="1:15" x14ac:dyDescent="0.25">
      <c r="A89" s="836"/>
      <c r="B89" s="828"/>
      <c r="C89" s="829"/>
      <c r="D89" s="829"/>
      <c r="E89" s="829"/>
      <c r="F89" s="829"/>
      <c r="G89" s="829"/>
      <c r="H89" s="829"/>
      <c r="I89" s="829"/>
      <c r="J89" s="829"/>
      <c r="K89" s="829"/>
      <c r="L89" s="829"/>
      <c r="M89" s="829"/>
      <c r="N89" s="829"/>
      <c r="O89" s="837"/>
    </row>
    <row r="90" spans="1:15" x14ac:dyDescent="0.25">
      <c r="A90" s="836"/>
      <c r="B90" s="828"/>
      <c r="C90" s="829"/>
      <c r="D90" s="829"/>
      <c r="E90" s="829"/>
      <c r="F90" s="829"/>
      <c r="G90" s="829"/>
      <c r="H90" s="829"/>
      <c r="I90" s="829"/>
      <c r="J90" s="829"/>
      <c r="K90" s="829"/>
      <c r="L90" s="829"/>
      <c r="M90" s="829"/>
      <c r="N90" s="829"/>
      <c r="O90" s="837"/>
    </row>
    <row r="91" spans="1:15" x14ac:dyDescent="0.25">
      <c r="A91" s="836"/>
      <c r="B91" s="828"/>
      <c r="C91" s="829"/>
      <c r="D91" s="829"/>
      <c r="E91" s="829"/>
      <c r="F91" s="829"/>
      <c r="G91" s="829"/>
      <c r="H91" s="829"/>
      <c r="I91" s="829"/>
      <c r="J91" s="829"/>
      <c r="K91" s="829"/>
      <c r="L91" s="829"/>
      <c r="M91" s="829"/>
      <c r="N91" s="829"/>
      <c r="O91" s="837"/>
    </row>
    <row r="92" spans="1:15" x14ac:dyDescent="0.25">
      <c r="A92" s="836"/>
      <c r="B92" s="828"/>
      <c r="C92" s="829"/>
      <c r="D92" s="829"/>
      <c r="E92" s="829"/>
      <c r="F92" s="829"/>
      <c r="G92" s="829"/>
      <c r="H92" s="829"/>
      <c r="I92" s="829"/>
      <c r="J92" s="829"/>
      <c r="K92" s="829"/>
      <c r="L92" s="829"/>
      <c r="M92" s="829"/>
      <c r="N92" s="829"/>
      <c r="O92" s="837"/>
    </row>
    <row r="93" spans="1:15" x14ac:dyDescent="0.25">
      <c r="A93" s="836"/>
      <c r="B93" s="828"/>
      <c r="C93" s="829"/>
      <c r="D93" s="829"/>
      <c r="E93" s="829"/>
      <c r="F93" s="829"/>
      <c r="G93" s="829"/>
      <c r="H93" s="829"/>
      <c r="I93" s="829"/>
      <c r="J93" s="829"/>
      <c r="K93" s="829"/>
      <c r="L93" s="829"/>
      <c r="M93" s="829"/>
      <c r="N93" s="829"/>
      <c r="O93" s="837"/>
    </row>
    <row r="94" spans="1:15" x14ac:dyDescent="0.25">
      <c r="A94" s="836"/>
      <c r="B94" s="828"/>
      <c r="C94" s="829"/>
      <c r="D94" s="829"/>
      <c r="E94" s="829"/>
      <c r="F94" s="829"/>
      <c r="G94" s="829"/>
      <c r="H94" s="829"/>
      <c r="I94" s="829"/>
      <c r="J94" s="829"/>
      <c r="K94" s="829"/>
      <c r="L94" s="829"/>
      <c r="M94" s="829"/>
      <c r="N94" s="829"/>
      <c r="O94" s="837"/>
    </row>
    <row r="95" spans="1:15" x14ac:dyDescent="0.25">
      <c r="A95" s="836"/>
      <c r="B95" s="828"/>
      <c r="C95" s="829"/>
      <c r="D95" s="829"/>
      <c r="E95" s="829"/>
      <c r="F95" s="829"/>
      <c r="G95" s="829"/>
      <c r="H95" s="829"/>
      <c r="I95" s="829"/>
      <c r="J95" s="829"/>
      <c r="K95" s="829"/>
      <c r="L95" s="829"/>
      <c r="M95" s="829"/>
      <c r="N95" s="829"/>
      <c r="O95" s="837"/>
    </row>
    <row r="96" spans="1:15" x14ac:dyDescent="0.25">
      <c r="A96" s="836"/>
      <c r="B96" s="828"/>
      <c r="C96" s="829"/>
      <c r="D96" s="829"/>
      <c r="E96" s="829"/>
      <c r="F96" s="829"/>
      <c r="G96" s="829"/>
      <c r="H96" s="829"/>
      <c r="I96" s="829"/>
      <c r="J96" s="829"/>
      <c r="K96" s="829"/>
      <c r="L96" s="829"/>
      <c r="M96" s="829"/>
      <c r="N96" s="829"/>
      <c r="O96" s="837"/>
    </row>
    <row r="97" spans="1:15" x14ac:dyDescent="0.25">
      <c r="A97" s="836"/>
      <c r="B97" s="828"/>
      <c r="C97" s="829"/>
      <c r="D97" s="829"/>
      <c r="E97" s="829"/>
      <c r="F97" s="829"/>
      <c r="G97" s="829"/>
      <c r="H97" s="829"/>
      <c r="I97" s="829"/>
      <c r="J97" s="829"/>
      <c r="K97" s="829"/>
      <c r="L97" s="829"/>
      <c r="M97" s="829"/>
      <c r="N97" s="829"/>
      <c r="O97" s="837"/>
    </row>
    <row r="98" spans="1:15" x14ac:dyDescent="0.25">
      <c r="A98" s="836"/>
      <c r="B98" s="828"/>
      <c r="C98" s="829"/>
      <c r="D98" s="829"/>
      <c r="E98" s="829"/>
      <c r="F98" s="829"/>
      <c r="G98" s="829"/>
      <c r="H98" s="829"/>
      <c r="I98" s="829"/>
      <c r="J98" s="829"/>
      <c r="K98" s="829"/>
      <c r="L98" s="829"/>
      <c r="M98" s="829"/>
      <c r="N98" s="829"/>
      <c r="O98" s="837"/>
    </row>
    <row r="99" spans="1:15" ht="15.75" thickBot="1" x14ac:dyDescent="0.3">
      <c r="A99" s="846"/>
      <c r="B99" s="847"/>
      <c r="C99" s="848"/>
      <c r="D99" s="848"/>
      <c r="E99" s="848"/>
      <c r="F99" s="848"/>
      <c r="G99" s="848"/>
      <c r="H99" s="848"/>
      <c r="I99" s="848"/>
      <c r="J99" s="848"/>
      <c r="K99" s="848"/>
      <c r="L99" s="848"/>
      <c r="M99" s="848"/>
      <c r="N99" s="848"/>
      <c r="O99" s="849"/>
    </row>
    <row r="101" spans="1:15" ht="128.25" customHeight="1" thickBot="1" x14ac:dyDescent="0.45">
      <c r="A101" s="823"/>
      <c r="B101" s="824"/>
      <c r="C101" s="824"/>
      <c r="D101" s="824"/>
      <c r="E101" s="824"/>
      <c r="F101" s="824"/>
      <c r="G101" s="824"/>
      <c r="H101" s="824"/>
      <c r="I101" s="824"/>
      <c r="J101" s="824"/>
      <c r="K101" s="824"/>
      <c r="L101" s="824"/>
      <c r="M101" s="824"/>
      <c r="N101" s="824"/>
      <c r="O101" s="824"/>
    </row>
    <row r="102" spans="1:15" ht="16.5" thickTop="1" x14ac:dyDescent="0.25">
      <c r="A102" s="850" t="s">
        <v>1</v>
      </c>
      <c r="B102" s="850" t="s">
        <v>5</v>
      </c>
      <c r="C102" s="1172" t="s">
        <v>679</v>
      </c>
      <c r="D102" s="1172"/>
      <c r="E102" s="1172"/>
      <c r="F102" s="1172"/>
      <c r="G102" s="1172"/>
      <c r="H102" s="1172"/>
      <c r="I102" s="1172"/>
      <c r="J102" s="1172"/>
      <c r="K102" s="1172"/>
      <c r="L102" s="1172"/>
      <c r="M102" s="1172"/>
      <c r="N102" s="1172"/>
      <c r="O102" s="1172"/>
    </row>
    <row r="103" spans="1:15" x14ac:dyDescent="0.25">
      <c r="A103" s="826"/>
      <c r="B103" s="826"/>
      <c r="C103" s="827"/>
      <c r="D103" s="827"/>
      <c r="E103" s="827"/>
      <c r="F103" s="827"/>
      <c r="G103" s="827"/>
      <c r="H103" s="827"/>
      <c r="I103" s="827"/>
      <c r="J103" s="827"/>
      <c r="K103" s="827"/>
      <c r="L103" s="827"/>
      <c r="M103" s="827"/>
      <c r="N103" s="827"/>
      <c r="O103" s="827"/>
    </row>
    <row r="104" spans="1:15" x14ac:dyDescent="0.25">
      <c r="A104" s="828"/>
      <c r="B104" s="828"/>
      <c r="C104" s="829"/>
      <c r="D104" s="829"/>
      <c r="E104" s="829"/>
      <c r="F104" s="829"/>
      <c r="G104" s="829"/>
      <c r="H104" s="829"/>
      <c r="I104" s="829"/>
      <c r="J104" s="829"/>
      <c r="K104" s="829"/>
      <c r="L104" s="829"/>
      <c r="M104" s="829"/>
      <c r="N104" s="829"/>
      <c r="O104" s="829"/>
    </row>
    <row r="105" spans="1:15" x14ac:dyDescent="0.25">
      <c r="A105" s="828"/>
      <c r="B105" s="828"/>
      <c r="C105" s="829"/>
      <c r="D105" s="829"/>
      <c r="E105" s="829"/>
      <c r="F105" s="829"/>
      <c r="G105" s="829"/>
      <c r="H105" s="829"/>
      <c r="I105" s="829"/>
      <c r="J105" s="829"/>
      <c r="K105" s="829"/>
      <c r="L105" s="829"/>
      <c r="M105" s="829"/>
      <c r="N105" s="829"/>
      <c r="O105" s="829"/>
    </row>
    <row r="106" spans="1:15" x14ac:dyDescent="0.25">
      <c r="A106" s="828"/>
      <c r="B106" s="828"/>
      <c r="C106" s="829"/>
      <c r="D106" s="829"/>
      <c r="E106" s="829"/>
      <c r="F106" s="829"/>
      <c r="G106" s="829"/>
      <c r="H106" s="829"/>
      <c r="I106" s="829"/>
      <c r="J106" s="829"/>
      <c r="K106" s="829"/>
      <c r="L106" s="829"/>
      <c r="M106" s="829"/>
      <c r="N106" s="829"/>
      <c r="O106" s="829"/>
    </row>
    <row r="107" spans="1:15" x14ac:dyDescent="0.25">
      <c r="A107" s="828"/>
      <c r="B107" s="828"/>
      <c r="C107" s="829"/>
      <c r="D107" s="829"/>
      <c r="E107" s="829"/>
      <c r="F107" s="829"/>
      <c r="G107" s="829"/>
      <c r="H107" s="829"/>
      <c r="I107" s="829"/>
      <c r="J107" s="829"/>
      <c r="K107" s="829"/>
      <c r="L107" s="829"/>
      <c r="M107" s="829"/>
      <c r="N107" s="829"/>
      <c r="O107" s="829"/>
    </row>
    <row r="108" spans="1:15" x14ac:dyDescent="0.25">
      <c r="A108" s="828"/>
      <c r="B108" s="828"/>
      <c r="C108" s="829"/>
      <c r="D108" s="829"/>
      <c r="E108" s="829"/>
      <c r="F108" s="829"/>
      <c r="G108" s="829"/>
      <c r="H108" s="829"/>
      <c r="I108" s="829"/>
      <c r="J108" s="829"/>
      <c r="K108" s="829"/>
      <c r="L108" s="829"/>
      <c r="M108" s="829"/>
      <c r="N108" s="829"/>
      <c r="O108" s="829"/>
    </row>
    <row r="109" spans="1:15" x14ac:dyDescent="0.25">
      <c r="A109" s="828"/>
      <c r="B109" s="828"/>
      <c r="C109" s="829"/>
      <c r="D109" s="829"/>
      <c r="E109" s="829"/>
      <c r="F109" s="829"/>
      <c r="G109" s="829"/>
      <c r="H109" s="829"/>
      <c r="I109" s="829"/>
      <c r="J109" s="829"/>
      <c r="K109" s="829"/>
      <c r="L109" s="829"/>
      <c r="M109" s="829"/>
      <c r="N109" s="829"/>
      <c r="O109" s="829"/>
    </row>
    <row r="110" spans="1:15" x14ac:dyDescent="0.25">
      <c r="A110" s="828"/>
      <c r="B110" s="828"/>
      <c r="C110" s="829"/>
      <c r="D110" s="829"/>
      <c r="E110" s="829"/>
      <c r="F110" s="829"/>
      <c r="G110" s="829"/>
      <c r="H110" s="829"/>
      <c r="I110" s="829"/>
      <c r="J110" s="829"/>
      <c r="K110" s="829"/>
      <c r="L110" s="829"/>
      <c r="M110" s="829"/>
      <c r="N110" s="829"/>
      <c r="O110" s="829"/>
    </row>
    <row r="111" spans="1:15" x14ac:dyDescent="0.25">
      <c r="A111" s="828"/>
      <c r="B111" s="828"/>
      <c r="C111" s="829"/>
      <c r="D111" s="829"/>
      <c r="E111" s="829"/>
      <c r="F111" s="829"/>
      <c r="G111" s="829"/>
      <c r="H111" s="829"/>
      <c r="I111" s="829"/>
      <c r="J111" s="829"/>
      <c r="K111" s="829"/>
      <c r="L111" s="829"/>
      <c r="M111" s="829"/>
      <c r="N111" s="829"/>
      <c r="O111" s="829"/>
    </row>
    <row r="112" spans="1:15" x14ac:dyDescent="0.25">
      <c r="A112" s="828"/>
      <c r="B112" s="828"/>
      <c r="C112" s="829"/>
      <c r="D112" s="829"/>
      <c r="E112" s="829"/>
      <c r="F112" s="829"/>
      <c r="G112" s="829"/>
      <c r="H112" s="829"/>
      <c r="I112" s="829"/>
      <c r="J112" s="829"/>
      <c r="K112" s="829"/>
      <c r="L112" s="829"/>
      <c r="M112" s="829"/>
      <c r="N112" s="829"/>
      <c r="O112" s="829"/>
    </row>
    <row r="113" spans="1:15" x14ac:dyDescent="0.25">
      <c r="A113" s="828"/>
      <c r="B113" s="828"/>
      <c r="C113" s="829"/>
      <c r="D113" s="829"/>
      <c r="E113" s="829"/>
      <c r="F113" s="829"/>
      <c r="G113" s="829"/>
      <c r="H113" s="829"/>
      <c r="I113" s="829"/>
      <c r="J113" s="829"/>
      <c r="K113" s="829"/>
      <c r="L113" s="829"/>
      <c r="M113" s="829"/>
      <c r="N113" s="829"/>
      <c r="O113" s="829"/>
    </row>
    <row r="114" spans="1:15" x14ac:dyDescent="0.25">
      <c r="A114" s="828"/>
      <c r="B114" s="828"/>
      <c r="C114" s="829"/>
      <c r="D114" s="829"/>
      <c r="E114" s="829"/>
      <c r="F114" s="829"/>
      <c r="G114" s="829"/>
      <c r="H114" s="829"/>
      <c r="I114" s="829"/>
      <c r="J114" s="829"/>
      <c r="K114" s="829"/>
      <c r="L114" s="829"/>
      <c r="M114" s="829"/>
      <c r="N114" s="829"/>
      <c r="O114" s="829"/>
    </row>
    <row r="115" spans="1:15" x14ac:dyDescent="0.25">
      <c r="A115" s="828"/>
      <c r="B115" s="828"/>
      <c r="C115" s="829"/>
      <c r="D115" s="829"/>
      <c r="E115" s="829"/>
      <c r="F115" s="829"/>
      <c r="G115" s="829"/>
      <c r="H115" s="829"/>
      <c r="I115" s="829"/>
      <c r="J115" s="829"/>
      <c r="K115" s="829"/>
      <c r="L115" s="829"/>
      <c r="M115" s="829"/>
      <c r="N115" s="829"/>
      <c r="O115" s="829"/>
    </row>
    <row r="116" spans="1:15" x14ac:dyDescent="0.25">
      <c r="A116" s="828"/>
      <c r="B116" s="828"/>
      <c r="C116" s="829"/>
      <c r="D116" s="829"/>
      <c r="E116" s="829"/>
      <c r="F116" s="829"/>
      <c r="G116" s="829"/>
      <c r="H116" s="829"/>
      <c r="I116" s="829"/>
      <c r="J116" s="829"/>
      <c r="K116" s="829"/>
      <c r="L116" s="829"/>
      <c r="M116" s="829"/>
      <c r="N116" s="829"/>
      <c r="O116" s="829"/>
    </row>
    <row r="117" spans="1:15" x14ac:dyDescent="0.25">
      <c r="A117" s="828"/>
      <c r="B117" s="828"/>
      <c r="C117" s="829"/>
      <c r="D117" s="829"/>
      <c r="E117" s="829"/>
      <c r="F117" s="829"/>
      <c r="G117" s="829"/>
      <c r="H117" s="829"/>
      <c r="I117" s="829"/>
      <c r="J117" s="829"/>
      <c r="K117" s="829"/>
      <c r="L117" s="829"/>
      <c r="M117" s="829"/>
      <c r="N117" s="829"/>
      <c r="O117" s="829"/>
    </row>
    <row r="118" spans="1:15" x14ac:dyDescent="0.25">
      <c r="A118" s="828"/>
      <c r="B118" s="828"/>
      <c r="C118" s="829"/>
      <c r="D118" s="829"/>
      <c r="E118" s="829"/>
      <c r="F118" s="829"/>
      <c r="G118" s="829"/>
      <c r="H118" s="829"/>
      <c r="I118" s="829"/>
      <c r="J118" s="829"/>
      <c r="K118" s="829"/>
      <c r="L118" s="829"/>
      <c r="M118" s="829"/>
      <c r="N118" s="829"/>
      <c r="O118" s="829"/>
    </row>
    <row r="119" spans="1:15" x14ac:dyDescent="0.25">
      <c r="A119" s="828"/>
      <c r="B119" s="828"/>
      <c r="C119" s="829"/>
      <c r="D119" s="829"/>
      <c r="E119" s="829"/>
      <c r="F119" s="829"/>
      <c r="G119" s="829"/>
      <c r="H119" s="829"/>
      <c r="I119" s="829"/>
      <c r="J119" s="829"/>
      <c r="K119" s="829"/>
      <c r="L119" s="829"/>
      <c r="M119" s="829"/>
      <c r="N119" s="829"/>
      <c r="O119" s="829"/>
    </row>
    <row r="120" spans="1:15" x14ac:dyDescent="0.25">
      <c r="A120" s="828"/>
      <c r="B120" s="828"/>
      <c r="C120" s="829"/>
      <c r="D120" s="829"/>
      <c r="E120" s="829"/>
      <c r="F120" s="829"/>
      <c r="G120" s="829"/>
      <c r="H120" s="829"/>
      <c r="I120" s="829"/>
      <c r="J120" s="829"/>
      <c r="K120" s="829"/>
      <c r="L120" s="829"/>
      <c r="M120" s="829"/>
      <c r="N120" s="829"/>
      <c r="O120" s="829"/>
    </row>
    <row r="121" spans="1:15" x14ac:dyDescent="0.25">
      <c r="A121" s="828"/>
      <c r="B121" s="828"/>
      <c r="C121" s="829"/>
      <c r="D121" s="829"/>
      <c r="E121" s="829"/>
      <c r="F121" s="829"/>
      <c r="G121" s="829"/>
      <c r="H121" s="829"/>
      <c r="I121" s="829"/>
      <c r="J121" s="829"/>
      <c r="K121" s="829"/>
      <c r="L121" s="829"/>
      <c r="M121" s="829"/>
      <c r="N121" s="829"/>
      <c r="O121" s="829"/>
    </row>
    <row r="122" spans="1:15" x14ac:dyDescent="0.25">
      <c r="A122" s="828"/>
      <c r="B122" s="828"/>
      <c r="C122" s="829"/>
      <c r="D122" s="829"/>
      <c r="E122" s="829"/>
      <c r="F122" s="829"/>
      <c r="G122" s="829"/>
      <c r="H122" s="829"/>
      <c r="I122" s="829"/>
      <c r="J122" s="829"/>
      <c r="K122" s="829"/>
      <c r="L122" s="829"/>
      <c r="M122" s="829"/>
      <c r="N122" s="829"/>
      <c r="O122" s="829"/>
    </row>
    <row r="123" spans="1:15" x14ac:dyDescent="0.25">
      <c r="A123" s="828"/>
      <c r="B123" s="828"/>
      <c r="C123" s="829"/>
      <c r="D123" s="829"/>
      <c r="E123" s="829"/>
      <c r="F123" s="829"/>
      <c r="G123" s="829"/>
      <c r="H123" s="829"/>
      <c r="I123" s="829"/>
      <c r="J123" s="829"/>
      <c r="K123" s="829"/>
      <c r="L123" s="829"/>
      <c r="M123" s="829"/>
      <c r="N123" s="829"/>
      <c r="O123" s="829"/>
    </row>
    <row r="124" spans="1:15" x14ac:dyDescent="0.25">
      <c r="A124" s="828"/>
      <c r="B124" s="828"/>
      <c r="C124" s="829"/>
      <c r="D124" s="829"/>
      <c r="E124" s="829"/>
      <c r="F124" s="829"/>
      <c r="G124" s="829"/>
      <c r="H124" s="829"/>
      <c r="I124" s="829"/>
      <c r="J124" s="829"/>
      <c r="K124" s="829"/>
      <c r="L124" s="829"/>
      <c r="M124" s="829"/>
      <c r="N124" s="829"/>
      <c r="O124" s="829"/>
    </row>
    <row r="125" spans="1:15" x14ac:dyDescent="0.25">
      <c r="A125" s="828"/>
      <c r="B125" s="828"/>
      <c r="C125" s="829"/>
      <c r="D125" s="829"/>
      <c r="E125" s="829"/>
      <c r="F125" s="829"/>
      <c r="G125" s="829"/>
      <c r="H125" s="829"/>
      <c r="I125" s="829"/>
      <c r="J125" s="829"/>
      <c r="K125" s="829"/>
      <c r="L125" s="829"/>
      <c r="M125" s="829"/>
      <c r="N125" s="829"/>
      <c r="O125" s="829"/>
    </row>
    <row r="126" spans="1:15" x14ac:dyDescent="0.25">
      <c r="A126" s="828"/>
      <c r="B126" s="828"/>
      <c r="C126" s="829"/>
      <c r="D126" s="829"/>
      <c r="E126" s="829"/>
      <c r="F126" s="829"/>
      <c r="G126" s="829"/>
      <c r="H126" s="829"/>
      <c r="I126" s="829"/>
      <c r="J126" s="829"/>
      <c r="K126" s="829"/>
      <c r="L126" s="829"/>
      <c r="M126" s="829"/>
      <c r="N126" s="829"/>
      <c r="O126" s="829"/>
    </row>
    <row r="127" spans="1:15" x14ac:dyDescent="0.25">
      <c r="A127" s="828"/>
      <c r="B127" s="828"/>
      <c r="C127" s="829"/>
      <c r="D127" s="829"/>
      <c r="E127" s="829"/>
      <c r="F127" s="829"/>
      <c r="G127" s="829"/>
      <c r="H127" s="829"/>
      <c r="I127" s="829"/>
      <c r="J127" s="829"/>
      <c r="K127" s="829"/>
      <c r="L127" s="829"/>
      <c r="M127" s="829"/>
      <c r="N127" s="829"/>
      <c r="O127" s="829"/>
    </row>
    <row r="128" spans="1:15" x14ac:dyDescent="0.25">
      <c r="A128" s="828"/>
      <c r="B128" s="828"/>
      <c r="C128" s="829"/>
      <c r="D128" s="829"/>
      <c r="E128" s="829"/>
      <c r="F128" s="829"/>
      <c r="G128" s="829"/>
      <c r="H128" s="829"/>
      <c r="I128" s="829"/>
      <c r="J128" s="829"/>
      <c r="K128" s="829"/>
      <c r="L128" s="829"/>
      <c r="M128" s="829"/>
      <c r="N128" s="829"/>
      <c r="O128" s="829"/>
    </row>
    <row r="129" spans="1:15" x14ac:dyDescent="0.25">
      <c r="A129" s="828"/>
      <c r="B129" s="828"/>
      <c r="C129" s="829"/>
      <c r="D129" s="829"/>
      <c r="E129" s="829"/>
      <c r="F129" s="829"/>
      <c r="G129" s="829"/>
      <c r="H129" s="829"/>
      <c r="I129" s="829"/>
      <c r="J129" s="829"/>
      <c r="K129" s="829"/>
      <c r="L129" s="829"/>
      <c r="M129" s="829"/>
      <c r="N129" s="829"/>
      <c r="O129" s="829"/>
    </row>
    <row r="130" spans="1:15" x14ac:dyDescent="0.25">
      <c r="A130" s="828"/>
      <c r="B130" s="828"/>
      <c r="C130" s="829"/>
      <c r="D130" s="829"/>
      <c r="E130" s="829"/>
      <c r="F130" s="829"/>
      <c r="G130" s="829"/>
      <c r="H130" s="829"/>
      <c r="I130" s="829"/>
      <c r="J130" s="829"/>
      <c r="K130" s="829"/>
      <c r="L130" s="829"/>
      <c r="M130" s="829"/>
      <c r="N130" s="829"/>
      <c r="O130" s="829"/>
    </row>
    <row r="131" spans="1:15" x14ac:dyDescent="0.25">
      <c r="A131" s="828"/>
      <c r="B131" s="828"/>
      <c r="C131" s="829"/>
      <c r="D131" s="829"/>
      <c r="E131" s="829"/>
      <c r="F131" s="829"/>
      <c r="G131" s="829"/>
      <c r="H131" s="829"/>
      <c r="I131" s="829"/>
      <c r="J131" s="829"/>
      <c r="K131" s="829"/>
      <c r="L131" s="829"/>
      <c r="M131" s="829"/>
      <c r="N131" s="829"/>
      <c r="O131" s="829"/>
    </row>
    <row r="133" spans="1:15" ht="105" customHeight="1" thickBot="1" x14ac:dyDescent="0.45">
      <c r="A133" s="823"/>
      <c r="B133" s="824"/>
      <c r="C133" s="824"/>
      <c r="D133" s="824"/>
      <c r="E133" s="824"/>
      <c r="F133" s="824"/>
      <c r="G133" s="824"/>
      <c r="H133" s="824"/>
      <c r="I133" s="824"/>
      <c r="J133" s="824"/>
      <c r="K133" s="824"/>
      <c r="L133" s="824"/>
      <c r="M133" s="824"/>
      <c r="N133" s="824"/>
      <c r="O133" s="824"/>
    </row>
    <row r="134" spans="1:15" ht="17.25" thickTop="1" thickBot="1" x14ac:dyDescent="0.3">
      <c r="A134" s="851" t="s">
        <v>1</v>
      </c>
      <c r="B134" s="851" t="s">
        <v>5</v>
      </c>
      <c r="C134" s="1169" t="s">
        <v>679</v>
      </c>
      <c r="D134" s="1169"/>
      <c r="E134" s="1169"/>
      <c r="F134" s="1169"/>
      <c r="G134" s="1169"/>
      <c r="H134" s="1169"/>
      <c r="I134" s="1169"/>
      <c r="J134" s="1169"/>
      <c r="K134" s="1169"/>
      <c r="L134" s="1169"/>
      <c r="M134" s="1169"/>
      <c r="N134" s="1169"/>
      <c r="O134" s="1169"/>
    </row>
    <row r="135" spans="1:15" x14ac:dyDescent="0.25">
      <c r="A135" s="832"/>
      <c r="B135" s="833"/>
      <c r="C135" s="834"/>
      <c r="D135" s="834"/>
      <c r="E135" s="834"/>
      <c r="F135" s="834"/>
      <c r="G135" s="834"/>
      <c r="H135" s="834"/>
      <c r="I135" s="834"/>
      <c r="J135" s="834"/>
      <c r="K135" s="834"/>
      <c r="L135" s="834"/>
      <c r="M135" s="834"/>
      <c r="N135" s="834"/>
      <c r="O135" s="835"/>
    </row>
    <row r="136" spans="1:15" x14ac:dyDescent="0.25">
      <c r="A136" s="836"/>
      <c r="B136" s="828"/>
      <c r="C136" s="829"/>
      <c r="D136" s="829"/>
      <c r="E136" s="829"/>
      <c r="F136" s="829"/>
      <c r="G136" s="829"/>
      <c r="H136" s="829"/>
      <c r="I136" s="829"/>
      <c r="J136" s="829"/>
      <c r="K136" s="829"/>
      <c r="L136" s="829"/>
      <c r="M136" s="829"/>
      <c r="N136" s="829"/>
      <c r="O136" s="837"/>
    </row>
    <row r="137" spans="1:15" x14ac:dyDescent="0.25">
      <c r="A137" s="836"/>
      <c r="B137" s="828"/>
      <c r="C137" s="829"/>
      <c r="D137" s="829"/>
      <c r="E137" s="829"/>
      <c r="F137" s="829"/>
      <c r="G137" s="829"/>
      <c r="H137" s="829"/>
      <c r="I137" s="829"/>
      <c r="J137" s="829"/>
      <c r="K137" s="829"/>
      <c r="L137" s="829"/>
      <c r="M137" s="829"/>
      <c r="N137" s="829"/>
      <c r="O137" s="837"/>
    </row>
    <row r="138" spans="1:15" x14ac:dyDescent="0.25">
      <c r="A138" s="836"/>
      <c r="B138" s="828"/>
      <c r="C138" s="829"/>
      <c r="D138" s="829"/>
      <c r="E138" s="829"/>
      <c r="F138" s="829"/>
      <c r="G138" s="829"/>
      <c r="H138" s="829"/>
      <c r="I138" s="829"/>
      <c r="J138" s="829"/>
      <c r="K138" s="829"/>
      <c r="L138" s="829"/>
      <c r="M138" s="829"/>
      <c r="N138" s="829"/>
      <c r="O138" s="837"/>
    </row>
    <row r="139" spans="1:15" x14ac:dyDescent="0.25">
      <c r="A139" s="836"/>
      <c r="B139" s="828"/>
      <c r="C139" s="829"/>
      <c r="D139" s="829"/>
      <c r="E139" s="829"/>
      <c r="F139" s="829"/>
      <c r="G139" s="829"/>
      <c r="H139" s="829"/>
      <c r="I139" s="829"/>
      <c r="J139" s="829"/>
      <c r="K139" s="829"/>
      <c r="L139" s="829"/>
      <c r="M139" s="829"/>
      <c r="N139" s="829"/>
      <c r="O139" s="837"/>
    </row>
    <row r="140" spans="1:15" x14ac:dyDescent="0.25">
      <c r="A140" s="836"/>
      <c r="B140" s="828"/>
      <c r="C140" s="829"/>
      <c r="D140" s="829"/>
      <c r="E140" s="829"/>
      <c r="F140" s="829"/>
      <c r="G140" s="829"/>
      <c r="H140" s="829"/>
      <c r="I140" s="829"/>
      <c r="J140" s="829"/>
      <c r="K140" s="829"/>
      <c r="L140" s="829"/>
      <c r="M140" s="829"/>
      <c r="N140" s="829"/>
      <c r="O140" s="837"/>
    </row>
    <row r="141" spans="1:15" x14ac:dyDescent="0.25">
      <c r="A141" s="836"/>
      <c r="B141" s="828"/>
      <c r="C141" s="829"/>
      <c r="D141" s="829"/>
      <c r="E141" s="829"/>
      <c r="F141" s="829"/>
      <c r="G141" s="829"/>
      <c r="H141" s="829"/>
      <c r="I141" s="829"/>
      <c r="J141" s="829"/>
      <c r="K141" s="829"/>
      <c r="L141" s="829"/>
      <c r="M141" s="829"/>
      <c r="N141" s="829"/>
      <c r="O141" s="837"/>
    </row>
    <row r="142" spans="1:15" x14ac:dyDescent="0.25">
      <c r="A142" s="836"/>
      <c r="B142" s="828"/>
      <c r="C142" s="829"/>
      <c r="D142" s="829"/>
      <c r="E142" s="829"/>
      <c r="F142" s="829"/>
      <c r="G142" s="829"/>
      <c r="H142" s="829"/>
      <c r="I142" s="829"/>
      <c r="J142" s="829"/>
      <c r="K142" s="829"/>
      <c r="L142" s="829"/>
      <c r="M142" s="829"/>
      <c r="N142" s="829"/>
      <c r="O142" s="837"/>
    </row>
    <row r="143" spans="1:15" x14ac:dyDescent="0.25">
      <c r="A143" s="836"/>
      <c r="B143" s="828"/>
      <c r="C143" s="829"/>
      <c r="D143" s="829"/>
      <c r="E143" s="829"/>
      <c r="F143" s="829"/>
      <c r="G143" s="829"/>
      <c r="H143" s="829"/>
      <c r="I143" s="829"/>
      <c r="J143" s="829"/>
      <c r="K143" s="829"/>
      <c r="L143" s="829"/>
      <c r="M143" s="829"/>
      <c r="N143" s="829"/>
      <c r="O143" s="837"/>
    </row>
    <row r="144" spans="1:15" x14ac:dyDescent="0.25">
      <c r="A144" s="836"/>
      <c r="B144" s="828"/>
      <c r="C144" s="829"/>
      <c r="D144" s="829"/>
      <c r="E144" s="829"/>
      <c r="F144" s="829"/>
      <c r="G144" s="829"/>
      <c r="H144" s="829"/>
      <c r="I144" s="829"/>
      <c r="J144" s="829"/>
      <c r="K144" s="829"/>
      <c r="L144" s="829"/>
      <c r="M144" s="829"/>
      <c r="N144" s="829"/>
      <c r="O144" s="837"/>
    </row>
    <row r="145" spans="1:15" x14ac:dyDescent="0.25">
      <c r="A145" s="836"/>
      <c r="B145" s="828"/>
      <c r="C145" s="829"/>
      <c r="D145" s="829"/>
      <c r="E145" s="829"/>
      <c r="F145" s="829"/>
      <c r="G145" s="829"/>
      <c r="H145" s="829"/>
      <c r="I145" s="829"/>
      <c r="J145" s="829"/>
      <c r="K145" s="829"/>
      <c r="L145" s="829"/>
      <c r="M145" s="829"/>
      <c r="N145" s="829"/>
      <c r="O145" s="837"/>
    </row>
    <row r="146" spans="1:15" x14ac:dyDescent="0.25">
      <c r="A146" s="836"/>
      <c r="B146" s="828"/>
      <c r="C146" s="829"/>
      <c r="D146" s="829"/>
      <c r="E146" s="829"/>
      <c r="F146" s="829"/>
      <c r="G146" s="829"/>
      <c r="H146" s="829"/>
      <c r="I146" s="829"/>
      <c r="J146" s="829"/>
      <c r="K146" s="829"/>
      <c r="L146" s="829"/>
      <c r="M146" s="829"/>
      <c r="N146" s="829"/>
      <c r="O146" s="837"/>
    </row>
    <row r="147" spans="1:15" x14ac:dyDescent="0.25">
      <c r="A147" s="836"/>
      <c r="B147" s="828"/>
      <c r="C147" s="829"/>
      <c r="D147" s="829"/>
      <c r="E147" s="829"/>
      <c r="F147" s="829"/>
      <c r="G147" s="829"/>
      <c r="H147" s="829"/>
      <c r="I147" s="829"/>
      <c r="J147" s="829"/>
      <c r="K147" s="829"/>
      <c r="L147" s="829"/>
      <c r="M147" s="829"/>
      <c r="N147" s="829"/>
      <c r="O147" s="837"/>
    </row>
    <row r="148" spans="1:15" x14ac:dyDescent="0.25">
      <c r="A148" s="836"/>
      <c r="B148" s="828"/>
      <c r="C148" s="829"/>
      <c r="D148" s="829"/>
      <c r="E148" s="829"/>
      <c r="F148" s="829"/>
      <c r="G148" s="829"/>
      <c r="H148" s="829"/>
      <c r="I148" s="829"/>
      <c r="J148" s="829"/>
      <c r="K148" s="829"/>
      <c r="L148" s="829"/>
      <c r="M148" s="829"/>
      <c r="N148" s="829"/>
      <c r="O148" s="837"/>
    </row>
    <row r="149" spans="1:15" x14ac:dyDescent="0.25">
      <c r="A149" s="836"/>
      <c r="B149" s="828"/>
      <c r="C149" s="829"/>
      <c r="D149" s="829"/>
      <c r="E149" s="829"/>
      <c r="F149" s="829"/>
      <c r="G149" s="829"/>
      <c r="H149" s="829"/>
      <c r="I149" s="829"/>
      <c r="J149" s="829"/>
      <c r="K149" s="829"/>
      <c r="L149" s="829"/>
      <c r="M149" s="829"/>
      <c r="N149" s="829"/>
      <c r="O149" s="837"/>
    </row>
    <row r="150" spans="1:15" x14ac:dyDescent="0.25">
      <c r="A150" s="836"/>
      <c r="B150" s="828"/>
      <c r="C150" s="829"/>
      <c r="D150" s="829"/>
      <c r="E150" s="829"/>
      <c r="F150" s="829"/>
      <c r="G150" s="829"/>
      <c r="H150" s="829"/>
      <c r="I150" s="829"/>
      <c r="J150" s="829"/>
      <c r="K150" s="829"/>
      <c r="L150" s="829"/>
      <c r="M150" s="829"/>
      <c r="N150" s="829"/>
      <c r="O150" s="837"/>
    </row>
    <row r="151" spans="1:15" x14ac:dyDescent="0.25">
      <c r="A151" s="836"/>
      <c r="B151" s="828"/>
      <c r="C151" s="829"/>
      <c r="D151" s="829"/>
      <c r="E151" s="829"/>
      <c r="F151" s="829"/>
      <c r="G151" s="829"/>
      <c r="H151" s="829"/>
      <c r="I151" s="829"/>
      <c r="J151" s="829"/>
      <c r="K151" s="829"/>
      <c r="L151" s="829"/>
      <c r="M151" s="829"/>
      <c r="N151" s="829"/>
      <c r="O151" s="837"/>
    </row>
    <row r="152" spans="1:15" x14ac:dyDescent="0.25">
      <c r="A152" s="836"/>
      <c r="B152" s="828"/>
      <c r="C152" s="829"/>
      <c r="D152" s="829"/>
      <c r="E152" s="829"/>
      <c r="F152" s="829"/>
      <c r="G152" s="829"/>
      <c r="H152" s="829"/>
      <c r="I152" s="829"/>
      <c r="J152" s="829"/>
      <c r="K152" s="829"/>
      <c r="L152" s="829"/>
      <c r="M152" s="829"/>
      <c r="N152" s="829"/>
      <c r="O152" s="837"/>
    </row>
    <row r="153" spans="1:15" x14ac:dyDescent="0.25">
      <c r="A153" s="836"/>
      <c r="B153" s="828"/>
      <c r="C153" s="829"/>
      <c r="D153" s="829"/>
      <c r="E153" s="829"/>
      <c r="F153" s="829"/>
      <c r="G153" s="829"/>
      <c r="H153" s="829"/>
      <c r="I153" s="829"/>
      <c r="J153" s="829"/>
      <c r="K153" s="829"/>
      <c r="L153" s="829"/>
      <c r="M153" s="829"/>
      <c r="N153" s="829"/>
      <c r="O153" s="837"/>
    </row>
    <row r="154" spans="1:15" x14ac:dyDescent="0.25">
      <c r="A154" s="836"/>
      <c r="B154" s="828"/>
      <c r="C154" s="829"/>
      <c r="D154" s="829"/>
      <c r="E154" s="829"/>
      <c r="F154" s="829"/>
      <c r="G154" s="829"/>
      <c r="H154" s="829"/>
      <c r="I154" s="829"/>
      <c r="J154" s="829"/>
      <c r="K154" s="829"/>
      <c r="L154" s="829"/>
      <c r="M154" s="829"/>
      <c r="N154" s="829"/>
      <c r="O154" s="837"/>
    </row>
    <row r="155" spans="1:15" x14ac:dyDescent="0.25">
      <c r="A155" s="836"/>
      <c r="B155" s="828"/>
      <c r="C155" s="829"/>
      <c r="D155" s="829"/>
      <c r="E155" s="829"/>
      <c r="F155" s="829"/>
      <c r="G155" s="829"/>
      <c r="H155" s="829"/>
      <c r="I155" s="829"/>
      <c r="J155" s="829"/>
      <c r="K155" s="829"/>
      <c r="L155" s="829"/>
      <c r="M155" s="829"/>
      <c r="N155" s="829"/>
      <c r="O155" s="837"/>
    </row>
    <row r="156" spans="1:15" x14ac:dyDescent="0.25">
      <c r="A156" s="836"/>
      <c r="B156" s="828"/>
      <c r="C156" s="829"/>
      <c r="D156" s="829"/>
      <c r="E156" s="829"/>
      <c r="F156" s="829"/>
      <c r="G156" s="829"/>
      <c r="H156" s="829"/>
      <c r="I156" s="829"/>
      <c r="J156" s="829"/>
      <c r="K156" s="829"/>
      <c r="L156" s="829"/>
      <c r="M156" s="829"/>
      <c r="N156" s="829"/>
      <c r="O156" s="837"/>
    </row>
    <row r="157" spans="1:15" x14ac:dyDescent="0.25">
      <c r="A157" s="836"/>
      <c r="B157" s="828"/>
      <c r="C157" s="829"/>
      <c r="D157" s="829"/>
      <c r="E157" s="829"/>
      <c r="F157" s="829"/>
      <c r="G157" s="829"/>
      <c r="H157" s="829"/>
      <c r="I157" s="829"/>
      <c r="J157" s="829"/>
      <c r="K157" s="829"/>
      <c r="L157" s="829"/>
      <c r="M157" s="829"/>
      <c r="N157" s="829"/>
      <c r="O157" s="837"/>
    </row>
    <row r="158" spans="1:15" x14ac:dyDescent="0.25">
      <c r="A158" s="836"/>
      <c r="B158" s="828"/>
      <c r="C158" s="829"/>
      <c r="D158" s="829"/>
      <c r="E158" s="829"/>
      <c r="F158" s="829"/>
      <c r="G158" s="829"/>
      <c r="H158" s="829"/>
      <c r="I158" s="829"/>
      <c r="J158" s="829"/>
      <c r="K158" s="829"/>
      <c r="L158" s="829"/>
      <c r="M158" s="829"/>
      <c r="N158" s="829"/>
      <c r="O158" s="837"/>
    </row>
    <row r="159" spans="1:15" x14ac:dyDescent="0.25">
      <c r="A159" s="836"/>
      <c r="B159" s="828"/>
      <c r="C159" s="829"/>
      <c r="D159" s="829"/>
      <c r="E159" s="829"/>
      <c r="F159" s="829"/>
      <c r="G159" s="829"/>
      <c r="H159" s="829"/>
      <c r="I159" s="829"/>
      <c r="J159" s="829"/>
      <c r="K159" s="829"/>
      <c r="L159" s="829"/>
      <c r="M159" s="829"/>
      <c r="N159" s="829"/>
      <c r="O159" s="837"/>
    </row>
    <row r="160" spans="1:15" x14ac:dyDescent="0.25">
      <c r="A160" s="836"/>
      <c r="B160" s="828"/>
      <c r="C160" s="829"/>
      <c r="D160" s="829"/>
      <c r="E160" s="829"/>
      <c r="F160" s="829"/>
      <c r="G160" s="829"/>
      <c r="H160" s="829"/>
      <c r="I160" s="829"/>
      <c r="J160" s="829"/>
      <c r="K160" s="829"/>
      <c r="L160" s="829"/>
      <c r="M160" s="829"/>
      <c r="N160" s="829"/>
      <c r="O160" s="837"/>
    </row>
    <row r="161" spans="1:15" x14ac:dyDescent="0.25">
      <c r="A161" s="836"/>
      <c r="B161" s="828"/>
      <c r="C161" s="829"/>
      <c r="D161" s="829"/>
      <c r="E161" s="829"/>
      <c r="F161" s="829"/>
      <c r="G161" s="829"/>
      <c r="H161" s="829"/>
      <c r="I161" s="829"/>
      <c r="J161" s="829"/>
      <c r="K161" s="829"/>
      <c r="L161" s="829"/>
      <c r="M161" s="829"/>
      <c r="N161" s="829"/>
      <c r="O161" s="837"/>
    </row>
    <row r="162" spans="1:15" x14ac:dyDescent="0.25">
      <c r="A162" s="836"/>
      <c r="B162" s="828"/>
      <c r="C162" s="829"/>
      <c r="D162" s="829"/>
      <c r="E162" s="829"/>
      <c r="F162" s="829"/>
      <c r="G162" s="829"/>
      <c r="H162" s="829"/>
      <c r="I162" s="829"/>
      <c r="J162" s="829"/>
      <c r="K162" s="829"/>
      <c r="L162" s="829"/>
      <c r="M162" s="829"/>
      <c r="N162" s="829"/>
      <c r="O162" s="837"/>
    </row>
    <row r="163" spans="1:15" ht="15.75" thickBot="1" x14ac:dyDescent="0.3">
      <c r="A163" s="846"/>
      <c r="B163" s="847"/>
      <c r="C163" s="848"/>
      <c r="D163" s="848"/>
      <c r="E163" s="848"/>
      <c r="F163" s="848"/>
      <c r="G163" s="848"/>
      <c r="H163" s="848"/>
      <c r="I163" s="848"/>
      <c r="J163" s="848"/>
      <c r="K163" s="848"/>
      <c r="L163" s="848"/>
      <c r="M163" s="848"/>
      <c r="N163" s="848"/>
      <c r="O163" s="849"/>
    </row>
    <row r="165" spans="1:15" ht="66.75" customHeight="1" thickBot="1" x14ac:dyDescent="0.45">
      <c r="A165" s="823"/>
      <c r="B165" s="824"/>
      <c r="C165" s="824"/>
      <c r="D165" s="824"/>
      <c r="E165" s="824"/>
      <c r="F165" s="824"/>
      <c r="G165" s="824"/>
      <c r="H165" s="824"/>
      <c r="I165" s="824"/>
      <c r="J165" s="824"/>
      <c r="K165" s="824"/>
      <c r="L165" s="824"/>
      <c r="M165" s="824"/>
      <c r="N165" s="824"/>
      <c r="O165" s="824"/>
    </row>
    <row r="166" spans="1:15" ht="16.5" thickTop="1" x14ac:dyDescent="0.25">
      <c r="A166" s="852" t="s">
        <v>1</v>
      </c>
      <c r="B166" s="852" t="s">
        <v>5</v>
      </c>
      <c r="C166" s="1176" t="s">
        <v>679</v>
      </c>
      <c r="D166" s="1176"/>
      <c r="E166" s="1176"/>
      <c r="F166" s="1176"/>
      <c r="G166" s="1176"/>
      <c r="H166" s="1176"/>
      <c r="I166" s="1176"/>
      <c r="J166" s="1176"/>
      <c r="K166" s="1176"/>
      <c r="L166" s="1176"/>
      <c r="M166" s="1176"/>
      <c r="N166" s="1176"/>
      <c r="O166" s="1176"/>
    </row>
    <row r="167" spans="1:15" x14ac:dyDescent="0.25">
      <c r="A167" s="826"/>
      <c r="B167" s="826"/>
      <c r="C167" s="827"/>
      <c r="D167" s="827"/>
      <c r="E167" s="827"/>
      <c r="F167" s="827"/>
      <c r="G167" s="827"/>
      <c r="H167" s="827"/>
      <c r="I167" s="827"/>
      <c r="J167" s="827"/>
      <c r="K167" s="827"/>
      <c r="L167" s="827"/>
      <c r="M167" s="827"/>
      <c r="N167" s="827"/>
      <c r="O167" s="827"/>
    </row>
    <row r="168" spans="1:15" x14ac:dyDescent="0.25">
      <c r="A168" s="828"/>
      <c r="B168" s="828"/>
      <c r="C168" s="829"/>
      <c r="D168" s="829"/>
      <c r="E168" s="829"/>
      <c r="F168" s="829"/>
      <c r="G168" s="829"/>
      <c r="H168" s="829"/>
      <c r="I168" s="829"/>
      <c r="J168" s="829"/>
      <c r="K168" s="829"/>
      <c r="L168" s="829"/>
      <c r="M168" s="829"/>
      <c r="N168" s="829"/>
      <c r="O168" s="829"/>
    </row>
    <row r="169" spans="1:15" x14ac:dyDescent="0.25">
      <c r="A169" s="828"/>
      <c r="B169" s="828"/>
      <c r="C169" s="829"/>
      <c r="D169" s="829"/>
      <c r="E169" s="829"/>
      <c r="F169" s="829"/>
      <c r="G169" s="829"/>
      <c r="H169" s="829"/>
      <c r="I169" s="829"/>
      <c r="J169" s="829"/>
      <c r="K169" s="829"/>
      <c r="L169" s="829"/>
      <c r="M169" s="829"/>
      <c r="N169" s="829"/>
      <c r="O169" s="829"/>
    </row>
    <row r="170" spans="1:15" x14ac:dyDescent="0.25">
      <c r="A170" s="828"/>
      <c r="B170" s="828"/>
      <c r="C170" s="829"/>
      <c r="D170" s="829"/>
      <c r="E170" s="829"/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</row>
    <row r="171" spans="1:15" x14ac:dyDescent="0.25">
      <c r="A171" s="828"/>
      <c r="B171" s="828"/>
      <c r="C171" s="829"/>
      <c r="D171" s="829"/>
      <c r="E171" s="829"/>
      <c r="F171" s="829"/>
      <c r="G171" s="829"/>
      <c r="H171" s="829"/>
      <c r="I171" s="829"/>
      <c r="J171" s="829"/>
      <c r="K171" s="829"/>
      <c r="L171" s="829"/>
      <c r="M171" s="829"/>
      <c r="N171" s="829"/>
      <c r="O171" s="829"/>
    </row>
    <row r="172" spans="1:15" x14ac:dyDescent="0.25">
      <c r="A172" s="828"/>
      <c r="B172" s="828"/>
      <c r="C172" s="829"/>
      <c r="D172" s="829"/>
      <c r="E172" s="829"/>
      <c r="F172" s="829"/>
      <c r="G172" s="829"/>
      <c r="H172" s="829"/>
      <c r="I172" s="829"/>
      <c r="J172" s="829"/>
      <c r="K172" s="829"/>
      <c r="L172" s="829"/>
      <c r="M172" s="829"/>
      <c r="N172" s="829"/>
      <c r="O172" s="829"/>
    </row>
    <row r="173" spans="1:15" x14ac:dyDescent="0.25">
      <c r="A173" s="828"/>
      <c r="B173" s="828"/>
      <c r="C173" s="829"/>
      <c r="D173" s="829"/>
      <c r="E173" s="829"/>
      <c r="F173" s="829"/>
      <c r="G173" s="829"/>
      <c r="H173" s="829"/>
      <c r="I173" s="829"/>
      <c r="J173" s="829"/>
      <c r="K173" s="829"/>
      <c r="L173" s="829"/>
      <c r="M173" s="829"/>
      <c r="N173" s="829"/>
      <c r="O173" s="829"/>
    </row>
    <row r="174" spans="1:15" x14ac:dyDescent="0.25">
      <c r="A174" s="828"/>
      <c r="B174" s="828"/>
      <c r="C174" s="829"/>
      <c r="D174" s="829"/>
      <c r="E174" s="829"/>
      <c r="F174" s="829"/>
      <c r="G174" s="829"/>
      <c r="H174" s="829"/>
      <c r="I174" s="829"/>
      <c r="J174" s="829"/>
      <c r="K174" s="829"/>
      <c r="L174" s="829"/>
      <c r="M174" s="829"/>
      <c r="N174" s="829"/>
      <c r="O174" s="829"/>
    </row>
    <row r="175" spans="1:15" x14ac:dyDescent="0.25">
      <c r="A175" s="828"/>
      <c r="B175" s="828"/>
      <c r="C175" s="829"/>
      <c r="D175" s="829"/>
      <c r="E175" s="829"/>
      <c r="F175" s="829"/>
      <c r="G175" s="829"/>
      <c r="H175" s="829"/>
      <c r="I175" s="829"/>
      <c r="J175" s="829"/>
      <c r="K175" s="829"/>
      <c r="L175" s="829"/>
      <c r="M175" s="829"/>
      <c r="N175" s="829"/>
      <c r="O175" s="829"/>
    </row>
    <row r="176" spans="1:15" x14ac:dyDescent="0.25">
      <c r="A176" s="828"/>
      <c r="B176" s="828"/>
      <c r="C176" s="829"/>
      <c r="D176" s="829"/>
      <c r="E176" s="829"/>
      <c r="F176" s="829"/>
      <c r="G176" s="829"/>
      <c r="H176" s="829"/>
      <c r="I176" s="829"/>
      <c r="J176" s="829"/>
      <c r="K176" s="829"/>
      <c r="L176" s="829"/>
      <c r="M176" s="829"/>
      <c r="N176" s="829"/>
      <c r="O176" s="829"/>
    </row>
    <row r="177" spans="1:15" x14ac:dyDescent="0.25">
      <c r="A177" s="828"/>
      <c r="B177" s="828"/>
      <c r="C177" s="829"/>
      <c r="D177" s="829"/>
      <c r="E177" s="829"/>
      <c r="F177" s="829"/>
      <c r="G177" s="829"/>
      <c r="H177" s="829"/>
      <c r="I177" s="829"/>
      <c r="J177" s="829"/>
      <c r="K177" s="829"/>
      <c r="L177" s="829"/>
      <c r="M177" s="829"/>
      <c r="N177" s="829"/>
      <c r="O177" s="829"/>
    </row>
    <row r="178" spans="1:15" x14ac:dyDescent="0.25">
      <c r="A178" s="828"/>
      <c r="B178" s="828"/>
      <c r="C178" s="829"/>
      <c r="D178" s="829"/>
      <c r="E178" s="829"/>
      <c r="F178" s="829"/>
      <c r="G178" s="829"/>
      <c r="H178" s="829"/>
      <c r="I178" s="829"/>
      <c r="J178" s="829"/>
      <c r="K178" s="829"/>
      <c r="L178" s="829"/>
      <c r="M178" s="829"/>
      <c r="N178" s="829"/>
      <c r="O178" s="829"/>
    </row>
    <row r="179" spans="1:15" x14ac:dyDescent="0.25">
      <c r="A179" s="828"/>
      <c r="B179" s="828"/>
      <c r="C179" s="829"/>
      <c r="D179" s="829"/>
      <c r="E179" s="829"/>
      <c r="F179" s="829"/>
      <c r="G179" s="829"/>
      <c r="H179" s="829"/>
      <c r="I179" s="829"/>
      <c r="J179" s="829"/>
      <c r="K179" s="829"/>
      <c r="L179" s="829"/>
      <c r="M179" s="829"/>
      <c r="N179" s="829"/>
      <c r="O179" s="829"/>
    </row>
    <row r="180" spans="1:15" x14ac:dyDescent="0.25">
      <c r="A180" s="828"/>
      <c r="B180" s="828"/>
      <c r="C180" s="829"/>
      <c r="D180" s="829"/>
      <c r="E180" s="829"/>
      <c r="F180" s="829"/>
      <c r="G180" s="829"/>
      <c r="H180" s="829"/>
      <c r="I180" s="829"/>
      <c r="J180" s="829"/>
      <c r="K180" s="829"/>
      <c r="L180" s="829"/>
      <c r="M180" s="829"/>
      <c r="N180" s="829"/>
      <c r="O180" s="829"/>
    </row>
    <row r="181" spans="1:15" x14ac:dyDescent="0.25">
      <c r="A181" s="828"/>
      <c r="B181" s="828"/>
      <c r="C181" s="829"/>
      <c r="D181" s="829"/>
      <c r="E181" s="829"/>
      <c r="F181" s="829"/>
      <c r="G181" s="829"/>
      <c r="H181" s="829"/>
      <c r="I181" s="829"/>
      <c r="J181" s="829"/>
      <c r="K181" s="829"/>
      <c r="L181" s="829"/>
      <c r="M181" s="829"/>
      <c r="N181" s="829"/>
      <c r="O181" s="829"/>
    </row>
    <row r="182" spans="1:15" x14ac:dyDescent="0.25">
      <c r="A182" s="828"/>
      <c r="B182" s="828"/>
      <c r="C182" s="829"/>
      <c r="D182" s="829"/>
      <c r="E182" s="829"/>
      <c r="F182" s="829"/>
      <c r="G182" s="829"/>
      <c r="H182" s="829"/>
      <c r="I182" s="829"/>
      <c r="J182" s="829"/>
      <c r="K182" s="829"/>
      <c r="L182" s="829"/>
      <c r="M182" s="829"/>
      <c r="N182" s="829"/>
      <c r="O182" s="829"/>
    </row>
    <row r="183" spans="1:15" x14ac:dyDescent="0.25">
      <c r="A183" s="828"/>
      <c r="B183" s="828"/>
      <c r="C183" s="829"/>
      <c r="D183" s="829"/>
      <c r="E183" s="829"/>
      <c r="F183" s="829"/>
      <c r="G183" s="829"/>
      <c r="H183" s="829"/>
      <c r="I183" s="829"/>
      <c r="J183" s="829"/>
      <c r="K183" s="829"/>
      <c r="L183" s="829"/>
      <c r="M183" s="829"/>
      <c r="N183" s="829"/>
      <c r="O183" s="829"/>
    </row>
    <row r="184" spans="1:15" x14ac:dyDescent="0.25">
      <c r="A184" s="828"/>
      <c r="B184" s="828"/>
      <c r="C184" s="829"/>
      <c r="D184" s="829"/>
      <c r="E184" s="829"/>
      <c r="F184" s="829"/>
      <c r="G184" s="829"/>
      <c r="H184" s="829"/>
      <c r="I184" s="829"/>
      <c r="J184" s="829"/>
      <c r="K184" s="829"/>
      <c r="L184" s="829"/>
      <c r="M184" s="829"/>
      <c r="N184" s="829"/>
      <c r="O184" s="829"/>
    </row>
    <row r="185" spans="1:15" x14ac:dyDescent="0.25">
      <c r="A185" s="828"/>
      <c r="B185" s="828"/>
      <c r="C185" s="829"/>
      <c r="D185" s="829"/>
      <c r="E185" s="829"/>
      <c r="F185" s="829"/>
      <c r="G185" s="829"/>
      <c r="H185" s="829"/>
      <c r="I185" s="829"/>
      <c r="J185" s="829"/>
      <c r="K185" s="829"/>
      <c r="L185" s="829"/>
      <c r="M185" s="829"/>
      <c r="N185" s="829"/>
      <c r="O185" s="829"/>
    </row>
    <row r="186" spans="1:15" x14ac:dyDescent="0.25">
      <c r="A186" s="828"/>
      <c r="B186" s="828"/>
      <c r="C186" s="829"/>
      <c r="D186" s="829"/>
      <c r="E186" s="829"/>
      <c r="F186" s="829"/>
      <c r="G186" s="829"/>
      <c r="H186" s="829"/>
      <c r="I186" s="829"/>
      <c r="J186" s="829"/>
      <c r="K186" s="829"/>
      <c r="L186" s="829"/>
      <c r="M186" s="829"/>
      <c r="N186" s="829"/>
      <c r="O186" s="829"/>
    </row>
    <row r="187" spans="1:15" x14ac:dyDescent="0.25">
      <c r="A187" s="828"/>
      <c r="B187" s="828"/>
      <c r="C187" s="829"/>
      <c r="D187" s="829"/>
      <c r="E187" s="829"/>
      <c r="F187" s="829"/>
      <c r="G187" s="829"/>
      <c r="H187" s="829"/>
      <c r="I187" s="829"/>
      <c r="J187" s="829"/>
      <c r="K187" s="829"/>
      <c r="L187" s="829"/>
      <c r="M187" s="829"/>
      <c r="N187" s="829"/>
      <c r="O187" s="829"/>
    </row>
    <row r="188" spans="1:15" x14ac:dyDescent="0.25">
      <c r="A188" s="828"/>
      <c r="B188" s="828"/>
      <c r="C188" s="829"/>
      <c r="D188" s="829"/>
      <c r="E188" s="829"/>
      <c r="F188" s="829"/>
      <c r="G188" s="829"/>
      <c r="H188" s="829"/>
      <c r="I188" s="829"/>
      <c r="J188" s="829"/>
      <c r="K188" s="829"/>
      <c r="L188" s="829"/>
      <c r="M188" s="829"/>
      <c r="N188" s="829"/>
      <c r="O188" s="829"/>
    </row>
    <row r="189" spans="1:15" x14ac:dyDescent="0.25">
      <c r="A189" s="828"/>
      <c r="B189" s="828"/>
      <c r="C189" s="829"/>
      <c r="D189" s="829"/>
      <c r="E189" s="829"/>
      <c r="F189" s="829"/>
      <c r="G189" s="829"/>
      <c r="H189" s="829"/>
      <c r="I189" s="829"/>
      <c r="J189" s="829"/>
      <c r="K189" s="829"/>
      <c r="L189" s="829"/>
      <c r="M189" s="829"/>
      <c r="N189" s="829"/>
      <c r="O189" s="829"/>
    </row>
    <row r="190" spans="1:15" x14ac:dyDescent="0.25">
      <c r="A190" s="828"/>
      <c r="B190" s="828"/>
      <c r="C190" s="829"/>
      <c r="D190" s="829"/>
      <c r="E190" s="829"/>
      <c r="F190" s="829"/>
      <c r="G190" s="829"/>
      <c r="H190" s="829"/>
      <c r="I190" s="829"/>
      <c r="J190" s="829"/>
      <c r="K190" s="829"/>
      <c r="L190" s="829"/>
      <c r="M190" s="829"/>
      <c r="N190" s="829"/>
      <c r="O190" s="829"/>
    </row>
    <row r="191" spans="1:15" x14ac:dyDescent="0.25">
      <c r="A191" s="828"/>
      <c r="B191" s="828"/>
      <c r="C191" s="829"/>
      <c r="D191" s="829"/>
      <c r="E191" s="829"/>
      <c r="F191" s="829"/>
      <c r="G191" s="829"/>
      <c r="H191" s="829"/>
      <c r="I191" s="829"/>
      <c r="J191" s="829"/>
      <c r="K191" s="829"/>
      <c r="L191" s="829"/>
      <c r="M191" s="829"/>
      <c r="N191" s="829"/>
      <c r="O191" s="829"/>
    </row>
    <row r="192" spans="1:15" x14ac:dyDescent="0.25">
      <c r="A192" s="828"/>
      <c r="B192" s="828"/>
      <c r="C192" s="829"/>
      <c r="D192" s="829"/>
      <c r="E192" s="829"/>
      <c r="F192" s="829"/>
      <c r="G192" s="829"/>
      <c r="H192" s="829"/>
      <c r="I192" s="829"/>
      <c r="J192" s="829"/>
      <c r="K192" s="829"/>
      <c r="L192" s="829"/>
      <c r="M192" s="829"/>
      <c r="N192" s="829"/>
      <c r="O192" s="829"/>
    </row>
    <row r="193" spans="1:15" x14ac:dyDescent="0.25">
      <c r="A193" s="828"/>
      <c r="B193" s="828"/>
      <c r="C193" s="829"/>
      <c r="D193" s="829"/>
      <c r="E193" s="829"/>
      <c r="F193" s="829"/>
      <c r="G193" s="829"/>
      <c r="H193" s="829"/>
      <c r="I193" s="829"/>
      <c r="J193" s="829"/>
      <c r="K193" s="829"/>
      <c r="L193" s="829"/>
      <c r="M193" s="829"/>
      <c r="N193" s="829"/>
      <c r="O193" s="829"/>
    </row>
    <row r="194" spans="1:15" x14ac:dyDescent="0.25">
      <c r="A194" s="828"/>
      <c r="B194" s="828"/>
      <c r="C194" s="829"/>
      <c r="D194" s="829"/>
      <c r="E194" s="829"/>
      <c r="F194" s="829"/>
      <c r="G194" s="829"/>
      <c r="H194" s="829"/>
      <c r="I194" s="829"/>
      <c r="J194" s="829"/>
      <c r="K194" s="829"/>
      <c r="L194" s="829"/>
      <c r="M194" s="829"/>
      <c r="N194" s="829"/>
      <c r="O194" s="829"/>
    </row>
    <row r="195" spans="1:15" x14ac:dyDescent="0.25">
      <c r="A195" s="828"/>
      <c r="B195" s="828"/>
      <c r="C195" s="829"/>
      <c r="D195" s="829"/>
      <c r="E195" s="829"/>
      <c r="F195" s="829"/>
      <c r="G195" s="829"/>
      <c r="H195" s="829"/>
      <c r="I195" s="829"/>
      <c r="J195" s="829"/>
      <c r="K195" s="829"/>
      <c r="L195" s="829"/>
      <c r="M195" s="829"/>
      <c r="N195" s="829"/>
      <c r="O195" s="829"/>
    </row>
    <row r="197" spans="1:15" ht="66.75" customHeight="1" thickBot="1" x14ac:dyDescent="0.45">
      <c r="A197" s="823"/>
      <c r="B197" s="824"/>
      <c r="C197" s="824"/>
      <c r="D197" s="824"/>
      <c r="E197" s="824"/>
      <c r="F197" s="824"/>
      <c r="G197" s="824"/>
      <c r="H197" s="824"/>
      <c r="I197" s="824"/>
      <c r="J197" s="824"/>
      <c r="K197" s="824"/>
      <c r="L197" s="824"/>
      <c r="M197" s="824"/>
      <c r="N197" s="824"/>
      <c r="O197" s="824"/>
    </row>
    <row r="198" spans="1:15" ht="16.5" thickTop="1" x14ac:dyDescent="0.25">
      <c r="A198" s="853" t="s">
        <v>1</v>
      </c>
      <c r="B198" s="853" t="s">
        <v>5</v>
      </c>
      <c r="C198" s="1186" t="s">
        <v>679</v>
      </c>
      <c r="D198" s="1186"/>
      <c r="E198" s="1186"/>
      <c r="F198" s="1186"/>
      <c r="G198" s="1186"/>
      <c r="H198" s="1186"/>
      <c r="I198" s="1186"/>
      <c r="J198" s="1186"/>
      <c r="K198" s="1186"/>
      <c r="L198" s="1186"/>
      <c r="M198" s="1186"/>
      <c r="N198" s="1186"/>
      <c r="O198" s="1186"/>
    </row>
    <row r="199" spans="1:15" x14ac:dyDescent="0.25">
      <c r="A199" s="826"/>
      <c r="B199" s="826"/>
      <c r="C199" s="827"/>
      <c r="D199" s="827"/>
      <c r="E199" s="827"/>
      <c r="F199" s="827"/>
      <c r="G199" s="827"/>
      <c r="H199" s="827"/>
      <c r="I199" s="827"/>
      <c r="J199" s="827"/>
      <c r="K199" s="827"/>
      <c r="L199" s="827"/>
      <c r="M199" s="827"/>
      <c r="N199" s="827"/>
      <c r="O199" s="827"/>
    </row>
    <row r="200" spans="1:15" x14ac:dyDescent="0.25">
      <c r="A200" s="828"/>
      <c r="B200" s="828"/>
      <c r="C200" s="829"/>
      <c r="D200" s="829"/>
      <c r="E200" s="829"/>
      <c r="F200" s="829"/>
      <c r="G200" s="829"/>
      <c r="H200" s="829"/>
      <c r="I200" s="829"/>
      <c r="J200" s="829"/>
      <c r="K200" s="829"/>
      <c r="L200" s="829"/>
      <c r="M200" s="829"/>
      <c r="N200" s="829"/>
      <c r="O200" s="829"/>
    </row>
    <row r="201" spans="1:15" x14ac:dyDescent="0.25">
      <c r="A201" s="828"/>
      <c r="B201" s="828"/>
      <c r="C201" s="829"/>
      <c r="D201" s="829"/>
      <c r="E201" s="829"/>
      <c r="F201" s="829"/>
      <c r="G201" s="829"/>
      <c r="H201" s="829"/>
      <c r="I201" s="829"/>
      <c r="J201" s="829"/>
      <c r="K201" s="829"/>
      <c r="L201" s="829"/>
      <c r="M201" s="829"/>
      <c r="N201" s="829"/>
      <c r="O201" s="829"/>
    </row>
    <row r="202" spans="1:15" x14ac:dyDescent="0.25">
      <c r="A202" s="828"/>
      <c r="B202" s="828"/>
      <c r="C202" s="829"/>
      <c r="D202" s="829"/>
      <c r="E202" s="829"/>
      <c r="F202" s="829"/>
      <c r="G202" s="829"/>
      <c r="H202" s="829"/>
      <c r="I202" s="829"/>
      <c r="J202" s="829"/>
      <c r="K202" s="829"/>
      <c r="L202" s="829"/>
      <c r="M202" s="829"/>
      <c r="N202" s="829"/>
      <c r="O202" s="829"/>
    </row>
    <row r="203" spans="1:15" x14ac:dyDescent="0.25">
      <c r="A203" s="828"/>
      <c r="B203" s="828"/>
      <c r="C203" s="829"/>
      <c r="D203" s="829"/>
      <c r="E203" s="829"/>
      <c r="F203" s="829"/>
      <c r="G203" s="829"/>
      <c r="H203" s="829"/>
      <c r="I203" s="829"/>
      <c r="J203" s="829"/>
      <c r="K203" s="829"/>
      <c r="L203" s="829"/>
      <c r="M203" s="829"/>
      <c r="N203" s="829"/>
      <c r="O203" s="829"/>
    </row>
    <row r="204" spans="1:15" x14ac:dyDescent="0.25">
      <c r="A204" s="828"/>
      <c r="B204" s="828"/>
      <c r="C204" s="829"/>
      <c r="D204" s="829"/>
      <c r="E204" s="829"/>
      <c r="F204" s="829"/>
      <c r="G204" s="829"/>
      <c r="H204" s="829"/>
      <c r="I204" s="829"/>
      <c r="J204" s="829"/>
      <c r="K204" s="829"/>
      <c r="L204" s="829"/>
      <c r="M204" s="829"/>
      <c r="N204" s="829"/>
      <c r="O204" s="829"/>
    </row>
    <row r="205" spans="1:15" x14ac:dyDescent="0.25">
      <c r="A205" s="828"/>
      <c r="B205" s="828"/>
      <c r="C205" s="829"/>
      <c r="D205" s="829"/>
      <c r="E205" s="829"/>
      <c r="F205" s="829"/>
      <c r="G205" s="829"/>
      <c r="H205" s="829"/>
      <c r="I205" s="829"/>
      <c r="J205" s="829"/>
      <c r="K205" s="829"/>
      <c r="L205" s="829"/>
      <c r="M205" s="829"/>
      <c r="N205" s="829"/>
      <c r="O205" s="829"/>
    </row>
    <row r="206" spans="1:15" x14ac:dyDescent="0.25">
      <c r="A206" s="828"/>
      <c r="B206" s="828"/>
      <c r="C206" s="829"/>
      <c r="D206" s="829"/>
      <c r="E206" s="829"/>
      <c r="F206" s="829"/>
      <c r="G206" s="829"/>
      <c r="H206" s="829"/>
      <c r="I206" s="829"/>
      <c r="J206" s="829"/>
      <c r="K206" s="829"/>
      <c r="L206" s="829"/>
      <c r="M206" s="829"/>
      <c r="N206" s="829"/>
      <c r="O206" s="829"/>
    </row>
    <row r="207" spans="1:15" x14ac:dyDescent="0.25">
      <c r="A207" s="828"/>
      <c r="B207" s="828"/>
      <c r="C207" s="829"/>
      <c r="D207" s="829"/>
      <c r="E207" s="829"/>
      <c r="F207" s="829"/>
      <c r="G207" s="829"/>
      <c r="H207" s="829"/>
      <c r="I207" s="829"/>
      <c r="J207" s="829"/>
      <c r="K207" s="829"/>
      <c r="L207" s="829"/>
      <c r="M207" s="829"/>
      <c r="N207" s="829"/>
      <c r="O207" s="829"/>
    </row>
    <row r="208" spans="1:15" x14ac:dyDescent="0.25">
      <c r="A208" s="828"/>
      <c r="B208" s="828"/>
      <c r="C208" s="829"/>
      <c r="D208" s="829"/>
      <c r="E208" s="829"/>
      <c r="F208" s="829"/>
      <c r="G208" s="829"/>
      <c r="H208" s="829"/>
      <c r="I208" s="829"/>
      <c r="J208" s="829"/>
      <c r="K208" s="829"/>
      <c r="L208" s="829"/>
      <c r="M208" s="829"/>
      <c r="N208" s="829"/>
      <c r="O208" s="829"/>
    </row>
    <row r="209" spans="1:15" x14ac:dyDescent="0.25">
      <c r="A209" s="828"/>
      <c r="B209" s="828"/>
      <c r="C209" s="829"/>
      <c r="D209" s="829"/>
      <c r="E209" s="829"/>
      <c r="F209" s="829"/>
      <c r="G209" s="829"/>
      <c r="H209" s="829"/>
      <c r="I209" s="829"/>
      <c r="J209" s="829"/>
      <c r="K209" s="829"/>
      <c r="L209" s="829"/>
      <c r="M209" s="829"/>
      <c r="N209" s="829"/>
      <c r="O209" s="829"/>
    </row>
    <row r="210" spans="1:15" x14ac:dyDescent="0.25">
      <c r="A210" s="828"/>
      <c r="B210" s="828"/>
      <c r="C210" s="829"/>
      <c r="D210" s="829"/>
      <c r="E210" s="829"/>
      <c r="F210" s="829"/>
      <c r="G210" s="829"/>
      <c r="H210" s="829"/>
      <c r="I210" s="829"/>
      <c r="J210" s="829"/>
      <c r="K210" s="829"/>
      <c r="L210" s="829"/>
      <c r="M210" s="829"/>
      <c r="N210" s="829"/>
      <c r="O210" s="829"/>
    </row>
    <row r="211" spans="1:15" x14ac:dyDescent="0.25">
      <c r="A211" s="828"/>
      <c r="B211" s="828"/>
      <c r="C211" s="829"/>
      <c r="D211" s="829"/>
      <c r="E211" s="829"/>
      <c r="F211" s="829"/>
      <c r="G211" s="829"/>
      <c r="H211" s="829"/>
      <c r="I211" s="829"/>
      <c r="J211" s="829"/>
      <c r="K211" s="829"/>
      <c r="L211" s="829"/>
      <c r="M211" s="829"/>
      <c r="N211" s="829"/>
      <c r="O211" s="829"/>
    </row>
    <row r="212" spans="1:15" x14ac:dyDescent="0.25">
      <c r="A212" s="828"/>
      <c r="B212" s="828"/>
      <c r="C212" s="829"/>
      <c r="D212" s="829"/>
      <c r="E212" s="829"/>
      <c r="F212" s="829"/>
      <c r="G212" s="829"/>
      <c r="H212" s="829"/>
      <c r="I212" s="829"/>
      <c r="J212" s="829"/>
      <c r="K212" s="829"/>
      <c r="L212" s="829"/>
      <c r="M212" s="829"/>
      <c r="N212" s="829"/>
      <c r="O212" s="829"/>
    </row>
    <row r="213" spans="1:15" x14ac:dyDescent="0.25">
      <c r="A213" s="828"/>
      <c r="B213" s="828"/>
      <c r="C213" s="829"/>
      <c r="D213" s="829"/>
      <c r="E213" s="829"/>
      <c r="F213" s="829"/>
      <c r="G213" s="829"/>
      <c r="H213" s="829"/>
      <c r="I213" s="829"/>
      <c r="J213" s="829"/>
      <c r="K213" s="829"/>
      <c r="L213" s="829"/>
      <c r="M213" s="829"/>
      <c r="N213" s="829"/>
      <c r="O213" s="829"/>
    </row>
    <row r="214" spans="1:15" x14ac:dyDescent="0.25">
      <c r="A214" s="828"/>
      <c r="B214" s="828"/>
      <c r="C214" s="829"/>
      <c r="D214" s="829"/>
      <c r="E214" s="829"/>
      <c r="F214" s="829"/>
      <c r="G214" s="829"/>
      <c r="H214" s="829"/>
      <c r="I214" s="829"/>
      <c r="J214" s="829"/>
      <c r="K214" s="829"/>
      <c r="L214" s="829"/>
      <c r="M214" s="829"/>
      <c r="N214" s="829"/>
      <c r="O214" s="829"/>
    </row>
    <row r="215" spans="1:15" x14ac:dyDescent="0.25">
      <c r="A215" s="828"/>
      <c r="B215" s="828"/>
      <c r="C215" s="829"/>
      <c r="D215" s="829"/>
      <c r="E215" s="829"/>
      <c r="F215" s="829"/>
      <c r="G215" s="829"/>
      <c r="H215" s="829"/>
      <c r="I215" s="829"/>
      <c r="J215" s="829"/>
      <c r="K215" s="829"/>
      <c r="L215" s="829"/>
      <c r="M215" s="829"/>
      <c r="N215" s="829"/>
      <c r="O215" s="829"/>
    </row>
    <row r="216" spans="1:15" x14ac:dyDescent="0.25">
      <c r="A216" s="828"/>
      <c r="B216" s="828"/>
      <c r="C216" s="829"/>
      <c r="D216" s="829"/>
      <c r="E216" s="829"/>
      <c r="F216" s="829"/>
      <c r="G216" s="829"/>
      <c r="H216" s="829"/>
      <c r="I216" s="829"/>
      <c r="J216" s="829"/>
      <c r="K216" s="829"/>
      <c r="L216" s="829"/>
      <c r="M216" s="829"/>
      <c r="N216" s="829"/>
      <c r="O216" s="829"/>
    </row>
    <row r="217" spans="1:15" x14ac:dyDescent="0.25">
      <c r="A217" s="828"/>
      <c r="B217" s="828"/>
      <c r="C217" s="829"/>
      <c r="D217" s="829"/>
      <c r="E217" s="829"/>
      <c r="F217" s="829"/>
      <c r="G217" s="829"/>
      <c r="H217" s="829"/>
      <c r="I217" s="829"/>
      <c r="J217" s="829"/>
      <c r="K217" s="829"/>
      <c r="L217" s="829"/>
      <c r="M217" s="829"/>
      <c r="N217" s="829"/>
      <c r="O217" s="829"/>
    </row>
    <row r="218" spans="1:15" x14ac:dyDescent="0.25">
      <c r="A218" s="828"/>
      <c r="B218" s="828"/>
      <c r="C218" s="829"/>
      <c r="D218" s="829"/>
      <c r="E218" s="829"/>
      <c r="F218" s="829"/>
      <c r="G218" s="829"/>
      <c r="H218" s="829"/>
      <c r="I218" s="829"/>
      <c r="J218" s="829"/>
      <c r="K218" s="829"/>
      <c r="L218" s="829"/>
      <c r="M218" s="829"/>
      <c r="N218" s="829"/>
      <c r="O218" s="829"/>
    </row>
    <row r="219" spans="1:15" x14ac:dyDescent="0.25">
      <c r="A219" s="828"/>
      <c r="B219" s="828"/>
      <c r="C219" s="829"/>
      <c r="D219" s="829"/>
      <c r="E219" s="829"/>
      <c r="F219" s="829"/>
      <c r="G219" s="829"/>
      <c r="H219" s="829"/>
      <c r="I219" s="829"/>
      <c r="J219" s="829"/>
      <c r="K219" s="829"/>
      <c r="L219" s="829"/>
      <c r="M219" s="829"/>
      <c r="N219" s="829"/>
      <c r="O219" s="829"/>
    </row>
    <row r="220" spans="1:15" x14ac:dyDescent="0.25">
      <c r="A220" s="828"/>
      <c r="B220" s="828"/>
      <c r="C220" s="829"/>
      <c r="D220" s="829"/>
      <c r="E220" s="829"/>
      <c r="F220" s="829"/>
      <c r="G220" s="829"/>
      <c r="H220" s="829"/>
      <c r="I220" s="829"/>
      <c r="J220" s="829"/>
      <c r="K220" s="829"/>
      <c r="L220" s="829"/>
      <c r="M220" s="829"/>
      <c r="N220" s="829"/>
      <c r="O220" s="829"/>
    </row>
    <row r="221" spans="1:15" x14ac:dyDescent="0.25">
      <c r="A221" s="828"/>
      <c r="B221" s="828"/>
      <c r="C221" s="829"/>
      <c r="D221" s="829"/>
      <c r="E221" s="829"/>
      <c r="F221" s="829"/>
      <c r="G221" s="829"/>
      <c r="H221" s="829"/>
      <c r="I221" s="829"/>
      <c r="J221" s="829"/>
      <c r="K221" s="829"/>
      <c r="L221" s="829"/>
      <c r="M221" s="829"/>
      <c r="N221" s="829"/>
      <c r="O221" s="829"/>
    </row>
    <row r="222" spans="1:15" x14ac:dyDescent="0.25">
      <c r="A222" s="828"/>
      <c r="B222" s="828"/>
      <c r="C222" s="829"/>
      <c r="D222" s="829"/>
      <c r="E222" s="829"/>
      <c r="F222" s="829"/>
      <c r="G222" s="829"/>
      <c r="H222" s="829"/>
      <c r="I222" s="829"/>
      <c r="J222" s="829"/>
      <c r="K222" s="829"/>
      <c r="L222" s="829"/>
      <c r="M222" s="829"/>
      <c r="N222" s="829"/>
      <c r="O222" s="829"/>
    </row>
    <row r="223" spans="1:15" x14ac:dyDescent="0.25">
      <c r="A223" s="828"/>
      <c r="B223" s="828"/>
      <c r="C223" s="829"/>
      <c r="D223" s="829"/>
      <c r="E223" s="829"/>
      <c r="F223" s="829"/>
      <c r="G223" s="829"/>
      <c r="H223" s="829"/>
      <c r="I223" s="829"/>
      <c r="J223" s="829"/>
      <c r="K223" s="829"/>
      <c r="L223" s="829"/>
      <c r="M223" s="829"/>
      <c r="N223" s="829"/>
      <c r="O223" s="829"/>
    </row>
    <row r="224" spans="1:15" x14ac:dyDescent="0.25">
      <c r="A224" s="828"/>
      <c r="B224" s="828"/>
      <c r="C224" s="829"/>
      <c r="D224" s="829"/>
      <c r="E224" s="829"/>
      <c r="F224" s="829"/>
      <c r="G224" s="829"/>
      <c r="H224" s="829"/>
      <c r="I224" s="829"/>
      <c r="J224" s="829"/>
      <c r="K224" s="829"/>
      <c r="L224" s="829"/>
      <c r="M224" s="829"/>
      <c r="N224" s="829"/>
      <c r="O224" s="829"/>
    </row>
    <row r="225" spans="1:15" x14ac:dyDescent="0.25">
      <c r="A225" s="828"/>
      <c r="B225" s="828"/>
      <c r="C225" s="829"/>
      <c r="D225" s="829"/>
      <c r="E225" s="829"/>
      <c r="F225" s="829"/>
      <c r="G225" s="829"/>
      <c r="H225" s="829"/>
      <c r="I225" s="829"/>
      <c r="J225" s="829"/>
      <c r="K225" s="829"/>
      <c r="L225" s="829"/>
      <c r="M225" s="829"/>
      <c r="N225" s="829"/>
      <c r="O225" s="829"/>
    </row>
    <row r="226" spans="1:15" x14ac:dyDescent="0.25">
      <c r="A226" s="828"/>
      <c r="B226" s="828"/>
      <c r="C226" s="829"/>
      <c r="D226" s="829"/>
      <c r="E226" s="829"/>
      <c r="F226" s="829"/>
      <c r="G226" s="829"/>
      <c r="H226" s="829"/>
      <c r="I226" s="829"/>
      <c r="J226" s="829"/>
      <c r="K226" s="829"/>
      <c r="L226" s="829"/>
      <c r="M226" s="829"/>
      <c r="N226" s="829"/>
      <c r="O226" s="829"/>
    </row>
    <row r="227" spans="1:15" x14ac:dyDescent="0.25">
      <c r="A227" s="828"/>
      <c r="B227" s="828"/>
      <c r="C227" s="829"/>
      <c r="D227" s="829"/>
      <c r="E227" s="829"/>
      <c r="F227" s="829"/>
      <c r="G227" s="829"/>
      <c r="H227" s="829"/>
      <c r="I227" s="829"/>
      <c r="J227" s="829"/>
      <c r="K227" s="829"/>
      <c r="L227" s="829"/>
      <c r="M227" s="829"/>
      <c r="N227" s="829"/>
      <c r="O227" s="829"/>
    </row>
    <row r="229" spans="1:15" ht="47.25" customHeight="1" thickBot="1" x14ac:dyDescent="0.45">
      <c r="A229" s="823"/>
      <c r="B229" s="824"/>
      <c r="C229" s="824"/>
      <c r="D229" s="824"/>
      <c r="E229" s="824"/>
      <c r="F229" s="824"/>
      <c r="G229" s="824"/>
      <c r="H229" s="824"/>
      <c r="I229" s="824"/>
      <c r="J229" s="824"/>
      <c r="K229" s="824"/>
      <c r="L229" s="824"/>
      <c r="M229" s="824"/>
      <c r="N229" s="824"/>
      <c r="O229" s="824"/>
    </row>
    <row r="230" spans="1:15" ht="17.25" thickTop="1" thickBot="1" x14ac:dyDescent="0.3">
      <c r="A230" s="851" t="s">
        <v>1</v>
      </c>
      <c r="B230" s="851" t="s">
        <v>5</v>
      </c>
      <c r="C230" s="1169" t="s">
        <v>679</v>
      </c>
      <c r="D230" s="1169"/>
      <c r="E230" s="1169"/>
      <c r="F230" s="1169"/>
      <c r="G230" s="1169"/>
      <c r="H230" s="1169"/>
      <c r="I230" s="1169"/>
      <c r="J230" s="1169"/>
      <c r="K230" s="1169"/>
      <c r="L230" s="1169"/>
      <c r="M230" s="1169"/>
      <c r="N230" s="1169"/>
      <c r="O230" s="1169"/>
    </row>
    <row r="231" spans="1:15" x14ac:dyDescent="0.25">
      <c r="A231" s="832"/>
      <c r="B231" s="833"/>
      <c r="C231" s="834"/>
      <c r="D231" s="834"/>
      <c r="E231" s="834"/>
      <c r="F231" s="834"/>
      <c r="G231" s="834"/>
      <c r="H231" s="834"/>
      <c r="I231" s="834"/>
      <c r="J231" s="834"/>
      <c r="K231" s="834"/>
      <c r="L231" s="834"/>
      <c r="M231" s="834"/>
      <c r="N231" s="834"/>
      <c r="O231" s="835"/>
    </row>
    <row r="232" spans="1:15" x14ac:dyDescent="0.25">
      <c r="A232" s="836"/>
      <c r="B232" s="828"/>
      <c r="C232" s="829"/>
      <c r="D232" s="829"/>
      <c r="E232" s="829"/>
      <c r="F232" s="829"/>
      <c r="G232" s="829"/>
      <c r="H232" s="829"/>
      <c r="I232" s="829"/>
      <c r="J232" s="829"/>
      <c r="K232" s="829"/>
      <c r="L232" s="829"/>
      <c r="M232" s="829"/>
      <c r="N232" s="829"/>
      <c r="O232" s="837"/>
    </row>
    <row r="233" spans="1:15" x14ac:dyDescent="0.25">
      <c r="A233" s="836"/>
      <c r="B233" s="828"/>
      <c r="C233" s="829"/>
      <c r="D233" s="829"/>
      <c r="E233" s="829"/>
      <c r="F233" s="829"/>
      <c r="G233" s="829"/>
      <c r="H233" s="829"/>
      <c r="I233" s="829"/>
      <c r="J233" s="829"/>
      <c r="K233" s="829"/>
      <c r="L233" s="829"/>
      <c r="M233" s="829"/>
      <c r="N233" s="829"/>
      <c r="O233" s="837"/>
    </row>
    <row r="234" spans="1:15" x14ac:dyDescent="0.25">
      <c r="A234" s="836"/>
      <c r="B234" s="828"/>
      <c r="C234" s="829"/>
      <c r="D234" s="829"/>
      <c r="E234" s="829"/>
      <c r="F234" s="829"/>
      <c r="G234" s="829"/>
      <c r="H234" s="829"/>
      <c r="I234" s="829"/>
      <c r="J234" s="829"/>
      <c r="K234" s="829"/>
      <c r="L234" s="829"/>
      <c r="M234" s="829"/>
      <c r="N234" s="829"/>
      <c r="O234" s="837"/>
    </row>
    <row r="235" spans="1:15" x14ac:dyDescent="0.25">
      <c r="A235" s="836"/>
      <c r="B235" s="828"/>
      <c r="C235" s="829"/>
      <c r="D235" s="829"/>
      <c r="E235" s="829"/>
      <c r="F235" s="829"/>
      <c r="G235" s="829"/>
      <c r="H235" s="829"/>
      <c r="I235" s="829"/>
      <c r="J235" s="829"/>
      <c r="K235" s="829"/>
      <c r="L235" s="829"/>
      <c r="M235" s="829"/>
      <c r="N235" s="829"/>
      <c r="O235" s="837"/>
    </row>
    <row r="236" spans="1:15" x14ac:dyDescent="0.25">
      <c r="A236" s="836"/>
      <c r="B236" s="828"/>
      <c r="C236" s="829"/>
      <c r="D236" s="829"/>
      <c r="E236" s="829"/>
      <c r="F236" s="829"/>
      <c r="G236" s="829"/>
      <c r="H236" s="829"/>
      <c r="I236" s="829"/>
      <c r="J236" s="829"/>
      <c r="K236" s="829"/>
      <c r="L236" s="829"/>
      <c r="M236" s="829"/>
      <c r="N236" s="829"/>
      <c r="O236" s="837"/>
    </row>
    <row r="237" spans="1:15" x14ac:dyDescent="0.25">
      <c r="A237" s="836"/>
      <c r="B237" s="828"/>
      <c r="C237" s="829"/>
      <c r="D237" s="829"/>
      <c r="E237" s="829"/>
      <c r="F237" s="829"/>
      <c r="G237" s="829"/>
      <c r="H237" s="829"/>
      <c r="I237" s="829"/>
      <c r="J237" s="829"/>
      <c r="K237" s="829"/>
      <c r="L237" s="829"/>
      <c r="M237" s="829"/>
      <c r="N237" s="829"/>
      <c r="O237" s="837"/>
    </row>
    <row r="238" spans="1:15" x14ac:dyDescent="0.25">
      <c r="A238" s="836"/>
      <c r="B238" s="828"/>
      <c r="C238" s="829"/>
      <c r="D238" s="829"/>
      <c r="E238" s="829"/>
      <c r="F238" s="829"/>
      <c r="G238" s="829"/>
      <c r="H238" s="829"/>
      <c r="I238" s="829"/>
      <c r="J238" s="829"/>
      <c r="K238" s="829"/>
      <c r="L238" s="829"/>
      <c r="M238" s="829"/>
      <c r="N238" s="829"/>
      <c r="O238" s="837"/>
    </row>
    <row r="239" spans="1:15" x14ac:dyDescent="0.25">
      <c r="A239" s="836"/>
      <c r="B239" s="828"/>
      <c r="C239" s="829"/>
      <c r="D239" s="829"/>
      <c r="E239" s="829"/>
      <c r="F239" s="829"/>
      <c r="G239" s="829"/>
      <c r="H239" s="829"/>
      <c r="I239" s="829"/>
      <c r="J239" s="829"/>
      <c r="K239" s="829"/>
      <c r="L239" s="829"/>
      <c r="M239" s="829"/>
      <c r="N239" s="829"/>
      <c r="O239" s="837"/>
    </row>
    <row r="240" spans="1:15" x14ac:dyDescent="0.25">
      <c r="A240" s="836"/>
      <c r="B240" s="828"/>
      <c r="C240" s="829"/>
      <c r="D240" s="829"/>
      <c r="E240" s="829"/>
      <c r="F240" s="829"/>
      <c r="G240" s="829"/>
      <c r="H240" s="829"/>
      <c r="I240" s="829"/>
      <c r="J240" s="829"/>
      <c r="K240" s="829"/>
      <c r="L240" s="829"/>
      <c r="M240" s="829"/>
      <c r="N240" s="829"/>
      <c r="O240" s="837"/>
    </row>
    <row r="241" spans="1:15" x14ac:dyDescent="0.25">
      <c r="A241" s="836"/>
      <c r="B241" s="828"/>
      <c r="C241" s="829"/>
      <c r="D241" s="829"/>
      <c r="E241" s="829"/>
      <c r="F241" s="829"/>
      <c r="G241" s="829"/>
      <c r="H241" s="829"/>
      <c r="I241" s="829"/>
      <c r="J241" s="829"/>
      <c r="K241" s="829"/>
      <c r="L241" s="829"/>
      <c r="M241" s="829"/>
      <c r="N241" s="829"/>
      <c r="O241" s="837"/>
    </row>
    <row r="242" spans="1:15" x14ac:dyDescent="0.25">
      <c r="A242" s="836"/>
      <c r="B242" s="828"/>
      <c r="C242" s="829"/>
      <c r="D242" s="829"/>
      <c r="E242" s="829"/>
      <c r="F242" s="829"/>
      <c r="G242" s="829"/>
      <c r="H242" s="829"/>
      <c r="I242" s="829"/>
      <c r="J242" s="829"/>
      <c r="K242" s="829"/>
      <c r="L242" s="829"/>
      <c r="M242" s="829"/>
      <c r="N242" s="829"/>
      <c r="O242" s="837"/>
    </row>
    <row r="243" spans="1:15" x14ac:dyDescent="0.25">
      <c r="A243" s="836"/>
      <c r="B243" s="828"/>
      <c r="C243" s="829"/>
      <c r="D243" s="829"/>
      <c r="E243" s="829"/>
      <c r="F243" s="829"/>
      <c r="G243" s="829"/>
      <c r="H243" s="829"/>
      <c r="I243" s="829"/>
      <c r="J243" s="829"/>
      <c r="K243" s="829"/>
      <c r="L243" s="829"/>
      <c r="M243" s="829"/>
      <c r="N243" s="829"/>
      <c r="O243" s="837"/>
    </row>
    <row r="244" spans="1:15" x14ac:dyDescent="0.25">
      <c r="A244" s="836"/>
      <c r="B244" s="828"/>
      <c r="C244" s="829"/>
      <c r="D244" s="829"/>
      <c r="E244" s="829"/>
      <c r="F244" s="829"/>
      <c r="G244" s="829"/>
      <c r="H244" s="829"/>
      <c r="I244" s="829"/>
      <c r="J244" s="829"/>
      <c r="K244" s="829"/>
      <c r="L244" s="829"/>
      <c r="M244" s="829"/>
      <c r="N244" s="829"/>
      <c r="O244" s="837"/>
    </row>
    <row r="245" spans="1:15" x14ac:dyDescent="0.25">
      <c r="A245" s="836"/>
      <c r="B245" s="828"/>
      <c r="C245" s="829"/>
      <c r="D245" s="829"/>
      <c r="E245" s="829"/>
      <c r="F245" s="829"/>
      <c r="G245" s="829"/>
      <c r="H245" s="829"/>
      <c r="I245" s="829"/>
      <c r="J245" s="829"/>
      <c r="K245" s="829"/>
      <c r="L245" s="829"/>
      <c r="M245" s="829"/>
      <c r="N245" s="829"/>
      <c r="O245" s="837"/>
    </row>
    <row r="246" spans="1:15" x14ac:dyDescent="0.25">
      <c r="A246" s="836"/>
      <c r="B246" s="828"/>
      <c r="C246" s="829"/>
      <c r="D246" s="829"/>
      <c r="E246" s="829"/>
      <c r="F246" s="829"/>
      <c r="G246" s="829"/>
      <c r="H246" s="829"/>
      <c r="I246" s="829"/>
      <c r="J246" s="829"/>
      <c r="K246" s="829"/>
      <c r="L246" s="829"/>
      <c r="M246" s="829"/>
      <c r="N246" s="829"/>
      <c r="O246" s="837"/>
    </row>
    <row r="247" spans="1:15" x14ac:dyDescent="0.25">
      <c r="A247" s="836"/>
      <c r="B247" s="828"/>
      <c r="C247" s="829"/>
      <c r="D247" s="829"/>
      <c r="E247" s="829"/>
      <c r="F247" s="829"/>
      <c r="G247" s="829"/>
      <c r="H247" s="829"/>
      <c r="I247" s="829"/>
      <c r="J247" s="829"/>
      <c r="K247" s="829"/>
      <c r="L247" s="829"/>
      <c r="M247" s="829"/>
      <c r="N247" s="829"/>
      <c r="O247" s="837"/>
    </row>
    <row r="248" spans="1:15" x14ac:dyDescent="0.25">
      <c r="A248" s="836"/>
      <c r="B248" s="828"/>
      <c r="C248" s="829"/>
      <c r="D248" s="829"/>
      <c r="E248" s="829"/>
      <c r="F248" s="829"/>
      <c r="G248" s="829"/>
      <c r="H248" s="829"/>
      <c r="I248" s="829"/>
      <c r="J248" s="829"/>
      <c r="K248" s="829"/>
      <c r="L248" s="829"/>
      <c r="M248" s="829"/>
      <c r="N248" s="829"/>
      <c r="O248" s="837"/>
    </row>
    <row r="249" spans="1:15" x14ac:dyDescent="0.25">
      <c r="A249" s="836"/>
      <c r="B249" s="828"/>
      <c r="C249" s="829"/>
      <c r="D249" s="829"/>
      <c r="E249" s="829"/>
      <c r="F249" s="829"/>
      <c r="G249" s="829"/>
      <c r="H249" s="829"/>
      <c r="I249" s="829"/>
      <c r="J249" s="829"/>
      <c r="K249" s="829"/>
      <c r="L249" s="829"/>
      <c r="M249" s="829"/>
      <c r="N249" s="829"/>
      <c r="O249" s="837"/>
    </row>
    <row r="250" spans="1:15" x14ac:dyDescent="0.25">
      <c r="A250" s="836"/>
      <c r="B250" s="828"/>
      <c r="C250" s="829"/>
      <c r="D250" s="829"/>
      <c r="E250" s="829"/>
      <c r="F250" s="829"/>
      <c r="G250" s="829"/>
      <c r="H250" s="829"/>
      <c r="I250" s="829"/>
      <c r="J250" s="829"/>
      <c r="K250" s="829"/>
      <c r="L250" s="829"/>
      <c r="M250" s="829"/>
      <c r="N250" s="829"/>
      <c r="O250" s="837"/>
    </row>
    <row r="251" spans="1:15" x14ac:dyDescent="0.25">
      <c r="A251" s="836"/>
      <c r="B251" s="828"/>
      <c r="C251" s="829"/>
      <c r="D251" s="829"/>
      <c r="E251" s="829"/>
      <c r="F251" s="829"/>
      <c r="G251" s="829"/>
      <c r="H251" s="829"/>
      <c r="I251" s="829"/>
      <c r="J251" s="829"/>
      <c r="K251" s="829"/>
      <c r="L251" s="829"/>
      <c r="M251" s="829"/>
      <c r="N251" s="829"/>
      <c r="O251" s="837"/>
    </row>
    <row r="252" spans="1:15" x14ac:dyDescent="0.25">
      <c r="A252" s="836"/>
      <c r="B252" s="828"/>
      <c r="C252" s="829"/>
      <c r="D252" s="829"/>
      <c r="E252" s="829"/>
      <c r="F252" s="829"/>
      <c r="G252" s="829"/>
      <c r="H252" s="829"/>
      <c r="I252" s="829"/>
      <c r="J252" s="829"/>
      <c r="K252" s="829"/>
      <c r="L252" s="829"/>
      <c r="M252" s="829"/>
      <c r="N252" s="829"/>
      <c r="O252" s="837"/>
    </row>
    <row r="253" spans="1:15" x14ac:dyDescent="0.25">
      <c r="A253" s="836"/>
      <c r="B253" s="828"/>
      <c r="C253" s="829"/>
      <c r="D253" s="829"/>
      <c r="E253" s="829"/>
      <c r="F253" s="829"/>
      <c r="G253" s="829"/>
      <c r="H253" s="829"/>
      <c r="I253" s="829"/>
      <c r="J253" s="829"/>
      <c r="K253" s="829"/>
      <c r="L253" s="829"/>
      <c r="M253" s="829"/>
      <c r="N253" s="829"/>
      <c r="O253" s="837"/>
    </row>
    <row r="254" spans="1:15" x14ac:dyDescent="0.25">
      <c r="A254" s="836"/>
      <c r="B254" s="828"/>
      <c r="C254" s="829"/>
      <c r="D254" s="829"/>
      <c r="E254" s="829"/>
      <c r="F254" s="829"/>
      <c r="G254" s="829"/>
      <c r="H254" s="829"/>
      <c r="I254" s="829"/>
      <c r="J254" s="829"/>
      <c r="K254" s="829"/>
      <c r="L254" s="829"/>
      <c r="M254" s="829"/>
      <c r="N254" s="829"/>
      <c r="O254" s="837"/>
    </row>
    <row r="255" spans="1:15" x14ac:dyDescent="0.25">
      <c r="A255" s="836"/>
      <c r="B255" s="828"/>
      <c r="C255" s="829"/>
      <c r="D255" s="829"/>
      <c r="E255" s="829"/>
      <c r="F255" s="829"/>
      <c r="G255" s="829"/>
      <c r="H255" s="829"/>
      <c r="I255" s="829"/>
      <c r="J255" s="829"/>
      <c r="K255" s="829"/>
      <c r="L255" s="829"/>
      <c r="M255" s="829"/>
      <c r="N255" s="829"/>
      <c r="O255" s="837"/>
    </row>
    <row r="256" spans="1:15" x14ac:dyDescent="0.25">
      <c r="A256" s="836"/>
      <c r="B256" s="828"/>
      <c r="C256" s="829"/>
      <c r="D256" s="829"/>
      <c r="E256" s="829"/>
      <c r="F256" s="829"/>
      <c r="G256" s="829"/>
      <c r="H256" s="829"/>
      <c r="I256" s="829"/>
      <c r="J256" s="829"/>
      <c r="K256" s="829"/>
      <c r="L256" s="829"/>
      <c r="M256" s="829"/>
      <c r="N256" s="829"/>
      <c r="O256" s="837"/>
    </row>
    <row r="257" spans="1:15" x14ac:dyDescent="0.25">
      <c r="A257" s="836"/>
      <c r="B257" s="828"/>
      <c r="C257" s="829"/>
      <c r="D257" s="829"/>
      <c r="E257" s="829"/>
      <c r="F257" s="829"/>
      <c r="G257" s="829"/>
      <c r="H257" s="829"/>
      <c r="I257" s="829"/>
      <c r="J257" s="829"/>
      <c r="K257" s="829"/>
      <c r="L257" s="829"/>
      <c r="M257" s="829"/>
      <c r="N257" s="829"/>
      <c r="O257" s="837"/>
    </row>
    <row r="258" spans="1:15" x14ac:dyDescent="0.25">
      <c r="A258" s="836"/>
      <c r="B258" s="828"/>
      <c r="C258" s="829"/>
      <c r="D258" s="829"/>
      <c r="E258" s="829"/>
      <c r="F258" s="829"/>
      <c r="G258" s="829"/>
      <c r="H258" s="829"/>
      <c r="I258" s="829"/>
      <c r="J258" s="829"/>
      <c r="K258" s="829"/>
      <c r="L258" s="829"/>
      <c r="M258" s="829"/>
      <c r="N258" s="829"/>
      <c r="O258" s="837"/>
    </row>
    <row r="259" spans="1:15" ht="15.75" thickBot="1" x14ac:dyDescent="0.3">
      <c r="A259" s="846"/>
      <c r="B259" s="847"/>
      <c r="C259" s="848"/>
      <c r="D259" s="848"/>
      <c r="E259" s="848"/>
      <c r="F259" s="848"/>
      <c r="G259" s="848"/>
      <c r="H259" s="848"/>
      <c r="I259" s="848"/>
      <c r="J259" s="848"/>
      <c r="K259" s="848"/>
      <c r="L259" s="848"/>
      <c r="M259" s="848"/>
      <c r="N259" s="848"/>
      <c r="O259" s="849"/>
    </row>
    <row r="261" spans="1:15" ht="108.75" customHeight="1" thickBot="1" x14ac:dyDescent="0.45">
      <c r="A261" s="731"/>
      <c r="B261" s="824"/>
      <c r="C261" s="824"/>
      <c r="D261" s="824"/>
      <c r="E261" s="824"/>
      <c r="F261" s="824"/>
      <c r="G261" s="824"/>
      <c r="H261" s="824"/>
      <c r="I261" s="824"/>
      <c r="J261" s="824"/>
      <c r="K261" s="824"/>
      <c r="L261" s="824"/>
      <c r="M261" s="824"/>
      <c r="N261" s="824"/>
      <c r="O261" s="824"/>
    </row>
    <row r="262" spans="1:15" ht="16.5" thickTop="1" x14ac:dyDescent="0.25">
      <c r="A262" s="854" t="s">
        <v>1</v>
      </c>
      <c r="B262" s="854" t="s">
        <v>5</v>
      </c>
      <c r="C262" s="1178" t="s">
        <v>679</v>
      </c>
      <c r="D262" s="1178"/>
      <c r="E262" s="1178"/>
      <c r="F262" s="1178"/>
      <c r="G262" s="1178"/>
      <c r="H262" s="1178"/>
      <c r="I262" s="1178"/>
      <c r="J262" s="1178"/>
      <c r="K262" s="1178"/>
      <c r="L262" s="1178"/>
      <c r="M262" s="1178"/>
      <c r="N262" s="1178"/>
      <c r="O262" s="1178"/>
    </row>
    <row r="263" spans="1:15" x14ac:dyDescent="0.25">
      <c r="A263" s="826"/>
      <c r="B263" s="826"/>
      <c r="C263" s="827"/>
      <c r="D263" s="827"/>
      <c r="E263" s="827"/>
      <c r="F263" s="827"/>
      <c r="G263" s="827"/>
      <c r="H263" s="827"/>
      <c r="I263" s="827"/>
      <c r="J263" s="827"/>
      <c r="K263" s="827"/>
      <c r="L263" s="827"/>
      <c r="M263" s="827"/>
      <c r="N263" s="827"/>
      <c r="O263" s="827"/>
    </row>
    <row r="264" spans="1:15" x14ac:dyDescent="0.25">
      <c r="A264" s="828"/>
      <c r="B264" s="828"/>
      <c r="C264" s="829"/>
      <c r="D264" s="829"/>
      <c r="E264" s="829"/>
      <c r="F264" s="829"/>
      <c r="G264" s="829"/>
      <c r="H264" s="829"/>
      <c r="I264" s="829"/>
      <c r="J264" s="829"/>
      <c r="K264" s="829"/>
      <c r="L264" s="829"/>
      <c r="M264" s="829"/>
      <c r="N264" s="829"/>
      <c r="O264" s="829"/>
    </row>
    <row r="265" spans="1:15" x14ac:dyDescent="0.25">
      <c r="A265" s="828"/>
      <c r="B265" s="828"/>
      <c r="C265" s="829"/>
      <c r="D265" s="829"/>
      <c r="E265" s="829"/>
      <c r="F265" s="829"/>
      <c r="G265" s="829"/>
      <c r="H265" s="829"/>
      <c r="I265" s="829"/>
      <c r="J265" s="829"/>
      <c r="K265" s="829"/>
      <c r="L265" s="829"/>
      <c r="M265" s="829"/>
      <c r="N265" s="829"/>
      <c r="O265" s="829"/>
    </row>
    <row r="266" spans="1:15" x14ac:dyDescent="0.25">
      <c r="A266" s="828"/>
      <c r="B266" s="828"/>
      <c r="C266" s="829"/>
      <c r="D266" s="829"/>
      <c r="E266" s="829"/>
      <c r="F266" s="829"/>
      <c r="G266" s="829"/>
      <c r="H266" s="829"/>
      <c r="I266" s="829"/>
      <c r="J266" s="829"/>
      <c r="K266" s="829"/>
      <c r="L266" s="829"/>
      <c r="M266" s="829"/>
      <c r="N266" s="829"/>
      <c r="O266" s="829"/>
    </row>
    <row r="267" spans="1:15" x14ac:dyDescent="0.25">
      <c r="A267" s="828"/>
      <c r="B267" s="828"/>
      <c r="C267" s="829"/>
      <c r="D267" s="829"/>
      <c r="E267" s="829"/>
      <c r="F267" s="829"/>
      <c r="G267" s="829"/>
      <c r="H267" s="829"/>
      <c r="I267" s="829"/>
      <c r="J267" s="829"/>
      <c r="K267" s="829"/>
      <c r="L267" s="829"/>
      <c r="M267" s="829"/>
      <c r="N267" s="829"/>
      <c r="O267" s="829"/>
    </row>
    <row r="268" spans="1:15" x14ac:dyDescent="0.25">
      <c r="A268" s="828"/>
      <c r="B268" s="828"/>
      <c r="C268" s="829"/>
      <c r="D268" s="829"/>
      <c r="E268" s="829"/>
      <c r="F268" s="829"/>
      <c r="G268" s="829"/>
      <c r="H268" s="829"/>
      <c r="I268" s="829"/>
      <c r="J268" s="829"/>
      <c r="K268" s="829"/>
      <c r="L268" s="829"/>
      <c r="M268" s="829"/>
      <c r="N268" s="829"/>
      <c r="O268" s="829"/>
    </row>
    <row r="269" spans="1:15" x14ac:dyDescent="0.25">
      <c r="A269" s="828"/>
      <c r="B269" s="828"/>
      <c r="C269" s="829"/>
      <c r="D269" s="829"/>
      <c r="E269" s="829"/>
      <c r="F269" s="829"/>
      <c r="G269" s="829"/>
      <c r="H269" s="829"/>
      <c r="I269" s="829"/>
      <c r="J269" s="829"/>
      <c r="K269" s="829"/>
      <c r="L269" s="829"/>
      <c r="M269" s="829"/>
      <c r="N269" s="829"/>
      <c r="O269" s="829"/>
    </row>
    <row r="270" spans="1:15" x14ac:dyDescent="0.25">
      <c r="A270" s="828"/>
      <c r="B270" s="828"/>
      <c r="C270" s="829"/>
      <c r="D270" s="829"/>
      <c r="E270" s="829"/>
      <c r="F270" s="829"/>
      <c r="G270" s="829"/>
      <c r="H270" s="829"/>
      <c r="I270" s="829"/>
      <c r="J270" s="829"/>
      <c r="K270" s="829"/>
      <c r="L270" s="829"/>
      <c r="M270" s="829"/>
      <c r="N270" s="829"/>
      <c r="O270" s="829"/>
    </row>
    <row r="271" spans="1:15" x14ac:dyDescent="0.25">
      <c r="A271" s="828"/>
      <c r="B271" s="828"/>
      <c r="C271" s="829"/>
      <c r="D271" s="829"/>
      <c r="E271" s="829"/>
      <c r="F271" s="829"/>
      <c r="G271" s="829"/>
      <c r="H271" s="829"/>
      <c r="I271" s="829"/>
      <c r="J271" s="829"/>
      <c r="K271" s="829"/>
      <c r="L271" s="829"/>
      <c r="M271" s="829"/>
      <c r="N271" s="829"/>
      <c r="O271" s="829"/>
    </row>
    <row r="272" spans="1:15" x14ac:dyDescent="0.25">
      <c r="A272" s="828"/>
      <c r="B272" s="828"/>
      <c r="C272" s="829"/>
      <c r="D272" s="829"/>
      <c r="E272" s="829"/>
      <c r="F272" s="829"/>
      <c r="G272" s="829"/>
      <c r="H272" s="829"/>
      <c r="I272" s="829"/>
      <c r="J272" s="829"/>
      <c r="K272" s="829"/>
      <c r="L272" s="829"/>
      <c r="M272" s="829"/>
      <c r="N272" s="829"/>
      <c r="O272" s="829"/>
    </row>
    <row r="273" spans="1:15" x14ac:dyDescent="0.25">
      <c r="A273" s="828"/>
      <c r="B273" s="828"/>
      <c r="C273" s="829"/>
      <c r="D273" s="829"/>
      <c r="E273" s="829"/>
      <c r="F273" s="829"/>
      <c r="G273" s="829"/>
      <c r="H273" s="829"/>
      <c r="I273" s="829"/>
      <c r="J273" s="829"/>
      <c r="K273" s="829"/>
      <c r="L273" s="829"/>
      <c r="M273" s="829"/>
      <c r="N273" s="829"/>
      <c r="O273" s="829"/>
    </row>
    <row r="274" spans="1:15" x14ac:dyDescent="0.25">
      <c r="A274" s="828"/>
      <c r="B274" s="828"/>
      <c r="C274" s="829"/>
      <c r="D274" s="829"/>
      <c r="E274" s="829"/>
      <c r="F274" s="829"/>
      <c r="G274" s="829"/>
      <c r="H274" s="829"/>
      <c r="I274" s="829"/>
      <c r="J274" s="829"/>
      <c r="K274" s="829"/>
      <c r="L274" s="829"/>
      <c r="M274" s="829"/>
      <c r="N274" s="829"/>
      <c r="O274" s="829"/>
    </row>
    <row r="275" spans="1:15" x14ac:dyDescent="0.25">
      <c r="A275" s="828"/>
      <c r="B275" s="828"/>
      <c r="C275" s="829"/>
      <c r="D275" s="829"/>
      <c r="E275" s="829"/>
      <c r="F275" s="829"/>
      <c r="G275" s="829"/>
      <c r="H275" s="829"/>
      <c r="I275" s="829"/>
      <c r="J275" s="829"/>
      <c r="K275" s="829"/>
      <c r="L275" s="829"/>
      <c r="M275" s="829"/>
      <c r="N275" s="829"/>
      <c r="O275" s="829"/>
    </row>
    <row r="276" spans="1:15" x14ac:dyDescent="0.25">
      <c r="A276" s="828"/>
      <c r="B276" s="828"/>
      <c r="C276" s="829"/>
      <c r="D276" s="829"/>
      <c r="E276" s="829"/>
      <c r="F276" s="829"/>
      <c r="G276" s="829"/>
      <c r="H276" s="829"/>
      <c r="I276" s="829"/>
      <c r="J276" s="829"/>
      <c r="K276" s="829"/>
      <c r="L276" s="829"/>
      <c r="M276" s="829"/>
      <c r="N276" s="829"/>
      <c r="O276" s="829"/>
    </row>
    <row r="277" spans="1:15" x14ac:dyDescent="0.25">
      <c r="A277" s="828"/>
      <c r="B277" s="828"/>
      <c r="C277" s="829"/>
      <c r="D277" s="829"/>
      <c r="E277" s="829"/>
      <c r="F277" s="829"/>
      <c r="G277" s="829"/>
      <c r="H277" s="829"/>
      <c r="I277" s="829"/>
      <c r="J277" s="829"/>
      <c r="K277" s="829"/>
      <c r="L277" s="829"/>
      <c r="M277" s="829"/>
      <c r="N277" s="829"/>
      <c r="O277" s="829"/>
    </row>
    <row r="278" spans="1:15" x14ac:dyDescent="0.25">
      <c r="A278" s="828"/>
      <c r="B278" s="828"/>
      <c r="C278" s="829"/>
      <c r="D278" s="829"/>
      <c r="E278" s="829"/>
      <c r="F278" s="829"/>
      <c r="G278" s="829"/>
      <c r="H278" s="829"/>
      <c r="I278" s="829"/>
      <c r="J278" s="829"/>
      <c r="K278" s="829"/>
      <c r="L278" s="829"/>
      <c r="M278" s="829"/>
      <c r="N278" s="829"/>
      <c r="O278" s="829"/>
    </row>
    <row r="279" spans="1:15" x14ac:dyDescent="0.25">
      <c r="A279" s="828"/>
      <c r="B279" s="828"/>
      <c r="C279" s="829"/>
      <c r="D279" s="829"/>
      <c r="E279" s="829"/>
      <c r="F279" s="829"/>
      <c r="G279" s="829"/>
      <c r="H279" s="829"/>
      <c r="I279" s="829"/>
      <c r="J279" s="829"/>
      <c r="K279" s="829"/>
      <c r="L279" s="829"/>
      <c r="M279" s="829"/>
      <c r="N279" s="829"/>
      <c r="O279" s="829"/>
    </row>
    <row r="280" spans="1:15" x14ac:dyDescent="0.25">
      <c r="A280" s="828"/>
      <c r="B280" s="828"/>
      <c r="C280" s="829"/>
      <c r="D280" s="829"/>
      <c r="E280" s="829"/>
      <c r="F280" s="829"/>
      <c r="G280" s="829"/>
      <c r="H280" s="829"/>
      <c r="I280" s="829"/>
      <c r="J280" s="829"/>
      <c r="K280" s="829"/>
      <c r="L280" s="829"/>
      <c r="M280" s="829"/>
      <c r="N280" s="829"/>
      <c r="O280" s="829"/>
    </row>
    <row r="281" spans="1:15" x14ac:dyDescent="0.25">
      <c r="A281" s="828"/>
      <c r="B281" s="828"/>
      <c r="C281" s="829"/>
      <c r="D281" s="829"/>
      <c r="E281" s="829"/>
      <c r="F281" s="829"/>
      <c r="G281" s="829"/>
      <c r="H281" s="829"/>
      <c r="I281" s="829"/>
      <c r="J281" s="829"/>
      <c r="K281" s="829"/>
      <c r="L281" s="829"/>
      <c r="M281" s="829"/>
      <c r="N281" s="829"/>
      <c r="O281" s="829"/>
    </row>
    <row r="282" spans="1:15" x14ac:dyDescent="0.25">
      <c r="A282" s="828"/>
      <c r="B282" s="828"/>
      <c r="C282" s="829"/>
      <c r="D282" s="829"/>
      <c r="E282" s="829"/>
      <c r="F282" s="829"/>
      <c r="G282" s="829"/>
      <c r="H282" s="829"/>
      <c r="I282" s="829"/>
      <c r="J282" s="829"/>
      <c r="K282" s="829"/>
      <c r="L282" s="829"/>
      <c r="M282" s="829"/>
      <c r="N282" s="829"/>
      <c r="O282" s="829"/>
    </row>
    <row r="283" spans="1:15" x14ac:dyDescent="0.25">
      <c r="A283" s="828"/>
      <c r="B283" s="828"/>
      <c r="C283" s="829"/>
      <c r="D283" s="829"/>
      <c r="E283" s="829"/>
      <c r="F283" s="829"/>
      <c r="G283" s="829"/>
      <c r="H283" s="829"/>
      <c r="I283" s="829"/>
      <c r="J283" s="829"/>
      <c r="K283" s="829"/>
      <c r="L283" s="829"/>
      <c r="M283" s="829"/>
      <c r="N283" s="829"/>
      <c r="O283" s="829"/>
    </row>
    <row r="284" spans="1:15" x14ac:dyDescent="0.25">
      <c r="A284" s="828"/>
      <c r="B284" s="828"/>
      <c r="C284" s="829"/>
      <c r="D284" s="829"/>
      <c r="E284" s="829"/>
      <c r="F284" s="829"/>
      <c r="G284" s="829"/>
      <c r="H284" s="829"/>
      <c r="I284" s="829"/>
      <c r="J284" s="829"/>
      <c r="K284" s="829"/>
      <c r="L284" s="829"/>
      <c r="M284" s="829"/>
      <c r="N284" s="829"/>
      <c r="O284" s="829"/>
    </row>
    <row r="285" spans="1:15" x14ac:dyDescent="0.25">
      <c r="A285" s="828"/>
      <c r="B285" s="828"/>
      <c r="C285" s="829"/>
      <c r="D285" s="829"/>
      <c r="E285" s="829"/>
      <c r="F285" s="829"/>
      <c r="G285" s="829"/>
      <c r="H285" s="829"/>
      <c r="I285" s="829"/>
      <c r="J285" s="829"/>
      <c r="K285" s="829"/>
      <c r="L285" s="829"/>
      <c r="M285" s="829"/>
      <c r="N285" s="829"/>
      <c r="O285" s="829"/>
    </row>
    <row r="286" spans="1:15" x14ac:dyDescent="0.25">
      <c r="A286" s="828"/>
      <c r="B286" s="828"/>
      <c r="C286" s="829"/>
      <c r="D286" s="829"/>
      <c r="E286" s="829"/>
      <c r="F286" s="829"/>
      <c r="G286" s="829"/>
      <c r="H286" s="829"/>
      <c r="I286" s="829"/>
      <c r="J286" s="829"/>
      <c r="K286" s="829"/>
      <c r="L286" s="829"/>
      <c r="M286" s="829"/>
      <c r="N286" s="829"/>
      <c r="O286" s="829"/>
    </row>
    <row r="287" spans="1:15" x14ac:dyDescent="0.25">
      <c r="A287" s="828"/>
      <c r="B287" s="828"/>
      <c r="C287" s="829"/>
      <c r="D287" s="829"/>
      <c r="E287" s="829"/>
      <c r="F287" s="829"/>
      <c r="G287" s="829"/>
      <c r="H287" s="829"/>
      <c r="I287" s="829"/>
      <c r="J287" s="829"/>
      <c r="K287" s="829"/>
      <c r="L287" s="829"/>
      <c r="M287" s="829"/>
      <c r="N287" s="829"/>
      <c r="O287" s="829"/>
    </row>
    <row r="288" spans="1:15" x14ac:dyDescent="0.25">
      <c r="A288" s="828"/>
      <c r="B288" s="828"/>
      <c r="C288" s="829"/>
      <c r="D288" s="829"/>
      <c r="E288" s="829"/>
      <c r="F288" s="829"/>
      <c r="G288" s="829"/>
      <c r="H288" s="829"/>
      <c r="I288" s="829"/>
      <c r="J288" s="829"/>
      <c r="K288" s="829"/>
      <c r="L288" s="829"/>
      <c r="M288" s="829"/>
      <c r="N288" s="829"/>
      <c r="O288" s="829"/>
    </row>
    <row r="289" spans="1:15" x14ac:dyDescent="0.25">
      <c r="A289" s="828"/>
      <c r="B289" s="828"/>
      <c r="C289" s="829"/>
      <c r="D289" s="829"/>
      <c r="E289" s="829"/>
      <c r="F289" s="829"/>
      <c r="G289" s="829"/>
      <c r="H289" s="829"/>
      <c r="I289" s="829"/>
      <c r="J289" s="829"/>
      <c r="K289" s="829"/>
      <c r="L289" s="829"/>
      <c r="M289" s="829"/>
      <c r="N289" s="829"/>
      <c r="O289" s="829"/>
    </row>
    <row r="290" spans="1:15" x14ac:dyDescent="0.25">
      <c r="A290" s="828"/>
      <c r="B290" s="828"/>
      <c r="C290" s="829"/>
      <c r="D290" s="829"/>
      <c r="E290" s="829"/>
      <c r="F290" s="829"/>
      <c r="G290" s="829"/>
      <c r="H290" s="829"/>
      <c r="I290" s="829"/>
      <c r="J290" s="829"/>
      <c r="K290" s="829"/>
      <c r="L290" s="829"/>
      <c r="M290" s="829"/>
      <c r="N290" s="829"/>
      <c r="O290" s="829"/>
    </row>
    <row r="291" spans="1:15" x14ac:dyDescent="0.25">
      <c r="A291" s="828"/>
      <c r="B291" s="828"/>
      <c r="C291" s="829"/>
      <c r="D291" s="829"/>
      <c r="E291" s="829"/>
      <c r="F291" s="829"/>
      <c r="G291" s="829"/>
      <c r="H291" s="829"/>
      <c r="I291" s="829"/>
      <c r="J291" s="829"/>
      <c r="K291" s="829"/>
      <c r="L291" s="829"/>
      <c r="M291" s="829"/>
      <c r="N291" s="829"/>
      <c r="O291" s="829"/>
    </row>
    <row r="292" spans="1:15" ht="16.5" customHeight="1" x14ac:dyDescent="0.25"/>
    <row r="293" spans="1:15" ht="79.5" customHeight="1" thickBot="1" x14ac:dyDescent="0.45">
      <c r="A293" s="823"/>
      <c r="B293" s="824"/>
      <c r="C293" s="824"/>
      <c r="D293" s="824"/>
      <c r="E293" s="824"/>
      <c r="F293" s="824"/>
      <c r="G293" s="824"/>
      <c r="H293" s="824"/>
      <c r="I293" s="824"/>
      <c r="J293" s="824"/>
      <c r="K293" s="824"/>
      <c r="L293" s="824"/>
      <c r="M293" s="824"/>
      <c r="N293" s="824"/>
      <c r="O293" s="824"/>
    </row>
    <row r="294" spans="1:15" ht="17.25" thickTop="1" thickBot="1" x14ac:dyDescent="0.3">
      <c r="A294" s="851" t="s">
        <v>1</v>
      </c>
      <c r="B294" s="851" t="s">
        <v>5</v>
      </c>
      <c r="C294" s="1169" t="s">
        <v>679</v>
      </c>
      <c r="D294" s="1169"/>
      <c r="E294" s="1169"/>
      <c r="F294" s="1169"/>
      <c r="G294" s="1169"/>
      <c r="H294" s="1169"/>
      <c r="I294" s="1169"/>
      <c r="J294" s="1169"/>
      <c r="K294" s="1169"/>
      <c r="L294" s="1169"/>
      <c r="M294" s="1169"/>
      <c r="N294" s="1169"/>
      <c r="O294" s="1169"/>
    </row>
    <row r="295" spans="1:15" x14ac:dyDescent="0.25">
      <c r="A295" s="832"/>
      <c r="B295" s="833"/>
      <c r="C295" s="834"/>
      <c r="D295" s="834"/>
      <c r="E295" s="834"/>
      <c r="F295" s="834"/>
      <c r="G295" s="834"/>
      <c r="H295" s="834"/>
      <c r="I295" s="834"/>
      <c r="J295" s="834"/>
      <c r="K295" s="834"/>
      <c r="L295" s="834"/>
      <c r="M295" s="834"/>
      <c r="N295" s="834"/>
      <c r="O295" s="835"/>
    </row>
    <row r="296" spans="1:15" x14ac:dyDescent="0.25">
      <c r="A296" s="836"/>
      <c r="B296" s="828"/>
      <c r="C296" s="829"/>
      <c r="D296" s="829"/>
      <c r="E296" s="829"/>
      <c r="F296" s="829"/>
      <c r="G296" s="829"/>
      <c r="H296" s="829"/>
      <c r="I296" s="829"/>
      <c r="J296" s="829"/>
      <c r="K296" s="829"/>
      <c r="L296" s="829"/>
      <c r="M296" s="829"/>
      <c r="N296" s="829"/>
      <c r="O296" s="837"/>
    </row>
    <row r="297" spans="1:15" x14ac:dyDescent="0.25">
      <c r="A297" s="836"/>
      <c r="B297" s="828"/>
      <c r="C297" s="829"/>
      <c r="D297" s="829"/>
      <c r="E297" s="829"/>
      <c r="F297" s="829"/>
      <c r="G297" s="829"/>
      <c r="H297" s="829"/>
      <c r="I297" s="829"/>
      <c r="J297" s="829"/>
      <c r="K297" s="829"/>
      <c r="L297" s="829"/>
      <c r="M297" s="829"/>
      <c r="N297" s="829"/>
      <c r="O297" s="837"/>
    </row>
    <row r="298" spans="1:15" x14ac:dyDescent="0.25">
      <c r="A298" s="836"/>
      <c r="B298" s="828"/>
      <c r="C298" s="829"/>
      <c r="D298" s="829"/>
      <c r="E298" s="829"/>
      <c r="F298" s="829"/>
      <c r="G298" s="829"/>
      <c r="H298" s="829"/>
      <c r="I298" s="829"/>
      <c r="J298" s="829"/>
      <c r="K298" s="829"/>
      <c r="L298" s="829"/>
      <c r="M298" s="829"/>
      <c r="N298" s="829"/>
      <c r="O298" s="837"/>
    </row>
    <row r="299" spans="1:15" x14ac:dyDescent="0.25">
      <c r="A299" s="836"/>
      <c r="B299" s="828"/>
      <c r="C299" s="829"/>
      <c r="D299" s="829"/>
      <c r="E299" s="829"/>
      <c r="F299" s="829"/>
      <c r="G299" s="829"/>
      <c r="H299" s="829"/>
      <c r="I299" s="829"/>
      <c r="J299" s="829"/>
      <c r="K299" s="829"/>
      <c r="L299" s="829"/>
      <c r="M299" s="829"/>
      <c r="N299" s="829"/>
      <c r="O299" s="837"/>
    </row>
    <row r="300" spans="1:15" x14ac:dyDescent="0.25">
      <c r="A300" s="836"/>
      <c r="B300" s="828"/>
      <c r="C300" s="829"/>
      <c r="D300" s="829"/>
      <c r="E300" s="829"/>
      <c r="F300" s="829"/>
      <c r="G300" s="829"/>
      <c r="H300" s="829"/>
      <c r="I300" s="829"/>
      <c r="J300" s="829"/>
      <c r="K300" s="829"/>
      <c r="L300" s="829"/>
      <c r="M300" s="829"/>
      <c r="N300" s="829"/>
      <c r="O300" s="837"/>
    </row>
    <row r="301" spans="1:15" x14ac:dyDescent="0.25">
      <c r="A301" s="836"/>
      <c r="B301" s="828"/>
      <c r="C301" s="829"/>
      <c r="D301" s="829"/>
      <c r="E301" s="829"/>
      <c r="F301" s="829"/>
      <c r="G301" s="829"/>
      <c r="H301" s="829"/>
      <c r="I301" s="829"/>
      <c r="J301" s="829"/>
      <c r="K301" s="829"/>
      <c r="L301" s="829"/>
      <c r="M301" s="829"/>
      <c r="N301" s="829"/>
      <c r="O301" s="837"/>
    </row>
    <row r="302" spans="1:15" x14ac:dyDescent="0.25">
      <c r="A302" s="836"/>
      <c r="B302" s="828"/>
      <c r="C302" s="829"/>
      <c r="D302" s="829"/>
      <c r="E302" s="829"/>
      <c r="F302" s="829"/>
      <c r="G302" s="829"/>
      <c r="H302" s="829"/>
      <c r="I302" s="829"/>
      <c r="J302" s="829"/>
      <c r="K302" s="829"/>
      <c r="L302" s="829"/>
      <c r="M302" s="829"/>
      <c r="N302" s="829"/>
      <c r="O302" s="837"/>
    </row>
    <row r="303" spans="1:15" x14ac:dyDescent="0.25">
      <c r="A303" s="836"/>
      <c r="B303" s="828"/>
      <c r="C303" s="829"/>
      <c r="D303" s="829"/>
      <c r="E303" s="829"/>
      <c r="F303" s="829"/>
      <c r="G303" s="829"/>
      <c r="H303" s="829"/>
      <c r="I303" s="829"/>
      <c r="J303" s="829"/>
      <c r="K303" s="829"/>
      <c r="L303" s="829"/>
      <c r="M303" s="829"/>
      <c r="N303" s="829"/>
      <c r="O303" s="837"/>
    </row>
    <row r="304" spans="1:15" x14ac:dyDescent="0.25">
      <c r="A304" s="836"/>
      <c r="B304" s="828"/>
      <c r="C304" s="829"/>
      <c r="D304" s="829"/>
      <c r="E304" s="829"/>
      <c r="F304" s="829"/>
      <c r="G304" s="829"/>
      <c r="H304" s="829"/>
      <c r="I304" s="829"/>
      <c r="J304" s="829"/>
      <c r="K304" s="829"/>
      <c r="L304" s="829"/>
      <c r="M304" s="829"/>
      <c r="N304" s="829"/>
      <c r="O304" s="837"/>
    </row>
    <row r="305" spans="1:15" x14ac:dyDescent="0.25">
      <c r="A305" s="836"/>
      <c r="B305" s="828"/>
      <c r="C305" s="829"/>
      <c r="D305" s="829"/>
      <c r="E305" s="829"/>
      <c r="F305" s="829"/>
      <c r="G305" s="829"/>
      <c r="H305" s="829"/>
      <c r="I305" s="829"/>
      <c r="J305" s="829"/>
      <c r="K305" s="829"/>
      <c r="L305" s="829"/>
      <c r="M305" s="829"/>
      <c r="N305" s="829"/>
      <c r="O305" s="837"/>
    </row>
    <row r="306" spans="1:15" x14ac:dyDescent="0.25">
      <c r="A306" s="836"/>
      <c r="B306" s="828"/>
      <c r="C306" s="829"/>
      <c r="D306" s="829"/>
      <c r="E306" s="829"/>
      <c r="F306" s="829"/>
      <c r="G306" s="829"/>
      <c r="H306" s="829"/>
      <c r="I306" s="829"/>
      <c r="J306" s="829"/>
      <c r="K306" s="829"/>
      <c r="L306" s="829"/>
      <c r="M306" s="829"/>
      <c r="N306" s="829"/>
      <c r="O306" s="837"/>
    </row>
    <row r="307" spans="1:15" x14ac:dyDescent="0.25">
      <c r="A307" s="836"/>
      <c r="B307" s="828"/>
      <c r="C307" s="829"/>
      <c r="D307" s="829"/>
      <c r="E307" s="829"/>
      <c r="F307" s="829"/>
      <c r="G307" s="829"/>
      <c r="H307" s="829"/>
      <c r="I307" s="829"/>
      <c r="J307" s="829"/>
      <c r="K307" s="829"/>
      <c r="L307" s="829"/>
      <c r="M307" s="829"/>
      <c r="N307" s="829"/>
      <c r="O307" s="837"/>
    </row>
    <row r="308" spans="1:15" x14ac:dyDescent="0.25">
      <c r="A308" s="836"/>
      <c r="B308" s="828"/>
      <c r="C308" s="829"/>
      <c r="D308" s="829"/>
      <c r="E308" s="829"/>
      <c r="F308" s="829"/>
      <c r="G308" s="829"/>
      <c r="H308" s="829"/>
      <c r="I308" s="829"/>
      <c r="J308" s="829"/>
      <c r="K308" s="829"/>
      <c r="L308" s="829"/>
      <c r="M308" s="829"/>
      <c r="N308" s="829"/>
      <c r="O308" s="837"/>
    </row>
    <row r="309" spans="1:15" x14ac:dyDescent="0.25">
      <c r="A309" s="836"/>
      <c r="B309" s="828"/>
      <c r="C309" s="829"/>
      <c r="D309" s="829"/>
      <c r="E309" s="829"/>
      <c r="F309" s="829"/>
      <c r="G309" s="829"/>
      <c r="H309" s="829"/>
      <c r="I309" s="829"/>
      <c r="J309" s="829"/>
      <c r="K309" s="829"/>
      <c r="L309" s="829"/>
      <c r="M309" s="829"/>
      <c r="N309" s="829"/>
      <c r="O309" s="837"/>
    </row>
    <row r="310" spans="1:15" x14ac:dyDescent="0.25">
      <c r="A310" s="836"/>
      <c r="B310" s="828"/>
      <c r="C310" s="829"/>
      <c r="D310" s="829"/>
      <c r="E310" s="829"/>
      <c r="F310" s="829"/>
      <c r="G310" s="829"/>
      <c r="H310" s="829"/>
      <c r="I310" s="829"/>
      <c r="J310" s="829"/>
      <c r="K310" s="829"/>
      <c r="L310" s="829"/>
      <c r="M310" s="829"/>
      <c r="N310" s="829"/>
      <c r="O310" s="837"/>
    </row>
    <row r="311" spans="1:15" x14ac:dyDescent="0.25">
      <c r="A311" s="836"/>
      <c r="B311" s="828"/>
      <c r="C311" s="829"/>
      <c r="D311" s="829"/>
      <c r="E311" s="829"/>
      <c r="F311" s="829"/>
      <c r="G311" s="829"/>
      <c r="H311" s="829"/>
      <c r="I311" s="829"/>
      <c r="J311" s="829"/>
      <c r="K311" s="829"/>
      <c r="L311" s="829"/>
      <c r="M311" s="829"/>
      <c r="N311" s="829"/>
      <c r="O311" s="837"/>
    </row>
    <row r="312" spans="1:15" x14ac:dyDescent="0.25">
      <c r="A312" s="836"/>
      <c r="B312" s="828"/>
      <c r="C312" s="829"/>
      <c r="D312" s="829"/>
      <c r="E312" s="829"/>
      <c r="F312" s="829"/>
      <c r="G312" s="829"/>
      <c r="H312" s="829"/>
      <c r="I312" s="829"/>
      <c r="J312" s="829"/>
      <c r="K312" s="829"/>
      <c r="L312" s="829"/>
      <c r="M312" s="829"/>
      <c r="N312" s="829"/>
      <c r="O312" s="837"/>
    </row>
    <row r="313" spans="1:15" x14ac:dyDescent="0.25">
      <c r="A313" s="836"/>
      <c r="B313" s="828"/>
      <c r="C313" s="829"/>
      <c r="D313" s="829"/>
      <c r="E313" s="829"/>
      <c r="F313" s="829"/>
      <c r="G313" s="829"/>
      <c r="H313" s="829"/>
      <c r="I313" s="829"/>
      <c r="J313" s="829"/>
      <c r="K313" s="829"/>
      <c r="L313" s="829"/>
      <c r="M313" s="829"/>
      <c r="N313" s="829"/>
      <c r="O313" s="837"/>
    </row>
    <row r="314" spans="1:15" x14ac:dyDescent="0.25">
      <c r="A314" s="836"/>
      <c r="B314" s="828"/>
      <c r="C314" s="829"/>
      <c r="D314" s="829"/>
      <c r="E314" s="829"/>
      <c r="F314" s="829"/>
      <c r="G314" s="829"/>
      <c r="H314" s="829"/>
      <c r="I314" s="829"/>
      <c r="J314" s="829"/>
      <c r="K314" s="829"/>
      <c r="L314" s="829"/>
      <c r="M314" s="829"/>
      <c r="N314" s="829"/>
      <c r="O314" s="837"/>
    </row>
    <row r="315" spans="1:15" x14ac:dyDescent="0.25">
      <c r="A315" s="836"/>
      <c r="B315" s="828"/>
      <c r="C315" s="829"/>
      <c r="D315" s="829"/>
      <c r="E315" s="829"/>
      <c r="F315" s="829"/>
      <c r="G315" s="829"/>
      <c r="H315" s="829"/>
      <c r="I315" s="829"/>
      <c r="J315" s="829"/>
      <c r="K315" s="829"/>
      <c r="L315" s="829"/>
      <c r="M315" s="829"/>
      <c r="N315" s="829"/>
      <c r="O315" s="837"/>
    </row>
    <row r="316" spans="1:15" x14ac:dyDescent="0.25">
      <c r="A316" s="836"/>
      <c r="B316" s="828"/>
      <c r="C316" s="829"/>
      <c r="D316" s="829"/>
      <c r="E316" s="829"/>
      <c r="F316" s="829"/>
      <c r="G316" s="829"/>
      <c r="H316" s="829"/>
      <c r="I316" s="829"/>
      <c r="J316" s="829"/>
      <c r="K316" s="829"/>
      <c r="L316" s="829"/>
      <c r="M316" s="829"/>
      <c r="N316" s="829"/>
      <c r="O316" s="837"/>
    </row>
    <row r="317" spans="1:15" x14ac:dyDescent="0.25">
      <c r="A317" s="836"/>
      <c r="B317" s="828"/>
      <c r="C317" s="829"/>
      <c r="D317" s="829"/>
      <c r="E317" s="829"/>
      <c r="F317" s="829"/>
      <c r="G317" s="829"/>
      <c r="H317" s="829"/>
      <c r="I317" s="829"/>
      <c r="J317" s="829"/>
      <c r="K317" s="829"/>
      <c r="L317" s="829"/>
      <c r="M317" s="829"/>
      <c r="N317" s="829"/>
      <c r="O317" s="837"/>
    </row>
    <row r="318" spans="1:15" x14ac:dyDescent="0.25">
      <c r="A318" s="836"/>
      <c r="B318" s="828"/>
      <c r="C318" s="829"/>
      <c r="D318" s="829"/>
      <c r="E318" s="829"/>
      <c r="F318" s="829"/>
      <c r="G318" s="829"/>
      <c r="H318" s="829"/>
      <c r="I318" s="829"/>
      <c r="J318" s="829"/>
      <c r="K318" s="829"/>
      <c r="L318" s="829"/>
      <c r="M318" s="829"/>
      <c r="N318" s="829"/>
      <c r="O318" s="837"/>
    </row>
    <row r="319" spans="1:15" x14ac:dyDescent="0.25">
      <c r="A319" s="836"/>
      <c r="B319" s="828"/>
      <c r="C319" s="829"/>
      <c r="D319" s="829"/>
      <c r="E319" s="829"/>
      <c r="F319" s="829"/>
      <c r="G319" s="829"/>
      <c r="H319" s="829"/>
      <c r="I319" s="829"/>
      <c r="J319" s="829"/>
      <c r="K319" s="829"/>
      <c r="L319" s="829"/>
      <c r="M319" s="829"/>
      <c r="N319" s="829"/>
      <c r="O319" s="837"/>
    </row>
    <row r="320" spans="1:15" x14ac:dyDescent="0.25">
      <c r="A320" s="836"/>
      <c r="B320" s="828"/>
      <c r="C320" s="829"/>
      <c r="D320" s="829"/>
      <c r="E320" s="829"/>
      <c r="F320" s="829"/>
      <c r="G320" s="829"/>
      <c r="H320" s="829"/>
      <c r="I320" s="829"/>
      <c r="J320" s="829"/>
      <c r="K320" s="829"/>
      <c r="L320" s="829"/>
      <c r="M320" s="829"/>
      <c r="N320" s="829"/>
      <c r="O320" s="837"/>
    </row>
    <row r="321" spans="1:15" x14ac:dyDescent="0.25">
      <c r="A321" s="836"/>
      <c r="B321" s="828"/>
      <c r="C321" s="829"/>
      <c r="D321" s="829"/>
      <c r="E321" s="829"/>
      <c r="F321" s="829"/>
      <c r="G321" s="829"/>
      <c r="H321" s="829"/>
      <c r="I321" s="829"/>
      <c r="J321" s="829"/>
      <c r="K321" s="829"/>
      <c r="L321" s="829"/>
      <c r="M321" s="829"/>
      <c r="N321" s="829"/>
      <c r="O321" s="837"/>
    </row>
    <row r="322" spans="1:15" x14ac:dyDescent="0.25">
      <c r="A322" s="836"/>
      <c r="B322" s="828"/>
      <c r="C322" s="829"/>
      <c r="D322" s="829"/>
      <c r="E322" s="829"/>
      <c r="F322" s="829"/>
      <c r="G322" s="829"/>
      <c r="H322" s="829"/>
      <c r="I322" s="829"/>
      <c r="J322" s="829"/>
      <c r="K322" s="829"/>
      <c r="L322" s="829"/>
      <c r="M322" s="829"/>
      <c r="N322" s="829"/>
      <c r="O322" s="837"/>
    </row>
    <row r="323" spans="1:15" ht="15.75" thickBot="1" x14ac:dyDescent="0.3">
      <c r="A323" s="846"/>
      <c r="B323" s="847"/>
      <c r="C323" s="848"/>
      <c r="D323" s="848"/>
      <c r="E323" s="848"/>
      <c r="F323" s="848"/>
      <c r="G323" s="848"/>
      <c r="H323" s="848"/>
      <c r="I323" s="848"/>
      <c r="J323" s="848"/>
      <c r="K323" s="848"/>
      <c r="L323" s="848"/>
      <c r="M323" s="848"/>
      <c r="N323" s="848"/>
      <c r="O323" s="849"/>
    </row>
    <row r="325" spans="1:15" ht="109.5" customHeight="1" thickBot="1" x14ac:dyDescent="0.45">
      <c r="A325" s="823"/>
      <c r="B325" s="824"/>
      <c r="C325" s="824"/>
      <c r="D325" s="824"/>
      <c r="E325" s="824"/>
      <c r="F325" s="824"/>
      <c r="G325" s="824"/>
      <c r="H325" s="824"/>
      <c r="I325" s="824"/>
      <c r="J325" s="824"/>
      <c r="K325" s="824"/>
      <c r="L325" s="824"/>
      <c r="M325" s="824"/>
      <c r="N325" s="824"/>
      <c r="O325" s="824"/>
    </row>
    <row r="326" spans="1:15" ht="16.5" thickTop="1" x14ac:dyDescent="0.25">
      <c r="A326" s="855" t="s">
        <v>1</v>
      </c>
      <c r="B326" s="855" t="s">
        <v>5</v>
      </c>
      <c r="C326" s="1179" t="s">
        <v>679</v>
      </c>
      <c r="D326" s="1179"/>
      <c r="E326" s="1179"/>
      <c r="F326" s="1179"/>
      <c r="G326" s="1179"/>
      <c r="H326" s="1179"/>
      <c r="I326" s="1179"/>
      <c r="J326" s="1179"/>
      <c r="K326" s="1179"/>
      <c r="L326" s="1179"/>
      <c r="M326" s="1179"/>
      <c r="N326" s="1179"/>
      <c r="O326" s="1179"/>
    </row>
    <row r="327" spans="1:15" x14ac:dyDescent="0.25">
      <c r="A327" s="826"/>
      <c r="B327" s="826"/>
      <c r="C327" s="827"/>
      <c r="D327" s="827"/>
      <c r="E327" s="827"/>
      <c r="F327" s="827"/>
      <c r="G327" s="827"/>
      <c r="H327" s="827"/>
      <c r="I327" s="827"/>
      <c r="J327" s="827"/>
      <c r="K327" s="827"/>
      <c r="L327" s="827"/>
      <c r="M327" s="827"/>
      <c r="N327" s="827"/>
      <c r="O327" s="827"/>
    </row>
    <row r="328" spans="1:15" x14ac:dyDescent="0.25">
      <c r="A328" s="828"/>
      <c r="B328" s="828"/>
      <c r="C328" s="829"/>
      <c r="D328" s="829"/>
      <c r="E328" s="829"/>
      <c r="F328" s="829"/>
      <c r="G328" s="829"/>
      <c r="H328" s="829"/>
      <c r="I328" s="829"/>
      <c r="J328" s="829"/>
      <c r="K328" s="829"/>
      <c r="L328" s="829"/>
      <c r="M328" s="829"/>
      <c r="N328" s="829"/>
      <c r="O328" s="829"/>
    </row>
    <row r="329" spans="1:15" x14ac:dyDescent="0.25">
      <c r="A329" s="828"/>
      <c r="B329" s="828"/>
      <c r="C329" s="829"/>
      <c r="D329" s="829"/>
      <c r="E329" s="829"/>
      <c r="F329" s="829"/>
      <c r="G329" s="829"/>
      <c r="H329" s="829"/>
      <c r="I329" s="829"/>
      <c r="J329" s="829"/>
      <c r="K329" s="829"/>
      <c r="L329" s="829"/>
      <c r="M329" s="829"/>
      <c r="N329" s="829"/>
      <c r="O329" s="829"/>
    </row>
    <row r="330" spans="1:15" x14ac:dyDescent="0.25">
      <c r="A330" s="828"/>
      <c r="B330" s="828"/>
      <c r="C330" s="829"/>
      <c r="D330" s="829"/>
      <c r="E330" s="829"/>
      <c r="F330" s="829"/>
      <c r="G330" s="829"/>
      <c r="H330" s="829"/>
      <c r="I330" s="829"/>
      <c r="J330" s="829"/>
      <c r="K330" s="829"/>
      <c r="L330" s="829"/>
      <c r="M330" s="829"/>
      <c r="N330" s="829"/>
      <c r="O330" s="829"/>
    </row>
    <row r="331" spans="1:15" x14ac:dyDescent="0.25">
      <c r="A331" s="828"/>
      <c r="B331" s="828"/>
      <c r="C331" s="829"/>
      <c r="D331" s="829"/>
      <c r="E331" s="829"/>
      <c r="F331" s="829"/>
      <c r="G331" s="829"/>
      <c r="H331" s="829"/>
      <c r="I331" s="829"/>
      <c r="J331" s="829"/>
      <c r="K331" s="829"/>
      <c r="L331" s="829"/>
      <c r="M331" s="829"/>
      <c r="N331" s="829"/>
      <c r="O331" s="829"/>
    </row>
    <row r="332" spans="1:15" x14ac:dyDescent="0.25">
      <c r="A332" s="828"/>
      <c r="B332" s="828"/>
      <c r="C332" s="829"/>
      <c r="D332" s="829"/>
      <c r="E332" s="829"/>
      <c r="F332" s="829"/>
      <c r="G332" s="829"/>
      <c r="H332" s="829"/>
      <c r="I332" s="829"/>
      <c r="J332" s="829"/>
      <c r="K332" s="829"/>
      <c r="L332" s="829"/>
      <c r="M332" s="829"/>
      <c r="N332" s="829"/>
      <c r="O332" s="829"/>
    </row>
    <row r="333" spans="1:15" x14ac:dyDescent="0.25">
      <c r="A333" s="828"/>
      <c r="B333" s="828"/>
      <c r="C333" s="829"/>
      <c r="D333" s="829"/>
      <c r="E333" s="829"/>
      <c r="F333" s="829"/>
      <c r="G333" s="829"/>
      <c r="H333" s="829"/>
      <c r="I333" s="829"/>
      <c r="J333" s="829"/>
      <c r="K333" s="829"/>
      <c r="L333" s="829"/>
      <c r="M333" s="829"/>
      <c r="N333" s="829"/>
      <c r="O333" s="829"/>
    </row>
    <row r="334" spans="1:15" x14ac:dyDescent="0.25">
      <c r="A334" s="828"/>
      <c r="B334" s="828"/>
      <c r="C334" s="829"/>
      <c r="D334" s="829"/>
      <c r="E334" s="829"/>
      <c r="F334" s="829"/>
      <c r="G334" s="829"/>
      <c r="H334" s="829"/>
      <c r="I334" s="829"/>
      <c r="J334" s="829"/>
      <c r="K334" s="829"/>
      <c r="L334" s="829"/>
      <c r="M334" s="829"/>
      <c r="N334" s="829"/>
      <c r="O334" s="829"/>
    </row>
    <row r="335" spans="1:15" x14ac:dyDescent="0.25">
      <c r="A335" s="828"/>
      <c r="B335" s="828"/>
      <c r="C335" s="829"/>
      <c r="D335" s="829"/>
      <c r="E335" s="829"/>
      <c r="F335" s="829"/>
      <c r="G335" s="829"/>
      <c r="H335" s="829"/>
      <c r="I335" s="829"/>
      <c r="J335" s="829"/>
      <c r="K335" s="829"/>
      <c r="L335" s="829"/>
      <c r="M335" s="829"/>
      <c r="N335" s="829"/>
      <c r="O335" s="829"/>
    </row>
    <row r="336" spans="1:15" x14ac:dyDescent="0.25">
      <c r="A336" s="828"/>
      <c r="B336" s="828"/>
      <c r="C336" s="829"/>
      <c r="D336" s="829"/>
      <c r="E336" s="829"/>
      <c r="F336" s="829"/>
      <c r="G336" s="829"/>
      <c r="H336" s="829"/>
      <c r="I336" s="829"/>
      <c r="J336" s="829"/>
      <c r="K336" s="829"/>
      <c r="L336" s="829"/>
      <c r="M336" s="829"/>
      <c r="N336" s="829"/>
      <c r="O336" s="829"/>
    </row>
    <row r="337" spans="1:15" x14ac:dyDescent="0.25">
      <c r="A337" s="828"/>
      <c r="B337" s="828"/>
      <c r="C337" s="829"/>
      <c r="D337" s="829"/>
      <c r="E337" s="829"/>
      <c r="F337" s="829"/>
      <c r="G337" s="829"/>
      <c r="H337" s="829"/>
      <c r="I337" s="829"/>
      <c r="J337" s="829"/>
      <c r="K337" s="829"/>
      <c r="L337" s="829"/>
      <c r="M337" s="829"/>
      <c r="N337" s="829"/>
      <c r="O337" s="829"/>
    </row>
    <row r="338" spans="1:15" x14ac:dyDescent="0.25">
      <c r="A338" s="828"/>
      <c r="B338" s="828"/>
      <c r="C338" s="829"/>
      <c r="D338" s="829"/>
      <c r="E338" s="829"/>
      <c r="F338" s="829"/>
      <c r="G338" s="829"/>
      <c r="H338" s="829"/>
      <c r="I338" s="829"/>
      <c r="J338" s="829"/>
      <c r="K338" s="829"/>
      <c r="L338" s="829"/>
      <c r="M338" s="829"/>
      <c r="N338" s="829"/>
      <c r="O338" s="829"/>
    </row>
    <row r="339" spans="1:15" x14ac:dyDescent="0.25">
      <c r="A339" s="828"/>
      <c r="B339" s="828"/>
      <c r="C339" s="829"/>
      <c r="D339" s="829"/>
      <c r="E339" s="829"/>
      <c r="F339" s="829"/>
      <c r="G339" s="829"/>
      <c r="H339" s="829"/>
      <c r="I339" s="829"/>
      <c r="J339" s="829"/>
      <c r="K339" s="829"/>
      <c r="L339" s="829"/>
      <c r="M339" s="829"/>
      <c r="N339" s="829"/>
      <c r="O339" s="829"/>
    </row>
    <row r="340" spans="1:15" x14ac:dyDescent="0.25">
      <c r="A340" s="828"/>
      <c r="B340" s="828"/>
      <c r="C340" s="829"/>
      <c r="D340" s="829"/>
      <c r="E340" s="829"/>
      <c r="F340" s="829"/>
      <c r="G340" s="829"/>
      <c r="H340" s="829"/>
      <c r="I340" s="829"/>
      <c r="J340" s="829"/>
      <c r="K340" s="829"/>
      <c r="L340" s="829"/>
      <c r="M340" s="829"/>
      <c r="N340" s="829"/>
      <c r="O340" s="829"/>
    </row>
    <row r="341" spans="1:15" x14ac:dyDescent="0.25">
      <c r="A341" s="828"/>
      <c r="B341" s="828"/>
      <c r="C341" s="829"/>
      <c r="D341" s="829"/>
      <c r="E341" s="829"/>
      <c r="F341" s="829"/>
      <c r="G341" s="829"/>
      <c r="H341" s="829"/>
      <c r="I341" s="829"/>
      <c r="J341" s="829"/>
      <c r="K341" s="829"/>
      <c r="L341" s="829"/>
      <c r="M341" s="829"/>
      <c r="N341" s="829"/>
      <c r="O341" s="829"/>
    </row>
    <row r="342" spans="1:15" x14ac:dyDescent="0.25">
      <c r="A342" s="828"/>
      <c r="B342" s="828"/>
      <c r="C342" s="829"/>
      <c r="D342" s="829"/>
      <c r="E342" s="829"/>
      <c r="F342" s="829"/>
      <c r="G342" s="829"/>
      <c r="H342" s="829"/>
      <c r="I342" s="829"/>
      <c r="J342" s="829"/>
      <c r="K342" s="829"/>
      <c r="L342" s="829"/>
      <c r="M342" s="829"/>
      <c r="N342" s="829"/>
      <c r="O342" s="829"/>
    </row>
    <row r="343" spans="1:15" x14ac:dyDescent="0.25">
      <c r="A343" s="828"/>
      <c r="B343" s="828"/>
      <c r="C343" s="829"/>
      <c r="D343" s="829"/>
      <c r="E343" s="829"/>
      <c r="F343" s="829"/>
      <c r="G343" s="829"/>
      <c r="H343" s="829"/>
      <c r="I343" s="829"/>
      <c r="J343" s="829"/>
      <c r="K343" s="829"/>
      <c r="L343" s="829"/>
      <c r="M343" s="829"/>
      <c r="N343" s="829"/>
      <c r="O343" s="829"/>
    </row>
    <row r="344" spans="1:15" x14ac:dyDescent="0.25">
      <c r="A344" s="828"/>
      <c r="B344" s="828"/>
      <c r="C344" s="829"/>
      <c r="D344" s="829"/>
      <c r="E344" s="829"/>
      <c r="F344" s="829"/>
      <c r="G344" s="829"/>
      <c r="H344" s="829"/>
      <c r="I344" s="829"/>
      <c r="J344" s="829"/>
      <c r="K344" s="829"/>
      <c r="L344" s="829"/>
      <c r="M344" s="829"/>
      <c r="N344" s="829"/>
      <c r="O344" s="829"/>
    </row>
    <row r="345" spans="1:15" x14ac:dyDescent="0.25">
      <c r="A345" s="828"/>
      <c r="B345" s="828"/>
      <c r="C345" s="829"/>
      <c r="D345" s="829"/>
      <c r="E345" s="829"/>
      <c r="F345" s="829"/>
      <c r="G345" s="829"/>
      <c r="H345" s="829"/>
      <c r="I345" s="829"/>
      <c r="J345" s="829"/>
      <c r="K345" s="829"/>
      <c r="L345" s="829"/>
      <c r="M345" s="829"/>
      <c r="N345" s="829"/>
      <c r="O345" s="829"/>
    </row>
    <row r="346" spans="1:15" x14ac:dyDescent="0.25">
      <c r="A346" s="828"/>
      <c r="B346" s="828"/>
      <c r="C346" s="829"/>
      <c r="D346" s="829"/>
      <c r="E346" s="829"/>
      <c r="F346" s="829"/>
      <c r="G346" s="829"/>
      <c r="H346" s="829"/>
      <c r="I346" s="829"/>
      <c r="J346" s="829"/>
      <c r="K346" s="829"/>
      <c r="L346" s="829"/>
      <c r="M346" s="829"/>
      <c r="N346" s="829"/>
      <c r="O346" s="829"/>
    </row>
    <row r="347" spans="1:15" x14ac:dyDescent="0.25">
      <c r="A347" s="828"/>
      <c r="B347" s="828"/>
      <c r="C347" s="829"/>
      <c r="D347" s="829"/>
      <c r="E347" s="829"/>
      <c r="F347" s="829"/>
      <c r="G347" s="829"/>
      <c r="H347" s="829"/>
      <c r="I347" s="829"/>
      <c r="J347" s="829"/>
      <c r="K347" s="829"/>
      <c r="L347" s="829"/>
      <c r="M347" s="829"/>
      <c r="N347" s="829"/>
      <c r="O347" s="829"/>
    </row>
    <row r="348" spans="1:15" x14ac:dyDescent="0.25">
      <c r="A348" s="828"/>
      <c r="B348" s="828"/>
      <c r="C348" s="829"/>
      <c r="D348" s="829"/>
      <c r="E348" s="829"/>
      <c r="F348" s="829"/>
      <c r="G348" s="829"/>
      <c r="H348" s="829"/>
      <c r="I348" s="829"/>
      <c r="J348" s="829"/>
      <c r="K348" s="829"/>
      <c r="L348" s="829"/>
      <c r="M348" s="829"/>
      <c r="N348" s="829"/>
      <c r="O348" s="829"/>
    </row>
    <row r="349" spans="1:15" x14ac:dyDescent="0.25">
      <c r="A349" s="828"/>
      <c r="B349" s="828"/>
      <c r="C349" s="829"/>
      <c r="D349" s="829"/>
      <c r="E349" s="829"/>
      <c r="F349" s="829"/>
      <c r="G349" s="829"/>
      <c r="H349" s="829"/>
      <c r="I349" s="829"/>
      <c r="J349" s="829"/>
      <c r="K349" s="829"/>
      <c r="L349" s="829"/>
      <c r="M349" s="829"/>
      <c r="N349" s="829"/>
      <c r="O349" s="829"/>
    </row>
    <row r="350" spans="1:15" x14ac:dyDescent="0.25">
      <c r="A350" s="828"/>
      <c r="B350" s="828"/>
      <c r="C350" s="829"/>
      <c r="D350" s="829"/>
      <c r="E350" s="829"/>
      <c r="F350" s="829"/>
      <c r="G350" s="829"/>
      <c r="H350" s="829"/>
      <c r="I350" s="829"/>
      <c r="J350" s="829"/>
      <c r="K350" s="829"/>
      <c r="L350" s="829"/>
      <c r="M350" s="829"/>
      <c r="N350" s="829"/>
      <c r="O350" s="829"/>
    </row>
    <row r="351" spans="1:15" x14ac:dyDescent="0.25">
      <c r="A351" s="828"/>
      <c r="B351" s="828"/>
      <c r="C351" s="829"/>
      <c r="D351" s="829"/>
      <c r="E351" s="829"/>
      <c r="F351" s="829"/>
      <c r="G351" s="829"/>
      <c r="H351" s="829"/>
      <c r="I351" s="829"/>
      <c r="J351" s="829"/>
      <c r="K351" s="829"/>
      <c r="L351" s="829"/>
      <c r="M351" s="829"/>
      <c r="N351" s="829"/>
      <c r="O351" s="829"/>
    </row>
    <row r="352" spans="1:15" x14ac:dyDescent="0.25">
      <c r="A352" s="828"/>
      <c r="B352" s="828"/>
      <c r="C352" s="829"/>
      <c r="D352" s="829"/>
      <c r="E352" s="829"/>
      <c r="F352" s="829"/>
      <c r="G352" s="829"/>
      <c r="H352" s="829"/>
      <c r="I352" s="829"/>
      <c r="J352" s="829"/>
      <c r="K352" s="829"/>
      <c r="L352" s="829"/>
      <c r="M352" s="829"/>
      <c r="N352" s="829"/>
      <c r="O352" s="829"/>
    </row>
    <row r="353" spans="1:15" x14ac:dyDescent="0.25">
      <c r="A353" s="828"/>
      <c r="B353" s="828"/>
      <c r="C353" s="829"/>
      <c r="D353" s="829"/>
      <c r="E353" s="829"/>
      <c r="F353" s="829"/>
      <c r="G353" s="829"/>
      <c r="H353" s="829"/>
      <c r="I353" s="829"/>
      <c r="J353" s="829"/>
      <c r="K353" s="829"/>
      <c r="L353" s="829"/>
      <c r="M353" s="829"/>
      <c r="N353" s="829"/>
      <c r="O353" s="829"/>
    </row>
    <row r="354" spans="1:15" x14ac:dyDescent="0.25">
      <c r="A354" s="828"/>
      <c r="B354" s="828"/>
      <c r="C354" s="829"/>
      <c r="D354" s="829"/>
      <c r="E354" s="829"/>
      <c r="F354" s="829"/>
      <c r="G354" s="829"/>
      <c r="H354" s="829"/>
      <c r="I354" s="829"/>
      <c r="J354" s="829"/>
      <c r="K354" s="829"/>
      <c r="L354" s="829"/>
      <c r="M354" s="829"/>
      <c r="N354" s="829"/>
      <c r="O354" s="829"/>
    </row>
    <row r="355" spans="1:15" x14ac:dyDescent="0.25">
      <c r="A355" s="828"/>
      <c r="B355" s="828"/>
      <c r="C355" s="829"/>
      <c r="D355" s="829"/>
      <c r="E355" s="829"/>
      <c r="F355" s="829"/>
      <c r="G355" s="829"/>
      <c r="H355" s="829"/>
      <c r="I355" s="829"/>
      <c r="J355" s="829"/>
      <c r="K355" s="829"/>
      <c r="L355" s="829"/>
      <c r="M355" s="829"/>
      <c r="N355" s="829"/>
      <c r="O355" s="829"/>
    </row>
    <row r="357" spans="1:15" ht="72.75" customHeight="1" thickBot="1" x14ac:dyDescent="0.45">
      <c r="A357" s="821"/>
      <c r="B357" s="822"/>
      <c r="C357" s="822"/>
      <c r="D357" s="822"/>
      <c r="E357" s="822"/>
      <c r="F357" s="822"/>
      <c r="G357" s="822"/>
      <c r="H357" s="822"/>
      <c r="I357" s="822"/>
      <c r="J357" s="822"/>
      <c r="K357" s="822"/>
      <c r="L357" s="822"/>
      <c r="M357" s="822"/>
      <c r="N357" s="822"/>
      <c r="O357" s="822"/>
    </row>
    <row r="358" spans="1:15" ht="17.25" thickTop="1" thickBot="1" x14ac:dyDescent="0.3">
      <c r="A358" s="856" t="s">
        <v>1</v>
      </c>
      <c r="B358" s="856" t="s">
        <v>5</v>
      </c>
      <c r="C358" s="1173" t="s">
        <v>679</v>
      </c>
      <c r="D358" s="1173"/>
      <c r="E358" s="1173"/>
      <c r="F358" s="1173"/>
      <c r="G358" s="1173"/>
      <c r="H358" s="1173"/>
      <c r="I358" s="1173"/>
      <c r="J358" s="1173"/>
      <c r="K358" s="1173"/>
      <c r="L358" s="1173"/>
      <c r="M358" s="1173"/>
      <c r="N358" s="1173"/>
      <c r="O358" s="1173"/>
    </row>
    <row r="359" spans="1:15" x14ac:dyDescent="0.25">
      <c r="A359" s="832"/>
      <c r="B359" s="833"/>
      <c r="C359" s="834"/>
      <c r="D359" s="834"/>
      <c r="E359" s="834"/>
      <c r="F359" s="834"/>
      <c r="G359" s="834"/>
      <c r="H359" s="834"/>
      <c r="I359" s="834"/>
      <c r="J359" s="834"/>
      <c r="K359" s="834"/>
      <c r="L359" s="834"/>
      <c r="M359" s="834"/>
      <c r="N359" s="834"/>
      <c r="O359" s="835"/>
    </row>
    <row r="360" spans="1:15" x14ac:dyDescent="0.25">
      <c r="A360" s="836"/>
      <c r="B360" s="828"/>
      <c r="C360" s="829"/>
      <c r="D360" s="829"/>
      <c r="E360" s="829"/>
      <c r="F360" s="829"/>
      <c r="G360" s="829"/>
      <c r="H360" s="829"/>
      <c r="I360" s="829"/>
      <c r="J360" s="829"/>
      <c r="K360" s="829"/>
      <c r="L360" s="829"/>
      <c r="M360" s="829"/>
      <c r="N360" s="829"/>
      <c r="O360" s="837"/>
    </row>
    <row r="361" spans="1:15" x14ac:dyDescent="0.25">
      <c r="A361" s="836"/>
      <c r="B361" s="828"/>
      <c r="C361" s="829"/>
      <c r="D361" s="829"/>
      <c r="E361" s="829"/>
      <c r="F361" s="829"/>
      <c r="G361" s="829"/>
      <c r="H361" s="829"/>
      <c r="I361" s="829"/>
      <c r="J361" s="829"/>
      <c r="K361" s="829"/>
      <c r="L361" s="829"/>
      <c r="M361" s="829"/>
      <c r="N361" s="829"/>
      <c r="O361" s="837"/>
    </row>
    <row r="362" spans="1:15" x14ac:dyDescent="0.25">
      <c r="A362" s="836"/>
      <c r="B362" s="828"/>
      <c r="C362" s="829"/>
      <c r="D362" s="829"/>
      <c r="E362" s="829"/>
      <c r="F362" s="829"/>
      <c r="G362" s="829"/>
      <c r="H362" s="829"/>
      <c r="I362" s="829"/>
      <c r="J362" s="829"/>
      <c r="K362" s="829"/>
      <c r="L362" s="829"/>
      <c r="M362" s="829"/>
      <c r="N362" s="829"/>
      <c r="O362" s="837"/>
    </row>
    <row r="363" spans="1:15" x14ac:dyDescent="0.25">
      <c r="A363" s="836"/>
      <c r="B363" s="828"/>
      <c r="C363" s="829"/>
      <c r="D363" s="829"/>
      <c r="E363" s="829"/>
      <c r="F363" s="829"/>
      <c r="G363" s="829"/>
      <c r="H363" s="829"/>
      <c r="I363" s="829"/>
      <c r="J363" s="829"/>
      <c r="K363" s="829"/>
      <c r="L363" s="829"/>
      <c r="M363" s="829"/>
      <c r="N363" s="829"/>
      <c r="O363" s="837"/>
    </row>
    <row r="364" spans="1:15" x14ac:dyDescent="0.25">
      <c r="A364" s="836"/>
      <c r="B364" s="828"/>
      <c r="C364" s="829"/>
      <c r="D364" s="829"/>
      <c r="E364" s="829"/>
      <c r="F364" s="829"/>
      <c r="G364" s="829"/>
      <c r="H364" s="829"/>
      <c r="I364" s="829"/>
      <c r="J364" s="829"/>
      <c r="K364" s="829"/>
      <c r="L364" s="829"/>
      <c r="M364" s="829"/>
      <c r="N364" s="829"/>
      <c r="O364" s="837"/>
    </row>
    <row r="365" spans="1:15" x14ac:dyDescent="0.25">
      <c r="A365" s="836"/>
      <c r="B365" s="828"/>
      <c r="C365" s="829"/>
      <c r="D365" s="829"/>
      <c r="E365" s="829"/>
      <c r="F365" s="829"/>
      <c r="G365" s="829"/>
      <c r="H365" s="829"/>
      <c r="I365" s="829"/>
      <c r="J365" s="829"/>
      <c r="K365" s="829"/>
      <c r="L365" s="829"/>
      <c r="M365" s="829"/>
      <c r="N365" s="829"/>
      <c r="O365" s="837"/>
    </row>
    <row r="366" spans="1:15" x14ac:dyDescent="0.25">
      <c r="A366" s="836"/>
      <c r="B366" s="828"/>
      <c r="C366" s="829"/>
      <c r="D366" s="829"/>
      <c r="E366" s="829"/>
      <c r="F366" s="829"/>
      <c r="G366" s="829"/>
      <c r="H366" s="829"/>
      <c r="I366" s="829"/>
      <c r="J366" s="829"/>
      <c r="K366" s="829"/>
      <c r="L366" s="829"/>
      <c r="M366" s="829"/>
      <c r="N366" s="829"/>
      <c r="O366" s="837"/>
    </row>
    <row r="367" spans="1:15" x14ac:dyDescent="0.25">
      <c r="A367" s="836"/>
      <c r="B367" s="828"/>
      <c r="C367" s="829"/>
      <c r="D367" s="829"/>
      <c r="E367" s="829"/>
      <c r="F367" s="829"/>
      <c r="G367" s="829"/>
      <c r="H367" s="829"/>
      <c r="I367" s="829"/>
      <c r="J367" s="829"/>
      <c r="K367" s="829"/>
      <c r="L367" s="829"/>
      <c r="M367" s="829"/>
      <c r="N367" s="829"/>
      <c r="O367" s="837"/>
    </row>
    <row r="368" spans="1:15" x14ac:dyDescent="0.25">
      <c r="A368" s="836"/>
      <c r="B368" s="828"/>
      <c r="C368" s="829"/>
      <c r="D368" s="829"/>
      <c r="E368" s="829"/>
      <c r="F368" s="829"/>
      <c r="G368" s="829"/>
      <c r="H368" s="829"/>
      <c r="I368" s="829"/>
      <c r="J368" s="829"/>
      <c r="K368" s="829"/>
      <c r="L368" s="829"/>
      <c r="M368" s="829"/>
      <c r="N368" s="829"/>
      <c r="O368" s="837"/>
    </row>
    <row r="369" spans="1:15" x14ac:dyDescent="0.25">
      <c r="A369" s="836"/>
      <c r="B369" s="828"/>
      <c r="C369" s="829"/>
      <c r="D369" s="829"/>
      <c r="E369" s="829"/>
      <c r="F369" s="829"/>
      <c r="G369" s="829"/>
      <c r="H369" s="829"/>
      <c r="I369" s="829"/>
      <c r="J369" s="829"/>
      <c r="K369" s="829"/>
      <c r="L369" s="829"/>
      <c r="M369" s="829"/>
      <c r="N369" s="829"/>
      <c r="O369" s="837"/>
    </row>
    <row r="370" spans="1:15" x14ac:dyDescent="0.25">
      <c r="A370" s="836"/>
      <c r="B370" s="828"/>
      <c r="C370" s="829"/>
      <c r="D370" s="829"/>
      <c r="E370" s="829"/>
      <c r="F370" s="829"/>
      <c r="G370" s="829"/>
      <c r="H370" s="829"/>
      <c r="I370" s="829"/>
      <c r="J370" s="829"/>
      <c r="K370" s="829"/>
      <c r="L370" s="829"/>
      <c r="M370" s="829"/>
      <c r="N370" s="829"/>
      <c r="O370" s="837"/>
    </row>
    <row r="371" spans="1:15" x14ac:dyDescent="0.25">
      <c r="A371" s="836"/>
      <c r="B371" s="828"/>
      <c r="C371" s="829"/>
      <c r="D371" s="829"/>
      <c r="E371" s="829"/>
      <c r="F371" s="829"/>
      <c r="G371" s="829"/>
      <c r="H371" s="829"/>
      <c r="I371" s="829"/>
      <c r="J371" s="829"/>
      <c r="K371" s="829"/>
      <c r="L371" s="829"/>
      <c r="M371" s="829"/>
      <c r="N371" s="829"/>
      <c r="O371" s="837"/>
    </row>
    <row r="372" spans="1:15" x14ac:dyDescent="0.25">
      <c r="A372" s="836"/>
      <c r="B372" s="828"/>
      <c r="C372" s="829"/>
      <c r="D372" s="829"/>
      <c r="E372" s="829"/>
      <c r="F372" s="829"/>
      <c r="G372" s="829"/>
      <c r="H372" s="829"/>
      <c r="I372" s="829"/>
      <c r="J372" s="829"/>
      <c r="K372" s="829"/>
      <c r="L372" s="829"/>
      <c r="M372" s="829"/>
      <c r="N372" s="829"/>
      <c r="O372" s="837"/>
    </row>
    <row r="373" spans="1:15" x14ac:dyDescent="0.25">
      <c r="A373" s="836"/>
      <c r="B373" s="828"/>
      <c r="C373" s="829"/>
      <c r="D373" s="829"/>
      <c r="E373" s="829"/>
      <c r="F373" s="829"/>
      <c r="G373" s="829"/>
      <c r="H373" s="829"/>
      <c r="I373" s="829"/>
      <c r="J373" s="829"/>
      <c r="K373" s="829"/>
      <c r="L373" s="829"/>
      <c r="M373" s="829"/>
      <c r="N373" s="829"/>
      <c r="O373" s="837"/>
    </row>
    <row r="374" spans="1:15" x14ac:dyDescent="0.25">
      <c r="A374" s="836"/>
      <c r="B374" s="828"/>
      <c r="C374" s="829"/>
      <c r="D374" s="829"/>
      <c r="E374" s="829"/>
      <c r="F374" s="829"/>
      <c r="G374" s="829"/>
      <c r="H374" s="829"/>
      <c r="I374" s="829"/>
      <c r="J374" s="829"/>
      <c r="K374" s="829"/>
      <c r="L374" s="829"/>
      <c r="M374" s="829"/>
      <c r="N374" s="829"/>
      <c r="O374" s="837"/>
    </row>
    <row r="375" spans="1:15" x14ac:dyDescent="0.25">
      <c r="A375" s="836"/>
      <c r="B375" s="828"/>
      <c r="C375" s="829"/>
      <c r="D375" s="829"/>
      <c r="E375" s="829"/>
      <c r="F375" s="829"/>
      <c r="G375" s="829"/>
      <c r="H375" s="829"/>
      <c r="I375" s="829"/>
      <c r="J375" s="829"/>
      <c r="K375" s="829"/>
      <c r="L375" s="829"/>
      <c r="M375" s="829"/>
      <c r="N375" s="829"/>
      <c r="O375" s="837"/>
    </row>
    <row r="376" spans="1:15" x14ac:dyDescent="0.25">
      <c r="A376" s="836"/>
      <c r="B376" s="828"/>
      <c r="C376" s="829"/>
      <c r="D376" s="829"/>
      <c r="E376" s="829"/>
      <c r="F376" s="829"/>
      <c r="G376" s="829"/>
      <c r="H376" s="829"/>
      <c r="I376" s="829"/>
      <c r="J376" s="829"/>
      <c r="K376" s="829"/>
      <c r="L376" s="829"/>
      <c r="M376" s="829"/>
      <c r="N376" s="829"/>
      <c r="O376" s="837"/>
    </row>
    <row r="377" spans="1:15" x14ac:dyDescent="0.25">
      <c r="A377" s="836"/>
      <c r="B377" s="828"/>
      <c r="C377" s="829"/>
      <c r="D377" s="829"/>
      <c r="E377" s="829"/>
      <c r="F377" s="829"/>
      <c r="G377" s="829"/>
      <c r="H377" s="829"/>
      <c r="I377" s="829"/>
      <c r="J377" s="829"/>
      <c r="K377" s="829"/>
      <c r="L377" s="829"/>
      <c r="M377" s="829"/>
      <c r="N377" s="829"/>
      <c r="O377" s="837"/>
    </row>
    <row r="378" spans="1:15" x14ac:dyDescent="0.25">
      <c r="A378" s="836"/>
      <c r="B378" s="828"/>
      <c r="C378" s="829"/>
      <c r="D378" s="829"/>
      <c r="E378" s="829"/>
      <c r="F378" s="829"/>
      <c r="G378" s="829"/>
      <c r="H378" s="829"/>
      <c r="I378" s="829"/>
      <c r="J378" s="829"/>
      <c r="K378" s="829"/>
      <c r="L378" s="829"/>
      <c r="M378" s="829"/>
      <c r="N378" s="829"/>
      <c r="O378" s="837"/>
    </row>
    <row r="379" spans="1:15" x14ac:dyDescent="0.25">
      <c r="A379" s="836"/>
      <c r="B379" s="828"/>
      <c r="C379" s="829"/>
      <c r="D379" s="829"/>
      <c r="E379" s="829"/>
      <c r="F379" s="829"/>
      <c r="G379" s="829"/>
      <c r="H379" s="829"/>
      <c r="I379" s="829"/>
      <c r="J379" s="829"/>
      <c r="K379" s="829"/>
      <c r="L379" s="829"/>
      <c r="M379" s="829"/>
      <c r="N379" s="829"/>
      <c r="O379" s="837"/>
    </row>
    <row r="380" spans="1:15" x14ac:dyDescent="0.25">
      <c r="A380" s="836"/>
      <c r="B380" s="828"/>
      <c r="C380" s="829"/>
      <c r="D380" s="829"/>
      <c r="E380" s="829"/>
      <c r="F380" s="829"/>
      <c r="G380" s="829"/>
      <c r="H380" s="829"/>
      <c r="I380" s="829"/>
      <c r="J380" s="829"/>
      <c r="K380" s="829"/>
      <c r="L380" s="829"/>
      <c r="M380" s="829"/>
      <c r="N380" s="829"/>
      <c r="O380" s="837"/>
    </row>
    <row r="381" spans="1:15" x14ac:dyDescent="0.25">
      <c r="A381" s="836"/>
      <c r="B381" s="828"/>
      <c r="C381" s="829"/>
      <c r="D381" s="829"/>
      <c r="E381" s="829"/>
      <c r="F381" s="829"/>
      <c r="G381" s="829"/>
      <c r="H381" s="829"/>
      <c r="I381" s="829"/>
      <c r="J381" s="829"/>
      <c r="K381" s="829"/>
      <c r="L381" s="829"/>
      <c r="M381" s="829"/>
      <c r="N381" s="829"/>
      <c r="O381" s="837"/>
    </row>
    <row r="382" spans="1:15" x14ac:dyDescent="0.25">
      <c r="A382" s="836"/>
      <c r="B382" s="828"/>
      <c r="C382" s="829"/>
      <c r="D382" s="829"/>
      <c r="E382" s="829"/>
      <c r="F382" s="829"/>
      <c r="G382" s="829"/>
      <c r="H382" s="829"/>
      <c r="I382" s="829"/>
      <c r="J382" s="829"/>
      <c r="K382" s="829"/>
      <c r="L382" s="829"/>
      <c r="M382" s="829"/>
      <c r="N382" s="829"/>
      <c r="O382" s="837"/>
    </row>
    <row r="383" spans="1:15" x14ac:dyDescent="0.25">
      <c r="A383" s="836"/>
      <c r="B383" s="828"/>
      <c r="C383" s="829"/>
      <c r="D383" s="829"/>
      <c r="E383" s="829"/>
      <c r="F383" s="829"/>
      <c r="G383" s="829"/>
      <c r="H383" s="829"/>
      <c r="I383" s="829"/>
      <c r="J383" s="829"/>
      <c r="K383" s="829"/>
      <c r="L383" s="829"/>
      <c r="M383" s="829"/>
      <c r="N383" s="829"/>
      <c r="O383" s="837"/>
    </row>
    <row r="384" spans="1:15" x14ac:dyDescent="0.25">
      <c r="A384" s="836"/>
      <c r="B384" s="828"/>
      <c r="C384" s="829"/>
      <c r="D384" s="829"/>
      <c r="E384" s="829"/>
      <c r="F384" s="829"/>
      <c r="G384" s="829"/>
      <c r="H384" s="829"/>
      <c r="I384" s="829"/>
      <c r="J384" s="829"/>
      <c r="K384" s="829"/>
      <c r="L384" s="829"/>
      <c r="M384" s="829"/>
      <c r="N384" s="829"/>
      <c r="O384" s="837"/>
    </row>
    <row r="385" spans="1:15" x14ac:dyDescent="0.25">
      <c r="A385" s="836"/>
      <c r="B385" s="828"/>
      <c r="C385" s="829"/>
      <c r="D385" s="829"/>
      <c r="E385" s="829"/>
      <c r="F385" s="829"/>
      <c r="G385" s="829"/>
      <c r="H385" s="829"/>
      <c r="I385" s="829"/>
      <c r="J385" s="829"/>
      <c r="K385" s="829"/>
      <c r="L385" s="829"/>
      <c r="M385" s="829"/>
      <c r="N385" s="829"/>
      <c r="O385" s="837"/>
    </row>
    <row r="386" spans="1:15" x14ac:dyDescent="0.25">
      <c r="A386" s="836"/>
      <c r="B386" s="828"/>
      <c r="C386" s="829"/>
      <c r="D386" s="829"/>
      <c r="E386" s="829"/>
      <c r="F386" s="829"/>
      <c r="G386" s="829"/>
      <c r="H386" s="829"/>
      <c r="I386" s="829"/>
      <c r="J386" s="829"/>
      <c r="K386" s="829"/>
      <c r="L386" s="829"/>
      <c r="M386" s="829"/>
      <c r="N386" s="829"/>
      <c r="O386" s="837"/>
    </row>
    <row r="387" spans="1:15" ht="15.75" thickBot="1" x14ac:dyDescent="0.3">
      <c r="A387" s="846"/>
      <c r="B387" s="847"/>
      <c r="C387" s="848"/>
      <c r="D387" s="848"/>
      <c r="E387" s="848"/>
      <c r="F387" s="848"/>
      <c r="G387" s="848"/>
      <c r="H387" s="848"/>
      <c r="I387" s="848"/>
      <c r="J387" s="848"/>
      <c r="K387" s="848"/>
      <c r="L387" s="848"/>
      <c r="M387" s="848"/>
      <c r="N387" s="848"/>
      <c r="O387" s="849"/>
    </row>
    <row r="389" spans="1:15" ht="60" customHeight="1" thickBot="1" x14ac:dyDescent="0.45">
      <c r="A389" s="823"/>
      <c r="B389" s="824"/>
      <c r="C389" s="824"/>
      <c r="D389" s="824"/>
      <c r="E389" s="824"/>
      <c r="F389" s="824"/>
      <c r="G389" s="824"/>
      <c r="H389" s="824"/>
      <c r="I389" s="824"/>
      <c r="J389" s="824"/>
      <c r="K389" s="824"/>
      <c r="L389" s="824"/>
      <c r="M389" s="824"/>
      <c r="N389" s="824"/>
      <c r="O389" s="824"/>
    </row>
    <row r="390" spans="1:15" ht="16.5" thickTop="1" x14ac:dyDescent="0.25">
      <c r="A390" s="857" t="s">
        <v>1</v>
      </c>
      <c r="B390" s="857" t="s">
        <v>5</v>
      </c>
      <c r="C390" s="1174" t="s">
        <v>679</v>
      </c>
      <c r="D390" s="1174"/>
      <c r="E390" s="1174"/>
      <c r="F390" s="1174"/>
      <c r="G390" s="1174"/>
      <c r="H390" s="1174"/>
      <c r="I390" s="1174"/>
      <c r="J390" s="1174"/>
      <c r="K390" s="1174"/>
      <c r="L390" s="1174"/>
      <c r="M390" s="1174"/>
      <c r="N390" s="1174"/>
      <c r="O390" s="1174"/>
    </row>
    <row r="391" spans="1:15" x14ac:dyDescent="0.25">
      <c r="A391" s="826"/>
      <c r="B391" s="826"/>
      <c r="C391" s="827"/>
      <c r="D391" s="827"/>
      <c r="E391" s="827"/>
      <c r="F391" s="827"/>
      <c r="G391" s="827"/>
      <c r="H391" s="827"/>
      <c r="I391" s="827"/>
      <c r="J391" s="827"/>
      <c r="K391" s="827"/>
      <c r="L391" s="827"/>
      <c r="M391" s="827"/>
      <c r="N391" s="827"/>
      <c r="O391" s="827"/>
    </row>
    <row r="392" spans="1:15" x14ac:dyDescent="0.25">
      <c r="A392" s="828"/>
      <c r="B392" s="828"/>
      <c r="C392" s="829"/>
      <c r="D392" s="829"/>
      <c r="E392" s="829"/>
      <c r="F392" s="829"/>
      <c r="G392" s="829"/>
      <c r="H392" s="829"/>
      <c r="I392" s="829"/>
      <c r="J392" s="829"/>
      <c r="K392" s="829"/>
      <c r="L392" s="829"/>
      <c r="M392" s="829"/>
      <c r="N392" s="829"/>
      <c r="O392" s="829"/>
    </row>
    <row r="393" spans="1:15" x14ac:dyDescent="0.25">
      <c r="A393" s="828"/>
      <c r="B393" s="828"/>
      <c r="C393" s="829"/>
      <c r="D393" s="829"/>
      <c r="E393" s="829"/>
      <c r="F393" s="829"/>
      <c r="G393" s="829"/>
      <c r="H393" s="829"/>
      <c r="I393" s="829"/>
      <c r="J393" s="829"/>
      <c r="K393" s="829"/>
      <c r="L393" s="829"/>
      <c r="M393" s="829"/>
      <c r="N393" s="829"/>
      <c r="O393" s="829"/>
    </row>
    <row r="394" spans="1:15" x14ac:dyDescent="0.25">
      <c r="A394" s="828"/>
      <c r="B394" s="828"/>
      <c r="C394" s="829"/>
      <c r="D394" s="829"/>
      <c r="E394" s="829"/>
      <c r="F394" s="829"/>
      <c r="G394" s="829"/>
      <c r="H394" s="829"/>
      <c r="I394" s="829"/>
      <c r="J394" s="829"/>
      <c r="K394" s="829"/>
      <c r="L394" s="829"/>
      <c r="M394" s="829"/>
      <c r="N394" s="829"/>
      <c r="O394" s="829"/>
    </row>
    <row r="395" spans="1:15" x14ac:dyDescent="0.25">
      <c r="A395" s="828"/>
      <c r="B395" s="828"/>
      <c r="C395" s="829"/>
      <c r="D395" s="829"/>
      <c r="E395" s="829"/>
      <c r="F395" s="829"/>
      <c r="G395" s="829"/>
      <c r="H395" s="829"/>
      <c r="I395" s="829"/>
      <c r="J395" s="829"/>
      <c r="K395" s="829"/>
      <c r="L395" s="829"/>
      <c r="M395" s="829"/>
      <c r="N395" s="829"/>
      <c r="O395" s="829"/>
    </row>
    <row r="396" spans="1:15" x14ac:dyDescent="0.25">
      <c r="A396" s="828"/>
      <c r="B396" s="828"/>
      <c r="C396" s="829"/>
      <c r="D396" s="829"/>
      <c r="E396" s="829"/>
      <c r="F396" s="829"/>
      <c r="G396" s="829"/>
      <c r="H396" s="829"/>
      <c r="I396" s="829"/>
      <c r="J396" s="829"/>
      <c r="K396" s="829"/>
      <c r="L396" s="829"/>
      <c r="M396" s="829"/>
      <c r="N396" s="829"/>
      <c r="O396" s="829"/>
    </row>
    <row r="397" spans="1:15" x14ac:dyDescent="0.25">
      <c r="A397" s="828"/>
      <c r="B397" s="828"/>
      <c r="C397" s="829"/>
      <c r="D397" s="829"/>
      <c r="E397" s="829"/>
      <c r="F397" s="829"/>
      <c r="G397" s="829"/>
      <c r="H397" s="829"/>
      <c r="I397" s="829"/>
      <c r="J397" s="829"/>
      <c r="K397" s="829"/>
      <c r="L397" s="829"/>
      <c r="M397" s="829"/>
      <c r="N397" s="829"/>
      <c r="O397" s="829"/>
    </row>
    <row r="398" spans="1:15" x14ac:dyDescent="0.25">
      <c r="A398" s="828"/>
      <c r="B398" s="828"/>
      <c r="C398" s="829"/>
      <c r="D398" s="829"/>
      <c r="E398" s="829"/>
      <c r="F398" s="829"/>
      <c r="G398" s="829"/>
      <c r="H398" s="829"/>
      <c r="I398" s="829"/>
      <c r="J398" s="829"/>
      <c r="K398" s="829"/>
      <c r="L398" s="829"/>
      <c r="M398" s="829"/>
      <c r="N398" s="829"/>
      <c r="O398" s="829"/>
    </row>
    <row r="399" spans="1:15" x14ac:dyDescent="0.25">
      <c r="A399" s="828"/>
      <c r="B399" s="828"/>
      <c r="C399" s="829"/>
      <c r="D399" s="829"/>
      <c r="E399" s="829"/>
      <c r="F399" s="829"/>
      <c r="G399" s="829"/>
      <c r="H399" s="829"/>
      <c r="I399" s="829"/>
      <c r="J399" s="829"/>
      <c r="K399" s="829"/>
      <c r="L399" s="829"/>
      <c r="M399" s="829"/>
      <c r="N399" s="829"/>
      <c r="O399" s="829"/>
    </row>
    <row r="400" spans="1:15" x14ac:dyDescent="0.25">
      <c r="A400" s="828"/>
      <c r="B400" s="828"/>
      <c r="C400" s="829"/>
      <c r="D400" s="829"/>
      <c r="E400" s="829"/>
      <c r="F400" s="829"/>
      <c r="G400" s="829"/>
      <c r="H400" s="829"/>
      <c r="I400" s="829"/>
      <c r="J400" s="829"/>
      <c r="K400" s="829"/>
      <c r="L400" s="829"/>
      <c r="M400" s="829"/>
      <c r="N400" s="829"/>
      <c r="O400" s="829"/>
    </row>
    <row r="401" spans="1:15" x14ac:dyDescent="0.25">
      <c r="A401" s="828"/>
      <c r="B401" s="828"/>
      <c r="C401" s="829"/>
      <c r="D401" s="829"/>
      <c r="E401" s="829"/>
      <c r="F401" s="829"/>
      <c r="G401" s="829"/>
      <c r="H401" s="829"/>
      <c r="I401" s="829"/>
      <c r="J401" s="829"/>
      <c r="K401" s="829"/>
      <c r="L401" s="829"/>
      <c r="M401" s="829"/>
      <c r="N401" s="829"/>
      <c r="O401" s="829"/>
    </row>
    <row r="402" spans="1:15" x14ac:dyDescent="0.25">
      <c r="A402" s="828"/>
      <c r="B402" s="828"/>
      <c r="C402" s="829"/>
      <c r="D402" s="829"/>
      <c r="E402" s="829"/>
      <c r="F402" s="829"/>
      <c r="G402" s="829"/>
      <c r="H402" s="829"/>
      <c r="I402" s="829"/>
      <c r="J402" s="829"/>
      <c r="K402" s="829"/>
      <c r="L402" s="829"/>
      <c r="M402" s="829"/>
      <c r="N402" s="829"/>
      <c r="O402" s="829"/>
    </row>
    <row r="403" spans="1:15" x14ac:dyDescent="0.25">
      <c r="A403" s="828"/>
      <c r="B403" s="828"/>
      <c r="C403" s="829"/>
      <c r="D403" s="829"/>
      <c r="E403" s="829"/>
      <c r="F403" s="829"/>
      <c r="G403" s="829"/>
      <c r="H403" s="829"/>
      <c r="I403" s="829"/>
      <c r="J403" s="829"/>
      <c r="K403" s="829"/>
      <c r="L403" s="829"/>
      <c r="M403" s="829"/>
      <c r="N403" s="829"/>
      <c r="O403" s="829"/>
    </row>
    <row r="404" spans="1:15" x14ac:dyDescent="0.25">
      <c r="A404" s="828"/>
      <c r="B404" s="828"/>
      <c r="C404" s="829"/>
      <c r="D404" s="829"/>
      <c r="E404" s="829"/>
      <c r="F404" s="829"/>
      <c r="G404" s="829"/>
      <c r="H404" s="829"/>
      <c r="I404" s="829"/>
      <c r="J404" s="829"/>
      <c r="K404" s="829"/>
      <c r="L404" s="829"/>
      <c r="M404" s="829"/>
      <c r="N404" s="829"/>
      <c r="O404" s="829"/>
    </row>
    <row r="405" spans="1:15" x14ac:dyDescent="0.25">
      <c r="A405" s="828"/>
      <c r="B405" s="828"/>
      <c r="C405" s="829"/>
      <c r="D405" s="829"/>
      <c r="E405" s="829"/>
      <c r="F405" s="829"/>
      <c r="G405" s="829"/>
      <c r="H405" s="829"/>
      <c r="I405" s="829"/>
      <c r="J405" s="829"/>
      <c r="K405" s="829"/>
      <c r="L405" s="829"/>
      <c r="M405" s="829"/>
      <c r="N405" s="829"/>
      <c r="O405" s="829"/>
    </row>
    <row r="406" spans="1:15" x14ac:dyDescent="0.25">
      <c r="A406" s="828"/>
      <c r="B406" s="828"/>
      <c r="C406" s="829"/>
      <c r="D406" s="829"/>
      <c r="E406" s="829"/>
      <c r="F406" s="829"/>
      <c r="G406" s="829"/>
      <c r="H406" s="829"/>
      <c r="I406" s="829"/>
      <c r="J406" s="829"/>
      <c r="K406" s="829"/>
      <c r="L406" s="829"/>
      <c r="M406" s="829"/>
      <c r="N406" s="829"/>
      <c r="O406" s="829"/>
    </row>
    <row r="407" spans="1:15" x14ac:dyDescent="0.25">
      <c r="A407" s="828"/>
      <c r="B407" s="828"/>
      <c r="C407" s="829"/>
      <c r="D407" s="829"/>
      <c r="E407" s="829"/>
      <c r="F407" s="829"/>
      <c r="G407" s="829"/>
      <c r="H407" s="829"/>
      <c r="I407" s="829"/>
      <c r="J407" s="829"/>
      <c r="K407" s="829"/>
      <c r="L407" s="829"/>
      <c r="M407" s="829"/>
      <c r="N407" s="829"/>
      <c r="O407" s="829"/>
    </row>
    <row r="408" spans="1:15" x14ac:dyDescent="0.25">
      <c r="A408" s="828"/>
      <c r="B408" s="828"/>
      <c r="C408" s="829"/>
      <c r="D408" s="829"/>
      <c r="E408" s="829"/>
      <c r="F408" s="829"/>
      <c r="G408" s="829"/>
      <c r="H408" s="829"/>
      <c r="I408" s="829"/>
      <c r="J408" s="829"/>
      <c r="K408" s="829"/>
      <c r="L408" s="829"/>
      <c r="M408" s="829"/>
      <c r="N408" s="829"/>
      <c r="O408" s="829"/>
    </row>
    <row r="409" spans="1:15" x14ac:dyDescent="0.25">
      <c r="A409" s="828"/>
      <c r="B409" s="828"/>
      <c r="C409" s="829"/>
      <c r="D409" s="829"/>
      <c r="E409" s="829"/>
      <c r="F409" s="829"/>
      <c r="G409" s="829"/>
      <c r="H409" s="829"/>
      <c r="I409" s="829"/>
      <c r="J409" s="829"/>
      <c r="K409" s="829"/>
      <c r="L409" s="829"/>
      <c r="M409" s="829"/>
      <c r="N409" s="829"/>
      <c r="O409" s="829"/>
    </row>
    <row r="410" spans="1:15" x14ac:dyDescent="0.25">
      <c r="A410" s="828"/>
      <c r="B410" s="828"/>
      <c r="C410" s="829"/>
      <c r="D410" s="829"/>
      <c r="E410" s="829"/>
      <c r="F410" s="829"/>
      <c r="G410" s="829"/>
      <c r="H410" s="829"/>
      <c r="I410" s="829"/>
      <c r="J410" s="829"/>
      <c r="K410" s="829"/>
      <c r="L410" s="829"/>
      <c r="M410" s="829"/>
      <c r="N410" s="829"/>
      <c r="O410" s="829"/>
    </row>
    <row r="411" spans="1:15" x14ac:dyDescent="0.25">
      <c r="A411" s="828"/>
      <c r="B411" s="828"/>
      <c r="C411" s="829"/>
      <c r="D411" s="829"/>
      <c r="E411" s="829"/>
      <c r="F411" s="829"/>
      <c r="G411" s="829"/>
      <c r="H411" s="829"/>
      <c r="I411" s="829"/>
      <c r="J411" s="829"/>
      <c r="K411" s="829"/>
      <c r="L411" s="829"/>
      <c r="M411" s="829"/>
      <c r="N411" s="829"/>
      <c r="O411" s="829"/>
    </row>
    <row r="412" spans="1:15" x14ac:dyDescent="0.25">
      <c r="A412" s="828"/>
      <c r="B412" s="828"/>
      <c r="C412" s="829"/>
      <c r="D412" s="829"/>
      <c r="E412" s="829"/>
      <c r="F412" s="829"/>
      <c r="G412" s="829"/>
      <c r="H412" s="829"/>
      <c r="I412" s="829"/>
      <c r="J412" s="829"/>
      <c r="K412" s="829"/>
      <c r="L412" s="829"/>
      <c r="M412" s="829"/>
      <c r="N412" s="829"/>
      <c r="O412" s="829"/>
    </row>
    <row r="413" spans="1:15" x14ac:dyDescent="0.25">
      <c r="A413" s="828"/>
      <c r="B413" s="828"/>
      <c r="C413" s="829"/>
      <c r="D413" s="829"/>
      <c r="E413" s="829"/>
      <c r="F413" s="829"/>
      <c r="G413" s="829"/>
      <c r="H413" s="829"/>
      <c r="I413" s="829"/>
      <c r="J413" s="829"/>
      <c r="K413" s="829"/>
      <c r="L413" s="829"/>
      <c r="M413" s="829"/>
      <c r="N413" s="829"/>
      <c r="O413" s="829"/>
    </row>
    <row r="414" spans="1:15" x14ac:dyDescent="0.25">
      <c r="A414" s="828"/>
      <c r="B414" s="828"/>
      <c r="C414" s="829"/>
      <c r="D414" s="829"/>
      <c r="E414" s="829"/>
      <c r="F414" s="829"/>
      <c r="G414" s="829"/>
      <c r="H414" s="829"/>
      <c r="I414" s="829"/>
      <c r="J414" s="829"/>
      <c r="K414" s="829"/>
      <c r="L414" s="829"/>
      <c r="M414" s="829"/>
      <c r="N414" s="829"/>
      <c r="O414" s="829"/>
    </row>
    <row r="415" spans="1:15" x14ac:dyDescent="0.25">
      <c r="A415" s="828"/>
      <c r="B415" s="828"/>
      <c r="C415" s="829"/>
      <c r="D415" s="829"/>
      <c r="E415" s="829"/>
      <c r="F415" s="829"/>
      <c r="G415" s="829"/>
      <c r="H415" s="829"/>
      <c r="I415" s="829"/>
      <c r="J415" s="829"/>
      <c r="K415" s="829"/>
      <c r="L415" s="829"/>
      <c r="M415" s="829"/>
      <c r="N415" s="829"/>
      <c r="O415" s="829"/>
    </row>
    <row r="416" spans="1:15" x14ac:dyDescent="0.25">
      <c r="A416" s="828"/>
      <c r="B416" s="828"/>
      <c r="C416" s="829"/>
      <c r="D416" s="829"/>
      <c r="E416" s="829"/>
      <c r="F416" s="829"/>
      <c r="G416" s="829"/>
      <c r="H416" s="829"/>
      <c r="I416" s="829"/>
      <c r="J416" s="829"/>
      <c r="K416" s="829"/>
      <c r="L416" s="829"/>
      <c r="M416" s="829"/>
      <c r="N416" s="829"/>
      <c r="O416" s="829"/>
    </row>
    <row r="417" spans="1:15" x14ac:dyDescent="0.25">
      <c r="A417" s="828"/>
      <c r="B417" s="828"/>
      <c r="C417" s="829"/>
      <c r="D417" s="829"/>
      <c r="E417" s="829"/>
      <c r="F417" s="829"/>
      <c r="G417" s="829"/>
      <c r="H417" s="829"/>
      <c r="I417" s="829"/>
      <c r="J417" s="829"/>
      <c r="K417" s="829"/>
      <c r="L417" s="829"/>
      <c r="M417" s="829"/>
      <c r="N417" s="829"/>
      <c r="O417" s="829"/>
    </row>
    <row r="418" spans="1:15" x14ac:dyDescent="0.25">
      <c r="A418" s="828"/>
      <c r="B418" s="828"/>
      <c r="C418" s="829"/>
      <c r="D418" s="829"/>
      <c r="E418" s="829"/>
      <c r="F418" s="829"/>
      <c r="G418" s="829"/>
      <c r="H418" s="829"/>
      <c r="I418" s="829"/>
      <c r="J418" s="829"/>
      <c r="K418" s="829"/>
      <c r="L418" s="829"/>
      <c r="M418" s="829"/>
      <c r="N418" s="829"/>
      <c r="O418" s="829"/>
    </row>
    <row r="419" spans="1:15" x14ac:dyDescent="0.25">
      <c r="A419" s="828"/>
      <c r="B419" s="828"/>
      <c r="C419" s="829"/>
      <c r="D419" s="829"/>
      <c r="E419" s="829"/>
      <c r="F419" s="829"/>
      <c r="G419" s="829"/>
      <c r="H419" s="829"/>
      <c r="I419" s="829"/>
      <c r="J419" s="829"/>
      <c r="K419" s="829"/>
      <c r="L419" s="829"/>
      <c r="M419" s="829"/>
      <c r="N419" s="829"/>
      <c r="O419" s="829"/>
    </row>
    <row r="421" spans="1:15" ht="103.5" customHeight="1" thickBot="1" x14ac:dyDescent="0.45">
      <c r="A421" s="823"/>
      <c r="B421" s="824"/>
      <c r="C421" s="824"/>
      <c r="D421" s="824"/>
      <c r="E421" s="824"/>
      <c r="F421" s="824"/>
      <c r="G421" s="824"/>
      <c r="H421" s="824"/>
      <c r="I421" s="824"/>
      <c r="J421" s="824"/>
      <c r="K421" s="824"/>
      <c r="L421" s="824"/>
      <c r="M421" s="824"/>
      <c r="N421" s="824"/>
      <c r="O421" s="824"/>
    </row>
    <row r="422" spans="1:15" ht="17.25" thickTop="1" thickBot="1" x14ac:dyDescent="0.3">
      <c r="A422" s="851" t="s">
        <v>1</v>
      </c>
      <c r="B422" s="851" t="s">
        <v>5</v>
      </c>
      <c r="C422" s="1169" t="s">
        <v>679</v>
      </c>
      <c r="D422" s="1169"/>
      <c r="E422" s="1169"/>
      <c r="F422" s="1169"/>
      <c r="G422" s="1169"/>
      <c r="H422" s="1169"/>
      <c r="I422" s="1169"/>
      <c r="J422" s="1169"/>
      <c r="K422" s="1169"/>
      <c r="L422" s="1169"/>
      <c r="M422" s="1169"/>
      <c r="N422" s="1169"/>
      <c r="O422" s="1169"/>
    </row>
    <row r="423" spans="1:15" x14ac:dyDescent="0.25">
      <c r="A423" s="832"/>
      <c r="B423" s="833"/>
      <c r="C423" s="834"/>
      <c r="D423" s="834"/>
      <c r="E423" s="834"/>
      <c r="F423" s="834"/>
      <c r="G423" s="834"/>
      <c r="H423" s="834"/>
      <c r="I423" s="834"/>
      <c r="J423" s="834"/>
      <c r="K423" s="834"/>
      <c r="L423" s="834"/>
      <c r="M423" s="834"/>
      <c r="N423" s="834"/>
      <c r="O423" s="835"/>
    </row>
    <row r="424" spans="1:15" x14ac:dyDescent="0.25">
      <c r="A424" s="836"/>
      <c r="B424" s="828"/>
      <c r="C424" s="829"/>
      <c r="D424" s="829"/>
      <c r="E424" s="829"/>
      <c r="F424" s="829"/>
      <c r="G424" s="829"/>
      <c r="H424" s="829"/>
      <c r="I424" s="829"/>
      <c r="J424" s="829"/>
      <c r="K424" s="829"/>
      <c r="L424" s="829"/>
      <c r="M424" s="829"/>
      <c r="N424" s="829"/>
      <c r="O424" s="837"/>
    </row>
    <row r="425" spans="1:15" x14ac:dyDescent="0.25">
      <c r="A425" s="836"/>
      <c r="B425" s="828"/>
      <c r="C425" s="829"/>
      <c r="D425" s="829"/>
      <c r="E425" s="829"/>
      <c r="F425" s="829"/>
      <c r="G425" s="829"/>
      <c r="H425" s="829"/>
      <c r="I425" s="829"/>
      <c r="J425" s="829"/>
      <c r="K425" s="829"/>
      <c r="L425" s="829"/>
      <c r="M425" s="829"/>
      <c r="N425" s="829"/>
      <c r="O425" s="837"/>
    </row>
    <row r="426" spans="1:15" x14ac:dyDescent="0.25">
      <c r="A426" s="836"/>
      <c r="B426" s="828"/>
      <c r="C426" s="829"/>
      <c r="D426" s="829"/>
      <c r="E426" s="829"/>
      <c r="F426" s="829"/>
      <c r="G426" s="829"/>
      <c r="H426" s="829"/>
      <c r="I426" s="829"/>
      <c r="J426" s="829"/>
      <c r="K426" s="829"/>
      <c r="L426" s="829"/>
      <c r="M426" s="829"/>
      <c r="N426" s="829"/>
      <c r="O426" s="837"/>
    </row>
    <row r="427" spans="1:15" x14ac:dyDescent="0.25">
      <c r="A427" s="836"/>
      <c r="B427" s="828"/>
      <c r="C427" s="829"/>
      <c r="D427" s="829"/>
      <c r="E427" s="829"/>
      <c r="F427" s="829"/>
      <c r="G427" s="829"/>
      <c r="H427" s="829"/>
      <c r="I427" s="829"/>
      <c r="J427" s="829"/>
      <c r="K427" s="829"/>
      <c r="L427" s="829"/>
      <c r="M427" s="829"/>
      <c r="N427" s="829"/>
      <c r="O427" s="837"/>
    </row>
    <row r="428" spans="1:15" x14ac:dyDescent="0.25">
      <c r="A428" s="836"/>
      <c r="B428" s="828"/>
      <c r="C428" s="829"/>
      <c r="D428" s="829"/>
      <c r="E428" s="829"/>
      <c r="F428" s="829"/>
      <c r="G428" s="829"/>
      <c r="H428" s="829"/>
      <c r="I428" s="829"/>
      <c r="J428" s="829"/>
      <c r="K428" s="829"/>
      <c r="L428" s="829"/>
      <c r="M428" s="829"/>
      <c r="N428" s="829"/>
      <c r="O428" s="837"/>
    </row>
    <row r="429" spans="1:15" x14ac:dyDescent="0.25">
      <c r="A429" s="836"/>
      <c r="B429" s="828"/>
      <c r="C429" s="829"/>
      <c r="D429" s="829"/>
      <c r="E429" s="829"/>
      <c r="F429" s="829"/>
      <c r="G429" s="829"/>
      <c r="H429" s="829"/>
      <c r="I429" s="829"/>
      <c r="J429" s="829"/>
      <c r="K429" s="829"/>
      <c r="L429" s="829"/>
      <c r="M429" s="829"/>
      <c r="N429" s="829"/>
      <c r="O429" s="837"/>
    </row>
    <row r="430" spans="1:15" x14ac:dyDescent="0.25">
      <c r="A430" s="836"/>
      <c r="B430" s="828"/>
      <c r="C430" s="829"/>
      <c r="D430" s="829"/>
      <c r="E430" s="829"/>
      <c r="F430" s="829"/>
      <c r="G430" s="829"/>
      <c r="H430" s="829"/>
      <c r="I430" s="829"/>
      <c r="J430" s="829"/>
      <c r="K430" s="829"/>
      <c r="L430" s="829"/>
      <c r="M430" s="829"/>
      <c r="N430" s="829"/>
      <c r="O430" s="837"/>
    </row>
    <row r="431" spans="1:15" x14ac:dyDescent="0.25">
      <c r="A431" s="836"/>
      <c r="B431" s="828"/>
      <c r="C431" s="829"/>
      <c r="D431" s="829"/>
      <c r="E431" s="829"/>
      <c r="F431" s="829"/>
      <c r="G431" s="829"/>
      <c r="H431" s="829"/>
      <c r="I431" s="829"/>
      <c r="J431" s="829"/>
      <c r="K431" s="829"/>
      <c r="L431" s="829"/>
      <c r="M431" s="829"/>
      <c r="N431" s="829"/>
      <c r="O431" s="837"/>
    </row>
    <row r="432" spans="1:15" x14ac:dyDescent="0.25">
      <c r="A432" s="836"/>
      <c r="B432" s="828"/>
      <c r="C432" s="829"/>
      <c r="D432" s="829"/>
      <c r="E432" s="829"/>
      <c r="F432" s="829"/>
      <c r="G432" s="829"/>
      <c r="H432" s="829"/>
      <c r="I432" s="829"/>
      <c r="J432" s="829"/>
      <c r="K432" s="829"/>
      <c r="L432" s="829"/>
      <c r="M432" s="829"/>
      <c r="N432" s="829"/>
      <c r="O432" s="837"/>
    </row>
    <row r="433" spans="1:15" x14ac:dyDescent="0.25">
      <c r="A433" s="836"/>
      <c r="B433" s="828"/>
      <c r="C433" s="829"/>
      <c r="D433" s="829"/>
      <c r="E433" s="829"/>
      <c r="F433" s="829"/>
      <c r="G433" s="829"/>
      <c r="H433" s="829"/>
      <c r="I433" s="829"/>
      <c r="J433" s="829"/>
      <c r="K433" s="829"/>
      <c r="L433" s="829"/>
      <c r="M433" s="829"/>
      <c r="N433" s="829"/>
      <c r="O433" s="837"/>
    </row>
    <row r="434" spans="1:15" x14ac:dyDescent="0.25">
      <c r="A434" s="836"/>
      <c r="B434" s="828"/>
      <c r="C434" s="829"/>
      <c r="D434" s="829"/>
      <c r="E434" s="829"/>
      <c r="F434" s="829"/>
      <c r="G434" s="829"/>
      <c r="H434" s="829"/>
      <c r="I434" s="829"/>
      <c r="J434" s="829"/>
      <c r="K434" s="829"/>
      <c r="L434" s="829"/>
      <c r="M434" s="829"/>
      <c r="N434" s="829"/>
      <c r="O434" s="837"/>
    </row>
    <row r="435" spans="1:15" x14ac:dyDescent="0.25">
      <c r="A435" s="836"/>
      <c r="B435" s="828"/>
      <c r="C435" s="829"/>
      <c r="D435" s="829"/>
      <c r="E435" s="829"/>
      <c r="F435" s="829"/>
      <c r="G435" s="829"/>
      <c r="H435" s="829"/>
      <c r="I435" s="829"/>
      <c r="J435" s="829"/>
      <c r="K435" s="829"/>
      <c r="L435" s="829"/>
      <c r="M435" s="829"/>
      <c r="N435" s="829"/>
      <c r="O435" s="837"/>
    </row>
    <row r="436" spans="1:15" x14ac:dyDescent="0.25">
      <c r="A436" s="836"/>
      <c r="B436" s="828"/>
      <c r="C436" s="829"/>
      <c r="D436" s="829"/>
      <c r="E436" s="829"/>
      <c r="F436" s="829"/>
      <c r="G436" s="829"/>
      <c r="H436" s="829"/>
      <c r="I436" s="829"/>
      <c r="J436" s="829"/>
      <c r="K436" s="829"/>
      <c r="L436" s="829"/>
      <c r="M436" s="829"/>
      <c r="N436" s="829"/>
      <c r="O436" s="837"/>
    </row>
    <row r="437" spans="1:15" x14ac:dyDescent="0.25">
      <c r="A437" s="836"/>
      <c r="B437" s="828"/>
      <c r="C437" s="829"/>
      <c r="D437" s="829"/>
      <c r="E437" s="829"/>
      <c r="F437" s="829"/>
      <c r="G437" s="829"/>
      <c r="H437" s="829"/>
      <c r="I437" s="829"/>
      <c r="J437" s="829"/>
      <c r="K437" s="829"/>
      <c r="L437" s="829"/>
      <c r="M437" s="829"/>
      <c r="N437" s="829"/>
      <c r="O437" s="837"/>
    </row>
    <row r="438" spans="1:15" x14ac:dyDescent="0.25">
      <c r="A438" s="836"/>
      <c r="B438" s="828"/>
      <c r="C438" s="829"/>
      <c r="D438" s="829"/>
      <c r="E438" s="829"/>
      <c r="F438" s="829"/>
      <c r="G438" s="829"/>
      <c r="H438" s="829"/>
      <c r="I438" s="829"/>
      <c r="J438" s="829"/>
      <c r="K438" s="829"/>
      <c r="L438" s="829"/>
      <c r="M438" s="829"/>
      <c r="N438" s="829"/>
      <c r="O438" s="837"/>
    </row>
    <row r="439" spans="1:15" x14ac:dyDescent="0.25">
      <c r="A439" s="836"/>
      <c r="B439" s="828"/>
      <c r="C439" s="829"/>
      <c r="D439" s="829"/>
      <c r="E439" s="829"/>
      <c r="F439" s="829"/>
      <c r="G439" s="829"/>
      <c r="H439" s="829"/>
      <c r="I439" s="829"/>
      <c r="J439" s="829"/>
      <c r="K439" s="829"/>
      <c r="L439" s="829"/>
      <c r="M439" s="829"/>
      <c r="N439" s="829"/>
      <c r="O439" s="837"/>
    </row>
    <row r="440" spans="1:15" x14ac:dyDescent="0.25">
      <c r="A440" s="836"/>
      <c r="B440" s="828"/>
      <c r="C440" s="829"/>
      <c r="D440" s="829"/>
      <c r="E440" s="829"/>
      <c r="F440" s="829"/>
      <c r="G440" s="829"/>
      <c r="H440" s="829"/>
      <c r="I440" s="829"/>
      <c r="J440" s="829"/>
      <c r="K440" s="829"/>
      <c r="L440" s="829"/>
      <c r="M440" s="829"/>
      <c r="N440" s="829"/>
      <c r="O440" s="837"/>
    </row>
    <row r="441" spans="1:15" x14ac:dyDescent="0.25">
      <c r="A441" s="836"/>
      <c r="B441" s="828"/>
      <c r="C441" s="829"/>
      <c r="D441" s="829"/>
      <c r="E441" s="829"/>
      <c r="F441" s="829"/>
      <c r="G441" s="829"/>
      <c r="H441" s="829"/>
      <c r="I441" s="829"/>
      <c r="J441" s="829"/>
      <c r="K441" s="829"/>
      <c r="L441" s="829"/>
      <c r="M441" s="829"/>
      <c r="N441" s="829"/>
      <c r="O441" s="837"/>
    </row>
    <row r="442" spans="1:15" x14ac:dyDescent="0.25">
      <c r="A442" s="836"/>
      <c r="B442" s="828"/>
      <c r="C442" s="829"/>
      <c r="D442" s="829"/>
      <c r="E442" s="829"/>
      <c r="F442" s="829"/>
      <c r="G442" s="829"/>
      <c r="H442" s="829"/>
      <c r="I442" s="829"/>
      <c r="J442" s="829"/>
      <c r="K442" s="829"/>
      <c r="L442" s="829"/>
      <c r="M442" s="829"/>
      <c r="N442" s="829"/>
      <c r="O442" s="837"/>
    </row>
    <row r="443" spans="1:15" x14ac:dyDescent="0.25">
      <c r="A443" s="836"/>
      <c r="B443" s="828"/>
      <c r="C443" s="829"/>
      <c r="D443" s="829"/>
      <c r="E443" s="829"/>
      <c r="F443" s="829"/>
      <c r="G443" s="829"/>
      <c r="H443" s="829"/>
      <c r="I443" s="829"/>
      <c r="J443" s="829"/>
      <c r="K443" s="829"/>
      <c r="L443" s="829"/>
      <c r="M443" s="829"/>
      <c r="N443" s="829"/>
      <c r="O443" s="837"/>
    </row>
    <row r="444" spans="1:15" x14ac:dyDescent="0.25">
      <c r="A444" s="836"/>
      <c r="B444" s="828"/>
      <c r="C444" s="829"/>
      <c r="D444" s="829"/>
      <c r="E444" s="829"/>
      <c r="F444" s="829"/>
      <c r="G444" s="829"/>
      <c r="H444" s="829"/>
      <c r="I444" s="829"/>
      <c r="J444" s="829"/>
      <c r="K444" s="829"/>
      <c r="L444" s="829"/>
      <c r="M444" s="829"/>
      <c r="N444" s="829"/>
      <c r="O444" s="837"/>
    </row>
    <row r="445" spans="1:15" x14ac:dyDescent="0.25">
      <c r="A445" s="836"/>
      <c r="B445" s="828"/>
      <c r="C445" s="829"/>
      <c r="D445" s="829"/>
      <c r="E445" s="829"/>
      <c r="F445" s="829"/>
      <c r="G445" s="829"/>
      <c r="H445" s="829"/>
      <c r="I445" s="829"/>
      <c r="J445" s="829"/>
      <c r="K445" s="829"/>
      <c r="L445" s="829"/>
      <c r="M445" s="829"/>
      <c r="N445" s="829"/>
      <c r="O445" s="837"/>
    </row>
    <row r="446" spans="1:15" x14ac:dyDescent="0.25">
      <c r="A446" s="836"/>
      <c r="B446" s="828"/>
      <c r="C446" s="829"/>
      <c r="D446" s="829"/>
      <c r="E446" s="829"/>
      <c r="F446" s="829"/>
      <c r="G446" s="829"/>
      <c r="H446" s="829"/>
      <c r="I446" s="829"/>
      <c r="J446" s="829"/>
      <c r="K446" s="829"/>
      <c r="L446" s="829"/>
      <c r="M446" s="829"/>
      <c r="N446" s="829"/>
      <c r="O446" s="837"/>
    </row>
    <row r="447" spans="1:15" x14ac:dyDescent="0.25">
      <c r="A447" s="836"/>
      <c r="B447" s="828"/>
      <c r="C447" s="829"/>
      <c r="D447" s="829"/>
      <c r="E447" s="829"/>
      <c r="F447" s="829"/>
      <c r="G447" s="829"/>
      <c r="H447" s="829"/>
      <c r="I447" s="829"/>
      <c r="J447" s="829"/>
      <c r="K447" s="829"/>
      <c r="L447" s="829"/>
      <c r="M447" s="829"/>
      <c r="N447" s="829"/>
      <c r="O447" s="837"/>
    </row>
    <row r="448" spans="1:15" x14ac:dyDescent="0.25">
      <c r="A448" s="836"/>
      <c r="B448" s="828"/>
      <c r="C448" s="829"/>
      <c r="D448" s="829"/>
      <c r="E448" s="829"/>
      <c r="F448" s="829"/>
      <c r="G448" s="829"/>
      <c r="H448" s="829"/>
      <c r="I448" s="829"/>
      <c r="J448" s="829"/>
      <c r="K448" s="829"/>
      <c r="L448" s="829"/>
      <c r="M448" s="829"/>
      <c r="N448" s="829"/>
      <c r="O448" s="837"/>
    </row>
    <row r="449" spans="1:15" x14ac:dyDescent="0.25">
      <c r="A449" s="836"/>
      <c r="B449" s="828"/>
      <c r="C449" s="829"/>
      <c r="D449" s="829"/>
      <c r="E449" s="829"/>
      <c r="F449" s="829"/>
      <c r="G449" s="829"/>
      <c r="H449" s="829"/>
      <c r="I449" s="829"/>
      <c r="J449" s="829"/>
      <c r="K449" s="829"/>
      <c r="L449" s="829"/>
      <c r="M449" s="829"/>
      <c r="N449" s="829"/>
      <c r="O449" s="837"/>
    </row>
    <row r="450" spans="1:15" x14ac:dyDescent="0.25">
      <c r="A450" s="836"/>
      <c r="B450" s="828"/>
      <c r="C450" s="829"/>
      <c r="D450" s="829"/>
      <c r="E450" s="829"/>
      <c r="F450" s="829"/>
      <c r="G450" s="829"/>
      <c r="H450" s="829"/>
      <c r="I450" s="829"/>
      <c r="J450" s="829"/>
      <c r="K450" s="829"/>
      <c r="L450" s="829"/>
      <c r="M450" s="829"/>
      <c r="N450" s="829"/>
      <c r="O450" s="837"/>
    </row>
    <row r="451" spans="1:15" x14ac:dyDescent="0.25">
      <c r="A451" s="836"/>
      <c r="B451" s="828"/>
      <c r="C451" s="829"/>
      <c r="D451" s="829"/>
      <c r="E451" s="829"/>
      <c r="F451" s="829"/>
      <c r="G451" s="829"/>
      <c r="H451" s="829"/>
      <c r="I451" s="829"/>
      <c r="J451" s="829"/>
      <c r="K451" s="829"/>
      <c r="L451" s="829"/>
      <c r="M451" s="829"/>
      <c r="N451" s="829"/>
      <c r="O451" s="837"/>
    </row>
    <row r="452" spans="1:15" x14ac:dyDescent="0.25">
      <c r="A452" s="858"/>
      <c r="B452" s="826"/>
      <c r="C452" s="827"/>
      <c r="D452" s="827"/>
      <c r="E452" s="827"/>
      <c r="F452" s="827"/>
      <c r="G452" s="827"/>
      <c r="H452" s="827"/>
      <c r="I452" s="827"/>
      <c r="J452" s="827"/>
      <c r="K452" s="827"/>
      <c r="L452" s="827"/>
      <c r="M452" s="827"/>
      <c r="N452" s="827"/>
      <c r="O452" s="859"/>
    </row>
    <row r="453" spans="1:15" x14ac:dyDescent="0.25">
      <c r="A453" s="836"/>
      <c r="B453" s="828"/>
      <c r="C453" s="829"/>
      <c r="D453" s="829"/>
      <c r="E453" s="829"/>
      <c r="F453" s="829"/>
      <c r="G453" s="829"/>
      <c r="H453" s="829"/>
      <c r="I453" s="829"/>
      <c r="J453" s="829"/>
      <c r="K453" s="829"/>
      <c r="L453" s="829"/>
      <c r="M453" s="829"/>
      <c r="N453" s="829"/>
      <c r="O453" s="837"/>
    </row>
    <row r="454" spans="1:15" x14ac:dyDescent="0.25">
      <c r="A454" s="836"/>
      <c r="B454" s="828"/>
      <c r="C454" s="829"/>
      <c r="D454" s="829"/>
      <c r="E454" s="829"/>
      <c r="F454" s="829"/>
      <c r="G454" s="829"/>
      <c r="H454" s="829"/>
      <c r="I454" s="829"/>
      <c r="J454" s="829"/>
      <c r="K454" s="829"/>
      <c r="L454" s="829"/>
      <c r="M454" s="829"/>
      <c r="N454" s="829"/>
      <c r="O454" s="837"/>
    </row>
    <row r="455" spans="1:15" x14ac:dyDescent="0.25">
      <c r="A455" s="836"/>
      <c r="B455" s="828"/>
      <c r="C455" s="829"/>
      <c r="D455" s="829"/>
      <c r="E455" s="829"/>
      <c r="F455" s="829"/>
      <c r="G455" s="829"/>
      <c r="H455" s="829"/>
      <c r="I455" s="829"/>
      <c r="J455" s="829"/>
      <c r="K455" s="829"/>
      <c r="L455" s="829"/>
      <c r="M455" s="829"/>
      <c r="N455" s="829"/>
      <c r="O455" s="837"/>
    </row>
    <row r="456" spans="1:15" x14ac:dyDescent="0.25">
      <c r="A456" s="836"/>
      <c r="B456" s="828"/>
      <c r="C456" s="829"/>
      <c r="D456" s="829"/>
      <c r="E456" s="829"/>
      <c r="F456" s="829"/>
      <c r="G456" s="829"/>
      <c r="H456" s="829"/>
      <c r="I456" s="829"/>
      <c r="J456" s="829"/>
      <c r="K456" s="829"/>
      <c r="L456" s="829"/>
      <c r="M456" s="829"/>
      <c r="N456" s="829"/>
      <c r="O456" s="837"/>
    </row>
    <row r="457" spans="1:15" x14ac:dyDescent="0.25">
      <c r="A457" s="836"/>
      <c r="B457" s="828"/>
      <c r="C457" s="829"/>
      <c r="D457" s="829"/>
      <c r="E457" s="829"/>
      <c r="F457" s="829"/>
      <c r="G457" s="829"/>
      <c r="H457" s="829"/>
      <c r="I457" s="829"/>
      <c r="J457" s="829"/>
      <c r="K457" s="829"/>
      <c r="L457" s="829"/>
      <c r="M457" s="829"/>
      <c r="N457" s="829"/>
      <c r="O457" s="837"/>
    </row>
    <row r="458" spans="1:15" x14ac:dyDescent="0.25">
      <c r="A458" s="836"/>
      <c r="B458" s="828"/>
      <c r="C458" s="829"/>
      <c r="D458" s="829"/>
      <c r="E458" s="829"/>
      <c r="F458" s="829"/>
      <c r="G458" s="829"/>
      <c r="H458" s="829"/>
      <c r="I458" s="829"/>
      <c r="J458" s="829"/>
      <c r="K458" s="829"/>
      <c r="L458" s="829"/>
      <c r="M458" s="829"/>
      <c r="N458" s="829"/>
      <c r="O458" s="837"/>
    </row>
    <row r="459" spans="1:15" x14ac:dyDescent="0.25">
      <c r="A459" s="836"/>
      <c r="B459" s="828"/>
      <c r="C459" s="829"/>
      <c r="D459" s="829"/>
      <c r="E459" s="829"/>
      <c r="F459" s="829"/>
      <c r="G459" s="829"/>
      <c r="H459" s="829"/>
      <c r="I459" s="829"/>
      <c r="J459" s="829"/>
      <c r="K459" s="829"/>
      <c r="L459" s="829"/>
      <c r="M459" s="829"/>
      <c r="N459" s="829"/>
      <c r="O459" s="837"/>
    </row>
    <row r="460" spans="1:15" x14ac:dyDescent="0.25">
      <c r="A460" s="836"/>
      <c r="B460" s="828"/>
      <c r="C460" s="829"/>
      <c r="D460" s="829"/>
      <c r="E460" s="829"/>
      <c r="F460" s="829"/>
      <c r="G460" s="829"/>
      <c r="H460" s="829"/>
      <c r="I460" s="829"/>
      <c r="J460" s="829"/>
      <c r="K460" s="829"/>
      <c r="L460" s="829"/>
      <c r="M460" s="829"/>
      <c r="N460" s="829"/>
      <c r="O460" s="837"/>
    </row>
    <row r="461" spans="1:15" x14ac:dyDescent="0.25">
      <c r="A461" s="836"/>
      <c r="B461" s="828"/>
      <c r="C461" s="829"/>
      <c r="D461" s="829"/>
      <c r="E461" s="829"/>
      <c r="F461" s="829"/>
      <c r="G461" s="829"/>
      <c r="H461" s="829"/>
      <c r="I461" s="829"/>
      <c r="J461" s="829"/>
      <c r="K461" s="829"/>
      <c r="L461" s="829"/>
      <c r="M461" s="829"/>
      <c r="N461" s="829"/>
      <c r="O461" s="837"/>
    </row>
    <row r="462" spans="1:15" x14ac:dyDescent="0.25">
      <c r="A462" s="836"/>
      <c r="B462" s="828"/>
      <c r="C462" s="829"/>
      <c r="D462" s="829"/>
      <c r="E462" s="829"/>
      <c r="F462" s="829"/>
      <c r="G462" s="829"/>
      <c r="H462" s="829"/>
      <c r="I462" s="829"/>
      <c r="J462" s="829"/>
      <c r="K462" s="829"/>
      <c r="L462" s="829"/>
      <c r="M462" s="829"/>
      <c r="N462" s="829"/>
      <c r="O462" s="837"/>
    </row>
    <row r="463" spans="1:15" x14ac:dyDescent="0.25">
      <c r="A463" s="836"/>
      <c r="B463" s="828"/>
      <c r="C463" s="829"/>
      <c r="D463" s="829"/>
      <c r="E463" s="829"/>
      <c r="F463" s="829"/>
      <c r="G463" s="829"/>
      <c r="H463" s="829"/>
      <c r="I463" s="829"/>
      <c r="J463" s="829"/>
      <c r="K463" s="829"/>
      <c r="L463" s="829"/>
      <c r="M463" s="829"/>
      <c r="N463" s="829"/>
      <c r="O463" s="837"/>
    </row>
    <row r="464" spans="1:15" x14ac:dyDescent="0.25">
      <c r="A464" s="836"/>
      <c r="B464" s="828"/>
      <c r="C464" s="829"/>
      <c r="D464" s="829"/>
      <c r="E464" s="829"/>
      <c r="F464" s="829"/>
      <c r="G464" s="829"/>
      <c r="H464" s="829"/>
      <c r="I464" s="829"/>
      <c r="J464" s="829"/>
      <c r="K464" s="829"/>
      <c r="L464" s="829"/>
      <c r="M464" s="829"/>
      <c r="N464" s="829"/>
      <c r="O464" s="837"/>
    </row>
    <row r="465" spans="1:15" x14ac:dyDescent="0.25">
      <c r="A465" s="836"/>
      <c r="B465" s="828"/>
      <c r="C465" s="829"/>
      <c r="D465" s="829"/>
      <c r="E465" s="829"/>
      <c r="F465" s="829"/>
      <c r="G465" s="829"/>
      <c r="H465" s="829"/>
      <c r="I465" s="829"/>
      <c r="J465" s="829"/>
      <c r="K465" s="829"/>
      <c r="L465" s="829"/>
      <c r="M465" s="829"/>
      <c r="N465" s="829"/>
      <c r="O465" s="837"/>
    </row>
    <row r="466" spans="1:15" x14ac:dyDescent="0.25">
      <c r="A466" s="836"/>
      <c r="B466" s="828"/>
      <c r="C466" s="829"/>
      <c r="D466" s="829"/>
      <c r="E466" s="829"/>
      <c r="F466" s="829"/>
      <c r="G466" s="829"/>
      <c r="H466" s="829"/>
      <c r="I466" s="829"/>
      <c r="J466" s="829"/>
      <c r="K466" s="829"/>
      <c r="L466" s="829"/>
      <c r="M466" s="829"/>
      <c r="N466" s="829"/>
      <c r="O466" s="837"/>
    </row>
    <row r="467" spans="1:15" x14ac:dyDescent="0.25">
      <c r="A467" s="836"/>
      <c r="B467" s="828"/>
      <c r="C467" s="829"/>
      <c r="D467" s="829"/>
      <c r="E467" s="829"/>
      <c r="F467" s="829"/>
      <c r="G467" s="829"/>
      <c r="H467" s="829"/>
      <c r="I467" s="829"/>
      <c r="J467" s="829"/>
      <c r="K467" s="829"/>
      <c r="L467" s="829"/>
      <c r="M467" s="829"/>
      <c r="N467" s="829"/>
      <c r="O467" s="837"/>
    </row>
    <row r="468" spans="1:15" x14ac:dyDescent="0.25">
      <c r="A468" s="836"/>
      <c r="B468" s="828"/>
      <c r="C468" s="829"/>
      <c r="D468" s="829"/>
      <c r="E468" s="829"/>
      <c r="F468" s="829"/>
      <c r="G468" s="829"/>
      <c r="H468" s="829"/>
      <c r="I468" s="829"/>
      <c r="J468" s="829"/>
      <c r="K468" s="829"/>
      <c r="L468" s="829"/>
      <c r="M468" s="829"/>
      <c r="N468" s="829"/>
      <c r="O468" s="837"/>
    </row>
    <row r="469" spans="1:15" x14ac:dyDescent="0.25">
      <c r="A469" s="836"/>
      <c r="B469" s="828"/>
      <c r="C469" s="829"/>
      <c r="D469" s="829"/>
      <c r="E469" s="829"/>
      <c r="F469" s="829"/>
      <c r="G469" s="829"/>
      <c r="H469" s="829"/>
      <c r="I469" s="829"/>
      <c r="J469" s="829"/>
      <c r="K469" s="829"/>
      <c r="L469" s="829"/>
      <c r="M469" s="829"/>
      <c r="N469" s="829"/>
      <c r="O469" s="837"/>
    </row>
    <row r="470" spans="1:15" x14ac:dyDescent="0.25">
      <c r="A470" s="836"/>
      <c r="B470" s="828"/>
      <c r="C470" s="829"/>
      <c r="D470" s="829"/>
      <c r="E470" s="829"/>
      <c r="F470" s="829"/>
      <c r="G470" s="829"/>
      <c r="H470" s="829"/>
      <c r="I470" s="829"/>
      <c r="J470" s="829"/>
      <c r="K470" s="829"/>
      <c r="L470" s="829"/>
      <c r="M470" s="829"/>
      <c r="N470" s="829"/>
      <c r="O470" s="837"/>
    </row>
    <row r="471" spans="1:15" x14ac:dyDescent="0.25">
      <c r="A471" s="836"/>
      <c r="B471" s="828"/>
      <c r="C471" s="829"/>
      <c r="D471" s="829"/>
      <c r="E471" s="829"/>
      <c r="F471" s="829"/>
      <c r="G471" s="829"/>
      <c r="H471" s="829"/>
      <c r="I471" s="829"/>
      <c r="J471" s="829"/>
      <c r="K471" s="829"/>
      <c r="L471" s="829"/>
      <c r="M471" s="829"/>
      <c r="N471" s="829"/>
      <c r="O471" s="837"/>
    </row>
    <row r="472" spans="1:15" x14ac:dyDescent="0.25">
      <c r="A472" s="836"/>
      <c r="B472" s="828"/>
      <c r="C472" s="829"/>
      <c r="D472" s="829"/>
      <c r="E472" s="829"/>
      <c r="F472" s="829"/>
      <c r="G472" s="829"/>
      <c r="H472" s="829"/>
      <c r="I472" s="829"/>
      <c r="J472" s="829"/>
      <c r="K472" s="829"/>
      <c r="L472" s="829"/>
      <c r="M472" s="829"/>
      <c r="N472" s="829"/>
      <c r="O472" s="837"/>
    </row>
    <row r="473" spans="1:15" x14ac:dyDescent="0.25">
      <c r="A473" s="836"/>
      <c r="B473" s="828"/>
      <c r="C473" s="829"/>
      <c r="D473" s="829"/>
      <c r="E473" s="829"/>
      <c r="F473" s="829"/>
      <c r="G473" s="829"/>
      <c r="H473" s="829"/>
      <c r="I473" s="829"/>
      <c r="J473" s="829"/>
      <c r="K473" s="829"/>
      <c r="L473" s="829"/>
      <c r="M473" s="829"/>
      <c r="N473" s="829"/>
      <c r="O473" s="837"/>
    </row>
    <row r="474" spans="1:15" x14ac:dyDescent="0.25">
      <c r="A474" s="836"/>
      <c r="B474" s="828"/>
      <c r="C474" s="829"/>
      <c r="D474" s="829"/>
      <c r="E474" s="829"/>
      <c r="F474" s="829"/>
      <c r="G474" s="829"/>
      <c r="H474" s="829"/>
      <c r="I474" s="829"/>
      <c r="J474" s="829"/>
      <c r="K474" s="829"/>
      <c r="L474" s="829"/>
      <c r="M474" s="829"/>
      <c r="N474" s="829"/>
      <c r="O474" s="837"/>
    </row>
    <row r="475" spans="1:15" x14ac:dyDescent="0.25">
      <c r="A475" s="836"/>
      <c r="B475" s="828"/>
      <c r="C475" s="829"/>
      <c r="D475" s="829"/>
      <c r="E475" s="829"/>
      <c r="F475" s="829"/>
      <c r="G475" s="829"/>
      <c r="H475" s="829"/>
      <c r="I475" s="829"/>
      <c r="J475" s="829"/>
      <c r="K475" s="829"/>
      <c r="L475" s="829"/>
      <c r="M475" s="829"/>
      <c r="N475" s="829"/>
      <c r="O475" s="837"/>
    </row>
    <row r="476" spans="1:15" x14ac:dyDescent="0.25">
      <c r="A476" s="836"/>
      <c r="B476" s="828"/>
      <c r="C476" s="829"/>
      <c r="D476" s="829"/>
      <c r="E476" s="829"/>
      <c r="F476" s="829"/>
      <c r="G476" s="829"/>
      <c r="H476" s="829"/>
      <c r="I476" s="829"/>
      <c r="J476" s="829"/>
      <c r="K476" s="829"/>
      <c r="L476" s="829"/>
      <c r="M476" s="829"/>
      <c r="N476" s="829"/>
      <c r="O476" s="837"/>
    </row>
    <row r="477" spans="1:15" x14ac:dyDescent="0.25">
      <c r="A477" s="836"/>
      <c r="B477" s="828"/>
      <c r="C477" s="829"/>
      <c r="D477" s="829"/>
      <c r="E477" s="829"/>
      <c r="F477" s="829"/>
      <c r="G477" s="829"/>
      <c r="H477" s="829"/>
      <c r="I477" s="829"/>
      <c r="J477" s="829"/>
      <c r="K477" s="829"/>
      <c r="L477" s="829"/>
      <c r="M477" s="829"/>
      <c r="N477" s="829"/>
      <c r="O477" s="837"/>
    </row>
    <row r="478" spans="1:15" x14ac:dyDescent="0.25">
      <c r="A478" s="836"/>
      <c r="B478" s="828"/>
      <c r="C478" s="829"/>
      <c r="D478" s="829"/>
      <c r="E478" s="829"/>
      <c r="F478" s="829"/>
      <c r="G478" s="829"/>
      <c r="H478" s="829"/>
      <c r="I478" s="829"/>
      <c r="J478" s="829"/>
      <c r="K478" s="829"/>
      <c r="L478" s="829"/>
      <c r="M478" s="829"/>
      <c r="N478" s="829"/>
      <c r="O478" s="837"/>
    </row>
    <row r="479" spans="1:15" x14ac:dyDescent="0.25">
      <c r="A479" s="836"/>
      <c r="B479" s="828"/>
      <c r="C479" s="829"/>
      <c r="D479" s="829"/>
      <c r="E479" s="829"/>
      <c r="F479" s="829"/>
      <c r="G479" s="829"/>
      <c r="H479" s="829"/>
      <c r="I479" s="829"/>
      <c r="J479" s="829"/>
      <c r="K479" s="829"/>
      <c r="L479" s="829"/>
      <c r="M479" s="829"/>
      <c r="N479" s="829"/>
      <c r="O479" s="837"/>
    </row>
    <row r="480" spans="1:15" x14ac:dyDescent="0.25">
      <c r="A480" s="836"/>
      <c r="B480" s="828"/>
      <c r="C480" s="829"/>
      <c r="D480" s="829"/>
      <c r="E480" s="829"/>
      <c r="F480" s="829"/>
      <c r="G480" s="829"/>
      <c r="H480" s="829"/>
      <c r="I480" s="829"/>
      <c r="J480" s="829"/>
      <c r="K480" s="829"/>
      <c r="L480" s="829"/>
      <c r="M480" s="829"/>
      <c r="N480" s="829"/>
      <c r="O480" s="837"/>
    </row>
    <row r="481" spans="1:15" x14ac:dyDescent="0.25">
      <c r="A481" s="858"/>
      <c r="B481" s="826"/>
      <c r="C481" s="827"/>
      <c r="D481" s="827"/>
      <c r="E481" s="827"/>
      <c r="F481" s="827"/>
      <c r="G481" s="827"/>
      <c r="H481" s="827"/>
      <c r="I481" s="827"/>
      <c r="J481" s="827"/>
      <c r="K481" s="827"/>
      <c r="L481" s="827"/>
      <c r="M481" s="827"/>
      <c r="N481" s="827"/>
      <c r="O481" s="859"/>
    </row>
    <row r="482" spans="1:15" x14ac:dyDescent="0.25">
      <c r="A482" s="836"/>
      <c r="B482" s="828"/>
      <c r="C482" s="829"/>
      <c r="D482" s="829"/>
      <c r="E482" s="829"/>
      <c r="F482" s="829"/>
      <c r="G482" s="829"/>
      <c r="H482" s="829"/>
      <c r="I482" s="829"/>
      <c r="J482" s="829"/>
      <c r="K482" s="829"/>
      <c r="L482" s="829"/>
      <c r="M482" s="829"/>
      <c r="N482" s="829"/>
      <c r="O482" s="837"/>
    </row>
    <row r="483" spans="1:15" x14ac:dyDescent="0.25">
      <c r="A483" s="836"/>
      <c r="B483" s="828"/>
      <c r="C483" s="829"/>
      <c r="D483" s="829"/>
      <c r="E483" s="829"/>
      <c r="F483" s="829"/>
      <c r="G483" s="829"/>
      <c r="H483" s="829"/>
      <c r="I483" s="829"/>
      <c r="J483" s="829"/>
      <c r="K483" s="829"/>
      <c r="L483" s="829"/>
      <c r="M483" s="829"/>
      <c r="N483" s="829"/>
      <c r="O483" s="837"/>
    </row>
    <row r="484" spans="1:15" x14ac:dyDescent="0.25">
      <c r="A484" s="836"/>
      <c r="B484" s="828"/>
      <c r="C484" s="829"/>
      <c r="D484" s="829"/>
      <c r="E484" s="829"/>
      <c r="F484" s="829"/>
      <c r="G484" s="829"/>
      <c r="H484" s="829"/>
      <c r="I484" s="829"/>
      <c r="J484" s="829"/>
      <c r="K484" s="829"/>
      <c r="L484" s="829"/>
      <c r="M484" s="829"/>
      <c r="N484" s="829"/>
      <c r="O484" s="837"/>
    </row>
    <row r="485" spans="1:15" x14ac:dyDescent="0.25">
      <c r="A485" s="836"/>
      <c r="B485" s="828"/>
      <c r="C485" s="829"/>
      <c r="D485" s="829"/>
      <c r="E485" s="829"/>
      <c r="F485" s="829"/>
      <c r="G485" s="829"/>
      <c r="H485" s="829"/>
      <c r="I485" s="829"/>
      <c r="J485" s="829"/>
      <c r="K485" s="829"/>
      <c r="L485" s="829"/>
      <c r="M485" s="829"/>
      <c r="N485" s="829"/>
      <c r="O485" s="837"/>
    </row>
    <row r="486" spans="1:15" x14ac:dyDescent="0.25">
      <c r="A486" s="836"/>
      <c r="B486" s="828"/>
      <c r="C486" s="829"/>
      <c r="D486" s="829"/>
      <c r="E486" s="829"/>
      <c r="F486" s="829"/>
      <c r="G486" s="829"/>
      <c r="H486" s="829"/>
      <c r="I486" s="829"/>
      <c r="J486" s="829"/>
      <c r="K486" s="829"/>
      <c r="L486" s="829"/>
      <c r="M486" s="829"/>
      <c r="N486" s="829"/>
      <c r="O486" s="837"/>
    </row>
    <row r="487" spans="1:15" x14ac:dyDescent="0.25">
      <c r="A487" s="836"/>
      <c r="B487" s="828"/>
      <c r="C487" s="829"/>
      <c r="D487" s="829"/>
      <c r="E487" s="829"/>
      <c r="F487" s="829"/>
      <c r="G487" s="829"/>
      <c r="H487" s="829"/>
      <c r="I487" s="829"/>
      <c r="J487" s="829"/>
      <c r="K487" s="829"/>
      <c r="L487" s="829"/>
      <c r="M487" s="829"/>
      <c r="N487" s="829"/>
      <c r="O487" s="837"/>
    </row>
    <row r="488" spans="1:15" x14ac:dyDescent="0.25">
      <c r="A488" s="836"/>
      <c r="B488" s="828"/>
      <c r="C488" s="829"/>
      <c r="D488" s="829"/>
      <c r="E488" s="829"/>
      <c r="F488" s="829"/>
      <c r="G488" s="829"/>
      <c r="H488" s="829"/>
      <c r="I488" s="829"/>
      <c r="J488" s="829"/>
      <c r="K488" s="829"/>
      <c r="L488" s="829"/>
      <c r="M488" s="829"/>
      <c r="N488" s="829"/>
      <c r="O488" s="837"/>
    </row>
    <row r="489" spans="1:15" x14ac:dyDescent="0.25">
      <c r="A489" s="836"/>
      <c r="B489" s="828"/>
      <c r="C489" s="829"/>
      <c r="D489" s="829"/>
      <c r="E489" s="829"/>
      <c r="F489" s="829"/>
      <c r="G489" s="829"/>
      <c r="H489" s="829"/>
      <c r="I489" s="829"/>
      <c r="J489" s="829"/>
      <c r="K489" s="829"/>
      <c r="L489" s="829"/>
      <c r="M489" s="829"/>
      <c r="N489" s="829"/>
      <c r="O489" s="837"/>
    </row>
    <row r="490" spans="1:15" x14ac:dyDescent="0.25">
      <c r="A490" s="836"/>
      <c r="B490" s="828"/>
      <c r="C490" s="829"/>
      <c r="D490" s="829"/>
      <c r="E490" s="829"/>
      <c r="F490" s="829"/>
      <c r="G490" s="829"/>
      <c r="H490" s="829"/>
      <c r="I490" s="829"/>
      <c r="J490" s="829"/>
      <c r="K490" s="829"/>
      <c r="L490" s="829"/>
      <c r="M490" s="829"/>
      <c r="N490" s="829"/>
      <c r="O490" s="837"/>
    </row>
    <row r="491" spans="1:15" x14ac:dyDescent="0.25">
      <c r="A491" s="836"/>
      <c r="B491" s="828"/>
      <c r="C491" s="829"/>
      <c r="D491" s="829"/>
      <c r="E491" s="829"/>
      <c r="F491" s="829"/>
      <c r="G491" s="829"/>
      <c r="H491" s="829"/>
      <c r="I491" s="829"/>
      <c r="J491" s="829"/>
      <c r="K491" s="829"/>
      <c r="L491" s="829"/>
      <c r="M491" s="829"/>
      <c r="N491" s="829"/>
      <c r="O491" s="837"/>
    </row>
    <row r="492" spans="1:15" x14ac:dyDescent="0.25">
      <c r="A492" s="836"/>
      <c r="B492" s="828"/>
      <c r="C492" s="829"/>
      <c r="D492" s="829"/>
      <c r="E492" s="829"/>
      <c r="F492" s="829"/>
      <c r="G492" s="829"/>
      <c r="H492" s="829"/>
      <c r="I492" s="829"/>
      <c r="J492" s="829"/>
      <c r="K492" s="829"/>
      <c r="L492" s="829"/>
      <c r="M492" s="829"/>
      <c r="N492" s="829"/>
      <c r="O492" s="837"/>
    </row>
    <row r="493" spans="1:15" x14ac:dyDescent="0.25">
      <c r="A493" s="836"/>
      <c r="B493" s="828"/>
      <c r="C493" s="829"/>
      <c r="D493" s="829"/>
      <c r="E493" s="829"/>
      <c r="F493" s="829"/>
      <c r="G493" s="829"/>
      <c r="H493" s="829"/>
      <c r="I493" s="829"/>
      <c r="J493" s="829"/>
      <c r="K493" s="829"/>
      <c r="L493" s="829"/>
      <c r="M493" s="829"/>
      <c r="N493" s="829"/>
      <c r="O493" s="837"/>
    </row>
    <row r="494" spans="1:15" x14ac:dyDescent="0.25">
      <c r="A494" s="836"/>
      <c r="B494" s="828"/>
      <c r="C494" s="829"/>
      <c r="D494" s="829"/>
      <c r="E494" s="829"/>
      <c r="F494" s="829"/>
      <c r="G494" s="829"/>
      <c r="H494" s="829"/>
      <c r="I494" s="829"/>
      <c r="J494" s="829"/>
      <c r="K494" s="829"/>
      <c r="L494" s="829"/>
      <c r="M494" s="829"/>
      <c r="N494" s="829"/>
      <c r="O494" s="837"/>
    </row>
    <row r="495" spans="1:15" x14ac:dyDescent="0.25">
      <c r="A495" s="836"/>
      <c r="B495" s="828"/>
      <c r="C495" s="829"/>
      <c r="D495" s="829"/>
      <c r="E495" s="829"/>
      <c r="F495" s="829"/>
      <c r="G495" s="829"/>
      <c r="H495" s="829"/>
      <c r="I495" s="829"/>
      <c r="J495" s="829"/>
      <c r="K495" s="829"/>
      <c r="L495" s="829"/>
      <c r="M495" s="829"/>
      <c r="N495" s="829"/>
      <c r="O495" s="837"/>
    </row>
    <row r="496" spans="1:15" x14ac:dyDescent="0.25">
      <c r="A496" s="836"/>
      <c r="B496" s="828"/>
      <c r="C496" s="829"/>
      <c r="D496" s="829"/>
      <c r="E496" s="829"/>
      <c r="F496" s="829"/>
      <c r="G496" s="829"/>
      <c r="H496" s="829"/>
      <c r="I496" s="829"/>
      <c r="J496" s="829"/>
      <c r="K496" s="829"/>
      <c r="L496" s="829"/>
      <c r="M496" s="829"/>
      <c r="N496" s="829"/>
      <c r="O496" s="837"/>
    </row>
    <row r="497" spans="1:15" x14ac:dyDescent="0.25">
      <c r="A497" s="836"/>
      <c r="B497" s="828"/>
      <c r="C497" s="829"/>
      <c r="D497" s="829"/>
      <c r="E497" s="829"/>
      <c r="F497" s="829"/>
      <c r="G497" s="829"/>
      <c r="H497" s="829"/>
      <c r="I497" s="829"/>
      <c r="J497" s="829"/>
      <c r="K497" s="829"/>
      <c r="L497" s="829"/>
      <c r="M497" s="829"/>
      <c r="N497" s="829"/>
      <c r="O497" s="837"/>
    </row>
    <row r="498" spans="1:15" x14ac:dyDescent="0.25">
      <c r="A498" s="836"/>
      <c r="B498" s="828"/>
      <c r="C498" s="829"/>
      <c r="D498" s="829"/>
      <c r="E498" s="829"/>
      <c r="F498" s="829"/>
      <c r="G498" s="829"/>
      <c r="H498" s="829"/>
      <c r="I498" s="829"/>
      <c r="J498" s="829"/>
      <c r="K498" s="829"/>
      <c r="L498" s="829"/>
      <c r="M498" s="829"/>
      <c r="N498" s="829"/>
      <c r="O498" s="837"/>
    </row>
    <row r="499" spans="1:15" x14ac:dyDescent="0.25">
      <c r="A499" s="836"/>
      <c r="B499" s="828"/>
      <c r="C499" s="829"/>
      <c r="D499" s="829"/>
      <c r="E499" s="829"/>
      <c r="F499" s="829"/>
      <c r="G499" s="829"/>
      <c r="H499" s="829"/>
      <c r="I499" s="829"/>
      <c r="J499" s="829"/>
      <c r="K499" s="829"/>
      <c r="L499" s="829"/>
      <c r="M499" s="829"/>
      <c r="N499" s="829"/>
      <c r="O499" s="837"/>
    </row>
    <row r="500" spans="1:15" x14ac:dyDescent="0.25">
      <c r="A500" s="836"/>
      <c r="B500" s="828"/>
      <c r="C500" s="829"/>
      <c r="D500" s="829"/>
      <c r="E500" s="829"/>
      <c r="F500" s="829"/>
      <c r="G500" s="829"/>
      <c r="H500" s="829"/>
      <c r="I500" s="829"/>
      <c r="J500" s="829"/>
      <c r="K500" s="829"/>
      <c r="L500" s="829"/>
      <c r="M500" s="829"/>
      <c r="N500" s="829"/>
      <c r="O500" s="837"/>
    </row>
    <row r="501" spans="1:15" x14ac:dyDescent="0.25">
      <c r="A501" s="836"/>
      <c r="B501" s="828"/>
      <c r="C501" s="829"/>
      <c r="D501" s="829"/>
      <c r="E501" s="829"/>
      <c r="F501" s="829"/>
      <c r="G501" s="829"/>
      <c r="H501" s="829"/>
      <c r="I501" s="829"/>
      <c r="J501" s="829"/>
      <c r="K501" s="829"/>
      <c r="L501" s="829"/>
      <c r="M501" s="829"/>
      <c r="N501" s="829"/>
      <c r="O501" s="837"/>
    </row>
    <row r="502" spans="1:15" x14ac:dyDescent="0.25">
      <c r="A502" s="836"/>
      <c r="B502" s="828"/>
      <c r="C502" s="829"/>
      <c r="D502" s="829"/>
      <c r="E502" s="829"/>
      <c r="F502" s="829"/>
      <c r="G502" s="829"/>
      <c r="H502" s="829"/>
      <c r="I502" s="829"/>
      <c r="J502" s="829"/>
      <c r="K502" s="829"/>
      <c r="L502" s="829"/>
      <c r="M502" s="829"/>
      <c r="N502" s="829"/>
      <c r="O502" s="837"/>
    </row>
    <row r="503" spans="1:15" x14ac:dyDescent="0.25">
      <c r="A503" s="836"/>
      <c r="B503" s="828"/>
      <c r="C503" s="829"/>
      <c r="D503" s="829"/>
      <c r="E503" s="829"/>
      <c r="F503" s="829"/>
      <c r="G503" s="829"/>
      <c r="H503" s="829"/>
      <c r="I503" s="829"/>
      <c r="J503" s="829"/>
      <c r="K503" s="829"/>
      <c r="L503" s="829"/>
      <c r="M503" s="829"/>
      <c r="N503" s="829"/>
      <c r="O503" s="837"/>
    </row>
    <row r="504" spans="1:15" x14ac:dyDescent="0.25">
      <c r="A504" s="836"/>
      <c r="B504" s="828"/>
      <c r="C504" s="829"/>
      <c r="D504" s="829"/>
      <c r="E504" s="829"/>
      <c r="F504" s="829"/>
      <c r="G504" s="829"/>
      <c r="H504" s="829"/>
      <c r="I504" s="829"/>
      <c r="J504" s="829"/>
      <c r="K504" s="829"/>
      <c r="L504" s="829"/>
      <c r="M504" s="829"/>
      <c r="N504" s="829"/>
      <c r="O504" s="837"/>
    </row>
    <row r="505" spans="1:15" x14ac:dyDescent="0.25">
      <c r="A505" s="836"/>
      <c r="B505" s="828"/>
      <c r="C505" s="829"/>
      <c r="D505" s="829"/>
      <c r="E505" s="829"/>
      <c r="F505" s="829"/>
      <c r="G505" s="829"/>
      <c r="H505" s="829"/>
      <c r="I505" s="829"/>
      <c r="J505" s="829"/>
      <c r="K505" s="829"/>
      <c r="L505" s="829"/>
      <c r="M505" s="829"/>
      <c r="N505" s="829"/>
      <c r="O505" s="837"/>
    </row>
    <row r="506" spans="1:15" x14ac:dyDescent="0.25">
      <c r="A506" s="836"/>
      <c r="B506" s="828"/>
      <c r="C506" s="829"/>
      <c r="D506" s="829"/>
      <c r="E506" s="829"/>
      <c r="F506" s="829"/>
      <c r="G506" s="829"/>
      <c r="H506" s="829"/>
      <c r="I506" s="829"/>
      <c r="J506" s="829"/>
      <c r="K506" s="829"/>
      <c r="L506" s="829"/>
      <c r="M506" s="829"/>
      <c r="N506" s="829"/>
      <c r="O506" s="837"/>
    </row>
    <row r="507" spans="1:15" x14ac:dyDescent="0.25">
      <c r="A507" s="836"/>
      <c r="B507" s="828"/>
      <c r="C507" s="829"/>
      <c r="D507" s="829"/>
      <c r="E507" s="829"/>
      <c r="F507" s="829"/>
      <c r="G507" s="829"/>
      <c r="H507" s="829"/>
      <c r="I507" s="829"/>
      <c r="J507" s="829"/>
      <c r="K507" s="829"/>
      <c r="L507" s="829"/>
      <c r="M507" s="829"/>
      <c r="N507" s="829"/>
      <c r="O507" s="837"/>
    </row>
    <row r="508" spans="1:15" x14ac:dyDescent="0.25">
      <c r="A508" s="836"/>
      <c r="B508" s="828"/>
      <c r="C508" s="829"/>
      <c r="D508" s="829"/>
      <c r="E508" s="829"/>
      <c r="F508" s="829"/>
      <c r="G508" s="829"/>
      <c r="H508" s="829"/>
      <c r="I508" s="829"/>
      <c r="J508" s="829"/>
      <c r="K508" s="829"/>
      <c r="L508" s="829"/>
      <c r="M508" s="829"/>
      <c r="N508" s="829"/>
      <c r="O508" s="837"/>
    </row>
    <row r="509" spans="1:15" x14ac:dyDescent="0.25">
      <c r="A509" s="836"/>
      <c r="B509" s="828"/>
      <c r="C509" s="829"/>
      <c r="D509" s="829"/>
      <c r="E509" s="829"/>
      <c r="F509" s="829"/>
      <c r="G509" s="829"/>
      <c r="H509" s="829"/>
      <c r="I509" s="829"/>
      <c r="J509" s="829"/>
      <c r="K509" s="829"/>
      <c r="L509" s="829"/>
      <c r="M509" s="829"/>
      <c r="N509" s="829"/>
      <c r="O509" s="837"/>
    </row>
    <row r="510" spans="1:15" x14ac:dyDescent="0.25">
      <c r="A510" s="858"/>
      <c r="B510" s="826"/>
      <c r="C510" s="827"/>
      <c r="D510" s="827"/>
      <c r="E510" s="827"/>
      <c r="F510" s="827"/>
      <c r="G510" s="827"/>
      <c r="H510" s="827"/>
      <c r="I510" s="827"/>
      <c r="J510" s="827"/>
      <c r="K510" s="827"/>
      <c r="L510" s="827"/>
      <c r="M510" s="827"/>
      <c r="N510" s="827"/>
      <c r="O510" s="859"/>
    </row>
    <row r="511" spans="1:15" x14ac:dyDescent="0.25">
      <c r="A511" s="836"/>
      <c r="B511" s="828"/>
      <c r="C511" s="829"/>
      <c r="D511" s="829"/>
      <c r="E511" s="829"/>
      <c r="F511" s="829"/>
      <c r="G511" s="829"/>
      <c r="H511" s="829"/>
      <c r="I511" s="829"/>
      <c r="J511" s="829"/>
      <c r="K511" s="829"/>
      <c r="L511" s="829"/>
      <c r="M511" s="829"/>
      <c r="N511" s="829"/>
      <c r="O511" s="837"/>
    </row>
    <row r="512" spans="1:15" x14ac:dyDescent="0.25">
      <c r="A512" s="836"/>
      <c r="B512" s="828"/>
      <c r="C512" s="829"/>
      <c r="D512" s="829"/>
      <c r="E512" s="829"/>
      <c r="F512" s="829"/>
      <c r="G512" s="829"/>
      <c r="H512" s="829"/>
      <c r="I512" s="829"/>
      <c r="J512" s="829"/>
      <c r="K512" s="829"/>
      <c r="L512" s="829"/>
      <c r="M512" s="829"/>
      <c r="N512" s="829"/>
      <c r="O512" s="837"/>
    </row>
    <row r="513" spans="1:15" x14ac:dyDescent="0.25">
      <c r="A513" s="836"/>
      <c r="B513" s="828"/>
      <c r="C513" s="829"/>
      <c r="D513" s="829"/>
      <c r="E513" s="829"/>
      <c r="F513" s="829"/>
      <c r="G513" s="829"/>
      <c r="H513" s="829"/>
      <c r="I513" s="829"/>
      <c r="J513" s="829"/>
      <c r="K513" s="829"/>
      <c r="L513" s="829"/>
      <c r="M513" s="829"/>
      <c r="N513" s="829"/>
      <c r="O513" s="837"/>
    </row>
    <row r="514" spans="1:15" x14ac:dyDescent="0.25">
      <c r="A514" s="836"/>
      <c r="B514" s="828"/>
      <c r="C514" s="829"/>
      <c r="D514" s="829"/>
      <c r="E514" s="829"/>
      <c r="F514" s="829"/>
      <c r="G514" s="829"/>
      <c r="H514" s="829"/>
      <c r="I514" s="829"/>
      <c r="J514" s="829"/>
      <c r="K514" s="829"/>
      <c r="L514" s="829"/>
      <c r="M514" s="829"/>
      <c r="N514" s="829"/>
      <c r="O514" s="837"/>
    </row>
    <row r="515" spans="1:15" x14ac:dyDescent="0.25">
      <c r="A515" s="836"/>
      <c r="B515" s="828"/>
      <c r="C515" s="829"/>
      <c r="D515" s="829"/>
      <c r="E515" s="829"/>
      <c r="F515" s="829"/>
      <c r="G515" s="829"/>
      <c r="H515" s="829"/>
      <c r="I515" s="829"/>
      <c r="J515" s="829"/>
      <c r="K515" s="829"/>
      <c r="L515" s="829"/>
      <c r="M515" s="829"/>
      <c r="N515" s="829"/>
      <c r="O515" s="837"/>
    </row>
    <row r="516" spans="1:15" x14ac:dyDescent="0.25">
      <c r="A516" s="836"/>
      <c r="B516" s="828"/>
      <c r="C516" s="829"/>
      <c r="D516" s="829"/>
      <c r="E516" s="829"/>
      <c r="F516" s="829"/>
      <c r="G516" s="829"/>
      <c r="H516" s="829"/>
      <c r="I516" s="829"/>
      <c r="J516" s="829"/>
      <c r="K516" s="829"/>
      <c r="L516" s="829"/>
      <c r="M516" s="829"/>
      <c r="N516" s="829"/>
      <c r="O516" s="837"/>
    </row>
    <row r="517" spans="1:15" x14ac:dyDescent="0.25">
      <c r="A517" s="836"/>
      <c r="B517" s="828"/>
      <c r="C517" s="829"/>
      <c r="D517" s="829"/>
      <c r="E517" s="829"/>
      <c r="F517" s="829"/>
      <c r="G517" s="829"/>
      <c r="H517" s="829"/>
      <c r="I517" s="829"/>
      <c r="J517" s="829"/>
      <c r="K517" s="829"/>
      <c r="L517" s="829"/>
      <c r="M517" s="829"/>
      <c r="N517" s="829"/>
      <c r="O517" s="837"/>
    </row>
    <row r="518" spans="1:15" x14ac:dyDescent="0.25">
      <c r="A518" s="836"/>
      <c r="B518" s="828"/>
      <c r="C518" s="829"/>
      <c r="D518" s="829"/>
      <c r="E518" s="829"/>
      <c r="F518" s="829"/>
      <c r="G518" s="829"/>
      <c r="H518" s="829"/>
      <c r="I518" s="829"/>
      <c r="J518" s="829"/>
      <c r="K518" s="829"/>
      <c r="L518" s="829"/>
      <c r="M518" s="829"/>
      <c r="N518" s="829"/>
      <c r="O518" s="837"/>
    </row>
    <row r="519" spans="1:15" x14ac:dyDescent="0.25">
      <c r="A519" s="836"/>
      <c r="B519" s="828"/>
      <c r="C519" s="829"/>
      <c r="D519" s="829"/>
      <c r="E519" s="829"/>
      <c r="F519" s="829"/>
      <c r="G519" s="829"/>
      <c r="H519" s="829"/>
      <c r="I519" s="829"/>
      <c r="J519" s="829"/>
      <c r="K519" s="829"/>
      <c r="L519" s="829"/>
      <c r="M519" s="829"/>
      <c r="N519" s="829"/>
      <c r="O519" s="837"/>
    </row>
    <row r="520" spans="1:15" x14ac:dyDescent="0.25">
      <c r="A520" s="836"/>
      <c r="B520" s="828"/>
      <c r="C520" s="829"/>
      <c r="D520" s="829"/>
      <c r="E520" s="829"/>
      <c r="F520" s="829"/>
      <c r="G520" s="829"/>
      <c r="H520" s="829"/>
      <c r="I520" s="829"/>
      <c r="J520" s="829"/>
      <c r="K520" s="829"/>
      <c r="L520" s="829"/>
      <c r="M520" s="829"/>
      <c r="N520" s="829"/>
      <c r="O520" s="837"/>
    </row>
    <row r="521" spans="1:15" x14ac:dyDescent="0.25">
      <c r="A521" s="836"/>
      <c r="B521" s="828"/>
      <c r="C521" s="829"/>
      <c r="D521" s="829"/>
      <c r="E521" s="829"/>
      <c r="F521" s="829"/>
      <c r="G521" s="829"/>
      <c r="H521" s="829"/>
      <c r="I521" s="829"/>
      <c r="J521" s="829"/>
      <c r="K521" s="829"/>
      <c r="L521" s="829"/>
      <c r="M521" s="829"/>
      <c r="N521" s="829"/>
      <c r="O521" s="837"/>
    </row>
    <row r="522" spans="1:15" x14ac:dyDescent="0.25">
      <c r="A522" s="836"/>
      <c r="B522" s="828"/>
      <c r="C522" s="829"/>
      <c r="D522" s="829"/>
      <c r="E522" s="829"/>
      <c r="F522" s="829"/>
      <c r="G522" s="829"/>
      <c r="H522" s="829"/>
      <c r="I522" s="829"/>
      <c r="J522" s="829"/>
      <c r="K522" s="829"/>
      <c r="L522" s="829"/>
      <c r="M522" s="829"/>
      <c r="N522" s="829"/>
      <c r="O522" s="837"/>
    </row>
    <row r="523" spans="1:15" x14ac:dyDescent="0.25">
      <c r="A523" s="836"/>
      <c r="B523" s="828"/>
      <c r="C523" s="829"/>
      <c r="D523" s="829"/>
      <c r="E523" s="829"/>
      <c r="F523" s="829"/>
      <c r="G523" s="829"/>
      <c r="H523" s="829"/>
      <c r="I523" s="829"/>
      <c r="J523" s="829"/>
      <c r="K523" s="829"/>
      <c r="L523" s="829"/>
      <c r="M523" s="829"/>
      <c r="N523" s="829"/>
      <c r="O523" s="837"/>
    </row>
    <row r="524" spans="1:15" x14ac:dyDescent="0.25">
      <c r="A524" s="836"/>
      <c r="B524" s="828"/>
      <c r="C524" s="829"/>
      <c r="D524" s="829"/>
      <c r="E524" s="829"/>
      <c r="F524" s="829"/>
      <c r="G524" s="829"/>
      <c r="H524" s="829"/>
      <c r="I524" s="829"/>
      <c r="J524" s="829"/>
      <c r="K524" s="829"/>
      <c r="L524" s="829"/>
      <c r="M524" s="829"/>
      <c r="N524" s="829"/>
      <c r="O524" s="837"/>
    </row>
    <row r="525" spans="1:15" x14ac:dyDescent="0.25">
      <c r="A525" s="836"/>
      <c r="B525" s="828"/>
      <c r="C525" s="829"/>
      <c r="D525" s="829"/>
      <c r="E525" s="829"/>
      <c r="F525" s="829"/>
      <c r="G525" s="829"/>
      <c r="H525" s="829"/>
      <c r="I525" s="829"/>
      <c r="J525" s="829"/>
      <c r="K525" s="829"/>
      <c r="L525" s="829"/>
      <c r="M525" s="829"/>
      <c r="N525" s="829"/>
      <c r="O525" s="837"/>
    </row>
    <row r="526" spans="1:15" x14ac:dyDescent="0.25">
      <c r="A526" s="836"/>
      <c r="B526" s="828"/>
      <c r="C526" s="829"/>
      <c r="D526" s="829"/>
      <c r="E526" s="829"/>
      <c r="F526" s="829"/>
      <c r="G526" s="829"/>
      <c r="H526" s="829"/>
      <c r="I526" s="829"/>
      <c r="J526" s="829"/>
      <c r="K526" s="829"/>
      <c r="L526" s="829"/>
      <c r="M526" s="829"/>
      <c r="N526" s="829"/>
      <c r="O526" s="837"/>
    </row>
    <row r="527" spans="1:15" x14ac:dyDescent="0.25">
      <c r="A527" s="836"/>
      <c r="B527" s="828"/>
      <c r="C527" s="829"/>
      <c r="D527" s="829"/>
      <c r="E527" s="829"/>
      <c r="F527" s="829"/>
      <c r="G527" s="829"/>
      <c r="H527" s="829"/>
      <c r="I527" s="829"/>
      <c r="J527" s="829"/>
      <c r="K527" s="829"/>
      <c r="L527" s="829"/>
      <c r="M527" s="829"/>
      <c r="N527" s="829"/>
      <c r="O527" s="837"/>
    </row>
    <row r="528" spans="1:15" x14ac:dyDescent="0.25">
      <c r="A528" s="836"/>
      <c r="B528" s="828"/>
      <c r="C528" s="829"/>
      <c r="D528" s="829"/>
      <c r="E528" s="829"/>
      <c r="F528" s="829"/>
      <c r="G528" s="829"/>
      <c r="H528" s="829"/>
      <c r="I528" s="829"/>
      <c r="J528" s="829"/>
      <c r="K528" s="829"/>
      <c r="L528" s="829"/>
      <c r="M528" s="829"/>
      <c r="N528" s="829"/>
      <c r="O528" s="837"/>
    </row>
    <row r="529" spans="1:15" x14ac:dyDescent="0.25">
      <c r="A529" s="836"/>
      <c r="B529" s="828"/>
      <c r="C529" s="829"/>
      <c r="D529" s="829"/>
      <c r="E529" s="829"/>
      <c r="F529" s="829"/>
      <c r="G529" s="829"/>
      <c r="H529" s="829"/>
      <c r="I529" s="829"/>
      <c r="J529" s="829"/>
      <c r="K529" s="829"/>
      <c r="L529" s="829"/>
      <c r="M529" s="829"/>
      <c r="N529" s="829"/>
      <c r="O529" s="837"/>
    </row>
    <row r="530" spans="1:15" x14ac:dyDescent="0.25">
      <c r="A530" s="836"/>
      <c r="B530" s="828"/>
      <c r="C530" s="829"/>
      <c r="D530" s="829"/>
      <c r="E530" s="829"/>
      <c r="F530" s="829"/>
      <c r="G530" s="829"/>
      <c r="H530" s="829"/>
      <c r="I530" s="829"/>
      <c r="J530" s="829"/>
      <c r="K530" s="829"/>
      <c r="L530" s="829"/>
      <c r="M530" s="829"/>
      <c r="N530" s="829"/>
      <c r="O530" s="837"/>
    </row>
    <row r="531" spans="1:15" x14ac:dyDescent="0.25">
      <c r="A531" s="836"/>
      <c r="B531" s="828"/>
      <c r="C531" s="829"/>
      <c r="D531" s="829"/>
      <c r="E531" s="829"/>
      <c r="F531" s="829"/>
      <c r="G531" s="829"/>
      <c r="H531" s="829"/>
      <c r="I531" s="829"/>
      <c r="J531" s="829"/>
      <c r="K531" s="829"/>
      <c r="L531" s="829"/>
      <c r="M531" s="829"/>
      <c r="N531" s="829"/>
      <c r="O531" s="837"/>
    </row>
    <row r="532" spans="1:15" x14ac:dyDescent="0.25">
      <c r="A532" s="836"/>
      <c r="B532" s="828"/>
      <c r="C532" s="829"/>
      <c r="D532" s="829"/>
      <c r="E532" s="829"/>
      <c r="F532" s="829"/>
      <c r="G532" s="829"/>
      <c r="H532" s="829"/>
      <c r="I532" s="829"/>
      <c r="J532" s="829"/>
      <c r="K532" s="829"/>
      <c r="L532" s="829"/>
      <c r="M532" s="829"/>
      <c r="N532" s="829"/>
      <c r="O532" s="837"/>
    </row>
    <row r="533" spans="1:15" x14ac:dyDescent="0.25">
      <c r="A533" s="836"/>
      <c r="B533" s="828"/>
      <c r="C533" s="829"/>
      <c r="D533" s="829"/>
      <c r="E533" s="829"/>
      <c r="F533" s="829"/>
      <c r="G533" s="829"/>
      <c r="H533" s="829"/>
      <c r="I533" s="829"/>
      <c r="J533" s="829"/>
      <c r="K533" s="829"/>
      <c r="L533" s="829"/>
      <c r="M533" s="829"/>
      <c r="N533" s="829"/>
      <c r="O533" s="837"/>
    </row>
    <row r="534" spans="1:15" x14ac:dyDescent="0.25">
      <c r="A534" s="836"/>
      <c r="B534" s="828"/>
      <c r="C534" s="829"/>
      <c r="D534" s="829"/>
      <c r="E534" s="829"/>
      <c r="F534" s="829"/>
      <c r="G534" s="829"/>
      <c r="H534" s="829"/>
      <c r="I534" s="829"/>
      <c r="J534" s="829"/>
      <c r="K534" s="829"/>
      <c r="L534" s="829"/>
      <c r="M534" s="829"/>
      <c r="N534" s="829"/>
      <c r="O534" s="837"/>
    </row>
    <row r="535" spans="1:15" x14ac:dyDescent="0.25">
      <c r="A535" s="836"/>
      <c r="B535" s="828"/>
      <c r="C535" s="829"/>
      <c r="D535" s="829"/>
      <c r="E535" s="829"/>
      <c r="F535" s="829"/>
      <c r="G535" s="829"/>
      <c r="H535" s="829"/>
      <c r="I535" s="829"/>
      <c r="J535" s="829"/>
      <c r="K535" s="829"/>
      <c r="L535" s="829"/>
      <c r="M535" s="829"/>
      <c r="N535" s="829"/>
      <c r="O535" s="837"/>
    </row>
    <row r="536" spans="1:15" x14ac:dyDescent="0.25">
      <c r="A536" s="836"/>
      <c r="B536" s="828"/>
      <c r="C536" s="829"/>
      <c r="D536" s="829"/>
      <c r="E536" s="829"/>
      <c r="F536" s="829"/>
      <c r="G536" s="829"/>
      <c r="H536" s="829"/>
      <c r="I536" s="829"/>
      <c r="J536" s="829"/>
      <c r="K536" s="829"/>
      <c r="L536" s="829"/>
      <c r="M536" s="829"/>
      <c r="N536" s="829"/>
      <c r="O536" s="837"/>
    </row>
    <row r="537" spans="1:15" x14ac:dyDescent="0.25">
      <c r="A537" s="836"/>
      <c r="B537" s="828"/>
      <c r="C537" s="829"/>
      <c r="D537" s="829"/>
      <c r="E537" s="829"/>
      <c r="F537" s="829"/>
      <c r="G537" s="829"/>
      <c r="H537" s="829"/>
      <c r="I537" s="829"/>
      <c r="J537" s="829"/>
      <c r="K537" s="829"/>
      <c r="L537" s="829"/>
      <c r="M537" s="829"/>
      <c r="N537" s="829"/>
      <c r="O537" s="837"/>
    </row>
    <row r="538" spans="1:15" ht="15.75" thickBot="1" x14ac:dyDescent="0.3">
      <c r="A538" s="846"/>
      <c r="B538" s="847"/>
      <c r="C538" s="848"/>
      <c r="D538" s="848"/>
      <c r="E538" s="848"/>
      <c r="F538" s="848"/>
      <c r="G538" s="848"/>
      <c r="H538" s="848"/>
      <c r="I538" s="848"/>
      <c r="J538" s="848"/>
      <c r="K538" s="848"/>
      <c r="L538" s="848"/>
      <c r="M538" s="848"/>
      <c r="N538" s="848"/>
      <c r="O538" s="849"/>
    </row>
    <row r="540" spans="1:15" ht="53.25" customHeight="1" thickBot="1" x14ac:dyDescent="0.45">
      <c r="A540" s="823"/>
      <c r="B540" s="824"/>
      <c r="C540" s="824"/>
      <c r="D540" s="824"/>
      <c r="E540" s="824"/>
      <c r="F540" s="824"/>
      <c r="G540" s="824"/>
      <c r="H540" s="824"/>
      <c r="I540" s="824"/>
      <c r="J540" s="824"/>
      <c r="K540" s="824"/>
      <c r="L540" s="824"/>
      <c r="M540" s="824"/>
      <c r="N540" s="824"/>
      <c r="O540" s="824"/>
    </row>
    <row r="541" spans="1:15" ht="16.5" thickTop="1" x14ac:dyDescent="0.25">
      <c r="A541" s="860" t="s">
        <v>1</v>
      </c>
      <c r="B541" s="860" t="s">
        <v>5</v>
      </c>
      <c r="C541" s="1175" t="s">
        <v>679</v>
      </c>
      <c r="D541" s="1175"/>
      <c r="E541" s="1175"/>
      <c r="F541" s="1175"/>
      <c r="G541" s="1175"/>
      <c r="H541" s="1175"/>
      <c r="I541" s="1175"/>
      <c r="J541" s="1175"/>
      <c r="K541" s="1175"/>
      <c r="L541" s="1175"/>
      <c r="M541" s="1175"/>
      <c r="N541" s="1175"/>
      <c r="O541" s="1175"/>
    </row>
    <row r="542" spans="1:15" x14ac:dyDescent="0.25">
      <c r="A542" s="826"/>
      <c r="B542" s="826"/>
      <c r="C542" s="827"/>
      <c r="D542" s="827"/>
      <c r="E542" s="827"/>
      <c r="F542" s="827"/>
      <c r="G542" s="827"/>
      <c r="H542" s="827"/>
      <c r="I542" s="827"/>
      <c r="J542" s="827"/>
      <c r="K542" s="827"/>
      <c r="L542" s="827"/>
      <c r="M542" s="827"/>
      <c r="N542" s="827"/>
      <c r="O542" s="827"/>
    </row>
    <row r="543" spans="1:15" x14ac:dyDescent="0.25">
      <c r="A543" s="828"/>
      <c r="B543" s="828"/>
      <c r="C543" s="829"/>
      <c r="D543" s="829"/>
      <c r="E543" s="829"/>
      <c r="F543" s="829"/>
      <c r="G543" s="829"/>
      <c r="H543" s="829"/>
      <c r="I543" s="829"/>
      <c r="J543" s="829"/>
      <c r="K543" s="829"/>
      <c r="L543" s="829"/>
      <c r="M543" s="829"/>
      <c r="N543" s="829"/>
      <c r="O543" s="829"/>
    </row>
    <row r="544" spans="1:15" x14ac:dyDescent="0.25">
      <c r="A544" s="828"/>
      <c r="B544" s="828"/>
      <c r="C544" s="829"/>
      <c r="D544" s="829"/>
      <c r="E544" s="829"/>
      <c r="F544" s="829"/>
      <c r="G544" s="829"/>
      <c r="H544" s="829"/>
      <c r="I544" s="829"/>
      <c r="J544" s="829"/>
      <c r="K544" s="829"/>
      <c r="L544" s="829"/>
      <c r="M544" s="829"/>
      <c r="N544" s="829"/>
      <c r="O544" s="829"/>
    </row>
    <row r="545" spans="1:15" x14ac:dyDescent="0.25">
      <c r="A545" s="828"/>
      <c r="B545" s="828"/>
      <c r="C545" s="829"/>
      <c r="D545" s="829"/>
      <c r="E545" s="829"/>
      <c r="F545" s="829"/>
      <c r="G545" s="829"/>
      <c r="H545" s="829"/>
      <c r="I545" s="829"/>
      <c r="J545" s="829"/>
      <c r="K545" s="829"/>
      <c r="L545" s="829"/>
      <c r="M545" s="829"/>
      <c r="N545" s="829"/>
      <c r="O545" s="829"/>
    </row>
    <row r="546" spans="1:15" x14ac:dyDescent="0.25">
      <c r="A546" s="828"/>
      <c r="B546" s="828"/>
      <c r="C546" s="829"/>
      <c r="D546" s="829"/>
      <c r="E546" s="829"/>
      <c r="F546" s="829"/>
      <c r="G546" s="829"/>
      <c r="H546" s="829"/>
      <c r="I546" s="829"/>
      <c r="J546" s="829"/>
      <c r="K546" s="829"/>
      <c r="L546" s="829"/>
      <c r="M546" s="829"/>
      <c r="N546" s="829"/>
      <c r="O546" s="829"/>
    </row>
    <row r="547" spans="1:15" x14ac:dyDescent="0.25">
      <c r="A547" s="828"/>
      <c r="B547" s="828"/>
      <c r="C547" s="829"/>
      <c r="D547" s="829"/>
      <c r="E547" s="829"/>
      <c r="F547" s="829"/>
      <c r="G547" s="829"/>
      <c r="H547" s="829"/>
      <c r="I547" s="829"/>
      <c r="J547" s="829"/>
      <c r="K547" s="829"/>
      <c r="L547" s="829"/>
      <c r="M547" s="829"/>
      <c r="N547" s="829"/>
      <c r="O547" s="829"/>
    </row>
    <row r="548" spans="1:15" x14ac:dyDescent="0.25">
      <c r="A548" s="828"/>
      <c r="B548" s="828"/>
      <c r="C548" s="829"/>
      <c r="D548" s="829"/>
      <c r="E548" s="829"/>
      <c r="F548" s="829"/>
      <c r="G548" s="829"/>
      <c r="H548" s="829"/>
      <c r="I548" s="829"/>
      <c r="J548" s="829"/>
      <c r="K548" s="829"/>
      <c r="L548" s="829"/>
      <c r="M548" s="829"/>
      <c r="N548" s="829"/>
      <c r="O548" s="829"/>
    </row>
    <row r="549" spans="1:15" x14ac:dyDescent="0.25">
      <c r="A549" s="828"/>
      <c r="B549" s="828"/>
      <c r="C549" s="829"/>
      <c r="D549" s="829"/>
      <c r="E549" s="829"/>
      <c r="F549" s="829"/>
      <c r="G549" s="829"/>
      <c r="H549" s="829"/>
      <c r="I549" s="829"/>
      <c r="J549" s="829"/>
      <c r="K549" s="829"/>
      <c r="L549" s="829"/>
      <c r="M549" s="829"/>
      <c r="N549" s="829"/>
      <c r="O549" s="829"/>
    </row>
    <row r="550" spans="1:15" x14ac:dyDescent="0.25">
      <c r="A550" s="828"/>
      <c r="B550" s="828"/>
      <c r="C550" s="829"/>
      <c r="D550" s="829"/>
      <c r="E550" s="829"/>
      <c r="F550" s="829"/>
      <c r="G550" s="829"/>
      <c r="H550" s="829"/>
      <c r="I550" s="829"/>
      <c r="J550" s="829"/>
      <c r="K550" s="829"/>
      <c r="L550" s="829"/>
      <c r="M550" s="829"/>
      <c r="N550" s="829"/>
      <c r="O550" s="829"/>
    </row>
    <row r="551" spans="1:15" x14ac:dyDescent="0.25">
      <c r="A551" s="828"/>
      <c r="B551" s="828"/>
      <c r="C551" s="829"/>
      <c r="D551" s="829"/>
      <c r="E551" s="829"/>
      <c r="F551" s="829"/>
      <c r="G551" s="829"/>
      <c r="H551" s="829"/>
      <c r="I551" s="829"/>
      <c r="J551" s="829"/>
      <c r="K551" s="829"/>
      <c r="L551" s="829"/>
      <c r="M551" s="829"/>
      <c r="N551" s="829"/>
      <c r="O551" s="829"/>
    </row>
    <row r="552" spans="1:15" x14ac:dyDescent="0.25">
      <c r="A552" s="828"/>
      <c r="B552" s="828"/>
      <c r="C552" s="829"/>
      <c r="D552" s="829"/>
      <c r="E552" s="829"/>
      <c r="F552" s="829"/>
      <c r="G552" s="829"/>
      <c r="H552" s="829"/>
      <c r="I552" s="829"/>
      <c r="J552" s="829"/>
      <c r="K552" s="829"/>
      <c r="L552" s="829"/>
      <c r="M552" s="829"/>
      <c r="N552" s="829"/>
      <c r="O552" s="829"/>
    </row>
    <row r="553" spans="1:15" x14ac:dyDescent="0.25">
      <c r="A553" s="828"/>
      <c r="B553" s="828"/>
      <c r="C553" s="829"/>
      <c r="D553" s="829"/>
      <c r="E553" s="829"/>
      <c r="F553" s="829"/>
      <c r="G553" s="829"/>
      <c r="H553" s="829"/>
      <c r="I553" s="829"/>
      <c r="J553" s="829"/>
      <c r="K553" s="829"/>
      <c r="L553" s="829"/>
      <c r="M553" s="829"/>
      <c r="N553" s="829"/>
      <c r="O553" s="829"/>
    </row>
    <row r="554" spans="1:15" x14ac:dyDescent="0.25">
      <c r="A554" s="828"/>
      <c r="B554" s="828"/>
      <c r="C554" s="829"/>
      <c r="D554" s="829"/>
      <c r="E554" s="829"/>
      <c r="F554" s="829"/>
      <c r="G554" s="829"/>
      <c r="H554" s="829"/>
      <c r="I554" s="829"/>
      <c r="J554" s="829"/>
      <c r="K554" s="829"/>
      <c r="L554" s="829"/>
      <c r="M554" s="829"/>
      <c r="N554" s="829"/>
      <c r="O554" s="829"/>
    </row>
    <row r="555" spans="1:15" x14ac:dyDescent="0.25">
      <c r="A555" s="828"/>
      <c r="B555" s="828"/>
      <c r="C555" s="829"/>
      <c r="D555" s="829"/>
      <c r="E555" s="829"/>
      <c r="F555" s="829"/>
      <c r="G555" s="829"/>
      <c r="H555" s="829"/>
      <c r="I555" s="829"/>
      <c r="J555" s="829"/>
      <c r="K555" s="829"/>
      <c r="L555" s="829"/>
      <c r="M555" s="829"/>
      <c r="N555" s="829"/>
      <c r="O555" s="829"/>
    </row>
    <row r="556" spans="1:15" x14ac:dyDescent="0.25">
      <c r="A556" s="828"/>
      <c r="B556" s="828"/>
      <c r="C556" s="829"/>
      <c r="D556" s="829"/>
      <c r="E556" s="829"/>
      <c r="F556" s="829"/>
      <c r="G556" s="829"/>
      <c r="H556" s="829"/>
      <c r="I556" s="829"/>
      <c r="J556" s="829"/>
      <c r="K556" s="829"/>
      <c r="L556" s="829"/>
      <c r="M556" s="829"/>
      <c r="N556" s="829"/>
      <c r="O556" s="829"/>
    </row>
    <row r="557" spans="1:15" x14ac:dyDescent="0.25">
      <c r="A557" s="828"/>
      <c r="B557" s="828"/>
      <c r="C557" s="829"/>
      <c r="D557" s="829"/>
      <c r="E557" s="829"/>
      <c r="F557" s="829"/>
      <c r="G557" s="829"/>
      <c r="H557" s="829"/>
      <c r="I557" s="829"/>
      <c r="J557" s="829"/>
      <c r="K557" s="829"/>
      <c r="L557" s="829"/>
      <c r="M557" s="829"/>
      <c r="N557" s="829"/>
      <c r="O557" s="829"/>
    </row>
    <row r="558" spans="1:15" x14ac:dyDescent="0.25">
      <c r="A558" s="828"/>
      <c r="B558" s="828"/>
      <c r="C558" s="829"/>
      <c r="D558" s="829"/>
      <c r="E558" s="829"/>
      <c r="F558" s="829"/>
      <c r="G558" s="829"/>
      <c r="H558" s="829"/>
      <c r="I558" s="829"/>
      <c r="J558" s="829"/>
      <c r="K558" s="829"/>
      <c r="L558" s="829"/>
      <c r="M558" s="829"/>
      <c r="N558" s="829"/>
      <c r="O558" s="829"/>
    </row>
    <row r="559" spans="1:15" x14ac:dyDescent="0.25">
      <c r="A559" s="828"/>
      <c r="B559" s="828"/>
      <c r="C559" s="829"/>
      <c r="D559" s="829"/>
      <c r="E559" s="829"/>
      <c r="F559" s="829"/>
      <c r="G559" s="829"/>
      <c r="H559" s="829"/>
      <c r="I559" s="829"/>
      <c r="J559" s="829"/>
      <c r="K559" s="829"/>
      <c r="L559" s="829"/>
      <c r="M559" s="829"/>
      <c r="N559" s="829"/>
      <c r="O559" s="829"/>
    </row>
    <row r="560" spans="1:15" x14ac:dyDescent="0.25">
      <c r="A560" s="828"/>
      <c r="B560" s="828"/>
      <c r="C560" s="829"/>
      <c r="D560" s="829"/>
      <c r="E560" s="829"/>
      <c r="F560" s="829"/>
      <c r="G560" s="829"/>
      <c r="H560" s="829"/>
      <c r="I560" s="829"/>
      <c r="J560" s="829"/>
      <c r="K560" s="829"/>
      <c r="L560" s="829"/>
      <c r="M560" s="829"/>
      <c r="N560" s="829"/>
      <c r="O560" s="829"/>
    </row>
    <row r="561" spans="1:15" x14ac:dyDescent="0.25">
      <c r="A561" s="828"/>
      <c r="B561" s="828"/>
      <c r="C561" s="829"/>
      <c r="D561" s="829"/>
      <c r="E561" s="829"/>
      <c r="F561" s="829"/>
      <c r="G561" s="829"/>
      <c r="H561" s="829"/>
      <c r="I561" s="829"/>
      <c r="J561" s="829"/>
      <c r="K561" s="829"/>
      <c r="L561" s="829"/>
      <c r="M561" s="829"/>
      <c r="N561" s="829"/>
      <c r="O561" s="829"/>
    </row>
    <row r="562" spans="1:15" x14ac:dyDescent="0.25">
      <c r="A562" s="828"/>
      <c r="B562" s="828"/>
      <c r="C562" s="829"/>
      <c r="D562" s="829"/>
      <c r="E562" s="829"/>
      <c r="F562" s="829"/>
      <c r="G562" s="829"/>
      <c r="H562" s="829"/>
      <c r="I562" s="829"/>
      <c r="J562" s="829"/>
      <c r="K562" s="829"/>
      <c r="L562" s="829"/>
      <c r="M562" s="829"/>
      <c r="N562" s="829"/>
      <c r="O562" s="829"/>
    </row>
    <row r="563" spans="1:15" x14ac:dyDescent="0.25">
      <c r="A563" s="828"/>
      <c r="B563" s="828"/>
      <c r="C563" s="829"/>
      <c r="D563" s="829"/>
      <c r="E563" s="829"/>
      <c r="F563" s="829"/>
      <c r="G563" s="829"/>
      <c r="H563" s="829"/>
      <c r="I563" s="829"/>
      <c r="J563" s="829"/>
      <c r="K563" s="829"/>
      <c r="L563" s="829"/>
      <c r="M563" s="829"/>
      <c r="N563" s="829"/>
      <c r="O563" s="829"/>
    </row>
    <row r="564" spans="1:15" x14ac:dyDescent="0.25">
      <c r="A564" s="828"/>
      <c r="B564" s="828"/>
      <c r="C564" s="829"/>
      <c r="D564" s="829"/>
      <c r="E564" s="829"/>
      <c r="F564" s="829"/>
      <c r="G564" s="829"/>
      <c r="H564" s="829"/>
      <c r="I564" s="829"/>
      <c r="J564" s="829"/>
      <c r="K564" s="829"/>
      <c r="L564" s="829"/>
      <c r="M564" s="829"/>
      <c r="N564" s="829"/>
      <c r="O564" s="829"/>
    </row>
    <row r="565" spans="1:15" x14ac:dyDescent="0.25">
      <c r="A565" s="828"/>
      <c r="B565" s="828"/>
      <c r="C565" s="829"/>
      <c r="D565" s="829"/>
      <c r="E565" s="829"/>
      <c r="F565" s="829"/>
      <c r="G565" s="829"/>
      <c r="H565" s="829"/>
      <c r="I565" s="829"/>
      <c r="J565" s="829"/>
      <c r="K565" s="829"/>
      <c r="L565" s="829"/>
      <c r="M565" s="829"/>
      <c r="N565" s="829"/>
      <c r="O565" s="829"/>
    </row>
    <row r="566" spans="1:15" x14ac:dyDescent="0.25">
      <c r="A566" s="828"/>
      <c r="B566" s="828"/>
      <c r="C566" s="829"/>
      <c r="D566" s="829"/>
      <c r="E566" s="829"/>
      <c r="F566" s="829"/>
      <c r="G566" s="829"/>
      <c r="H566" s="829"/>
      <c r="I566" s="829"/>
      <c r="J566" s="829"/>
      <c r="K566" s="829"/>
      <c r="L566" s="829"/>
      <c r="M566" s="829"/>
      <c r="N566" s="829"/>
      <c r="O566" s="829"/>
    </row>
    <row r="567" spans="1:15" x14ac:dyDescent="0.25">
      <c r="A567" s="828"/>
      <c r="B567" s="828"/>
      <c r="C567" s="829"/>
      <c r="D567" s="829"/>
      <c r="E567" s="829"/>
      <c r="F567" s="829"/>
      <c r="G567" s="829"/>
      <c r="H567" s="829"/>
      <c r="I567" s="829"/>
      <c r="J567" s="829"/>
      <c r="K567" s="829"/>
      <c r="L567" s="829"/>
      <c r="M567" s="829"/>
      <c r="N567" s="829"/>
      <c r="O567" s="829"/>
    </row>
    <row r="568" spans="1:15" x14ac:dyDescent="0.25">
      <c r="A568" s="828"/>
      <c r="B568" s="828"/>
      <c r="C568" s="829"/>
      <c r="D568" s="829"/>
      <c r="E568" s="829"/>
      <c r="F568" s="829"/>
      <c r="G568" s="829"/>
      <c r="H568" s="829"/>
      <c r="I568" s="829"/>
      <c r="J568" s="829"/>
      <c r="K568" s="829"/>
      <c r="L568" s="829"/>
      <c r="M568" s="829"/>
      <c r="N568" s="829"/>
      <c r="O568" s="829"/>
    </row>
    <row r="569" spans="1:15" x14ac:dyDescent="0.25">
      <c r="A569" s="828"/>
      <c r="B569" s="828"/>
      <c r="C569" s="829"/>
      <c r="D569" s="829"/>
      <c r="E569" s="829"/>
      <c r="F569" s="829"/>
      <c r="G569" s="829"/>
      <c r="H569" s="829"/>
      <c r="I569" s="829"/>
      <c r="J569" s="829"/>
      <c r="K569" s="829"/>
      <c r="L569" s="829"/>
      <c r="M569" s="829"/>
      <c r="N569" s="829"/>
      <c r="O569" s="829"/>
    </row>
    <row r="570" spans="1:15" x14ac:dyDescent="0.25">
      <c r="A570" s="828"/>
      <c r="B570" s="828"/>
      <c r="C570" s="829"/>
      <c r="D570" s="829"/>
      <c r="E570" s="829"/>
      <c r="F570" s="829"/>
      <c r="G570" s="829"/>
      <c r="H570" s="829"/>
      <c r="I570" s="829"/>
      <c r="J570" s="829"/>
      <c r="K570" s="829"/>
      <c r="L570" s="829"/>
      <c r="M570" s="829"/>
      <c r="N570" s="829"/>
      <c r="O570" s="829"/>
    </row>
    <row r="571" spans="1:15" x14ac:dyDescent="0.25">
      <c r="A571" s="826"/>
      <c r="B571" s="826"/>
      <c r="C571" s="827"/>
      <c r="D571" s="827"/>
      <c r="E571" s="827"/>
      <c r="F571" s="827"/>
      <c r="G571" s="827"/>
      <c r="H571" s="827"/>
      <c r="I571" s="827"/>
      <c r="J571" s="827"/>
      <c r="K571" s="827"/>
      <c r="L571" s="827"/>
      <c r="M571" s="827"/>
      <c r="N571" s="827"/>
      <c r="O571" s="827"/>
    </row>
    <row r="572" spans="1:15" x14ac:dyDescent="0.25">
      <c r="A572" s="828"/>
      <c r="B572" s="828"/>
      <c r="C572" s="829"/>
      <c r="D572" s="829"/>
      <c r="E572" s="829"/>
      <c r="F572" s="829"/>
      <c r="G572" s="829"/>
      <c r="H572" s="829"/>
      <c r="I572" s="829"/>
      <c r="J572" s="829"/>
      <c r="K572" s="829"/>
      <c r="L572" s="829"/>
      <c r="M572" s="829"/>
      <c r="N572" s="829"/>
      <c r="O572" s="829"/>
    </row>
    <row r="573" spans="1:15" x14ac:dyDescent="0.25">
      <c r="A573" s="828"/>
      <c r="B573" s="828"/>
      <c r="C573" s="829"/>
      <c r="D573" s="829"/>
      <c r="E573" s="829"/>
      <c r="F573" s="829"/>
      <c r="G573" s="829"/>
      <c r="H573" s="829"/>
      <c r="I573" s="829"/>
      <c r="J573" s="829"/>
      <c r="K573" s="829"/>
      <c r="L573" s="829"/>
      <c r="M573" s="829"/>
      <c r="N573" s="829"/>
      <c r="O573" s="829"/>
    </row>
    <row r="574" spans="1:15" x14ac:dyDescent="0.25">
      <c r="A574" s="828"/>
      <c r="B574" s="828"/>
      <c r="C574" s="829"/>
      <c r="D574" s="829"/>
      <c r="E574" s="829"/>
      <c r="F574" s="829"/>
      <c r="G574" s="829"/>
      <c r="H574" s="829"/>
      <c r="I574" s="829"/>
      <c r="J574" s="829"/>
      <c r="K574" s="829"/>
      <c r="L574" s="829"/>
      <c r="M574" s="829"/>
      <c r="N574" s="829"/>
      <c r="O574" s="829"/>
    </row>
    <row r="575" spans="1:15" x14ac:dyDescent="0.25">
      <c r="A575" s="828"/>
      <c r="B575" s="828"/>
      <c r="C575" s="829"/>
      <c r="D575" s="829"/>
      <c r="E575" s="829"/>
      <c r="F575" s="829"/>
      <c r="G575" s="829"/>
      <c r="H575" s="829"/>
      <c r="I575" s="829"/>
      <c r="J575" s="829"/>
      <c r="K575" s="829"/>
      <c r="L575" s="829"/>
      <c r="M575" s="829"/>
      <c r="N575" s="829"/>
      <c r="O575" s="829"/>
    </row>
    <row r="576" spans="1:15" x14ac:dyDescent="0.25">
      <c r="A576" s="828"/>
      <c r="B576" s="828"/>
      <c r="C576" s="829"/>
      <c r="D576" s="829"/>
      <c r="E576" s="829"/>
      <c r="F576" s="829"/>
      <c r="G576" s="829"/>
      <c r="H576" s="829"/>
      <c r="I576" s="829"/>
      <c r="J576" s="829"/>
      <c r="K576" s="829"/>
      <c r="L576" s="829"/>
      <c r="M576" s="829"/>
      <c r="N576" s="829"/>
      <c r="O576" s="829"/>
    </row>
    <row r="577" spans="1:15" x14ac:dyDescent="0.25">
      <c r="A577" s="828"/>
      <c r="B577" s="828"/>
      <c r="C577" s="829"/>
      <c r="D577" s="829"/>
      <c r="E577" s="829"/>
      <c r="F577" s="829"/>
      <c r="G577" s="829"/>
      <c r="H577" s="829"/>
      <c r="I577" s="829"/>
      <c r="J577" s="829"/>
      <c r="K577" s="829"/>
      <c r="L577" s="829"/>
      <c r="M577" s="829"/>
      <c r="N577" s="829"/>
      <c r="O577" s="829"/>
    </row>
    <row r="578" spans="1:15" x14ac:dyDescent="0.25">
      <c r="A578" s="828"/>
      <c r="B578" s="828"/>
      <c r="C578" s="829"/>
      <c r="D578" s="829"/>
      <c r="E578" s="829"/>
      <c r="F578" s="829"/>
      <c r="G578" s="829"/>
      <c r="H578" s="829"/>
      <c r="I578" s="829"/>
      <c r="J578" s="829"/>
      <c r="K578" s="829"/>
      <c r="L578" s="829"/>
      <c r="M578" s="829"/>
      <c r="N578" s="829"/>
      <c r="O578" s="829"/>
    </row>
    <row r="579" spans="1:15" x14ac:dyDescent="0.25">
      <c r="A579" s="828"/>
      <c r="B579" s="828"/>
      <c r="C579" s="829"/>
      <c r="D579" s="829"/>
      <c r="E579" s="829"/>
      <c r="F579" s="829"/>
      <c r="G579" s="829"/>
      <c r="H579" s="829"/>
      <c r="I579" s="829"/>
      <c r="J579" s="829"/>
      <c r="K579" s="829"/>
      <c r="L579" s="829"/>
      <c r="M579" s="829"/>
      <c r="N579" s="829"/>
      <c r="O579" s="829"/>
    </row>
    <row r="580" spans="1:15" x14ac:dyDescent="0.25">
      <c r="A580" s="828"/>
      <c r="B580" s="828"/>
      <c r="C580" s="829"/>
      <c r="D580" s="829"/>
      <c r="E580" s="829"/>
      <c r="F580" s="829"/>
      <c r="G580" s="829"/>
      <c r="H580" s="829"/>
      <c r="I580" s="829"/>
      <c r="J580" s="829"/>
      <c r="K580" s="829"/>
      <c r="L580" s="829"/>
      <c r="M580" s="829"/>
      <c r="N580" s="829"/>
      <c r="O580" s="829"/>
    </row>
    <row r="581" spans="1:15" x14ac:dyDescent="0.25">
      <c r="A581" s="828"/>
      <c r="B581" s="828"/>
      <c r="C581" s="829"/>
      <c r="D581" s="829"/>
      <c r="E581" s="829"/>
      <c r="F581" s="829"/>
      <c r="G581" s="829"/>
      <c r="H581" s="829"/>
      <c r="I581" s="829"/>
      <c r="J581" s="829"/>
      <c r="K581" s="829"/>
      <c r="L581" s="829"/>
      <c r="M581" s="829"/>
      <c r="N581" s="829"/>
      <c r="O581" s="829"/>
    </row>
    <row r="582" spans="1:15" x14ac:dyDescent="0.25">
      <c r="A582" s="828"/>
      <c r="B582" s="828"/>
      <c r="C582" s="829"/>
      <c r="D582" s="829"/>
      <c r="E582" s="829"/>
      <c r="F582" s="829"/>
      <c r="G582" s="829"/>
      <c r="H582" s="829"/>
      <c r="I582" s="829"/>
      <c r="J582" s="829"/>
      <c r="K582" s="829"/>
      <c r="L582" s="829"/>
      <c r="M582" s="829"/>
      <c r="N582" s="829"/>
      <c r="O582" s="829"/>
    </row>
    <row r="583" spans="1:15" x14ac:dyDescent="0.25">
      <c r="A583" s="828"/>
      <c r="B583" s="828"/>
      <c r="C583" s="829"/>
      <c r="D583" s="829"/>
      <c r="E583" s="829"/>
      <c r="F583" s="829"/>
      <c r="G583" s="829"/>
      <c r="H583" s="829"/>
      <c r="I583" s="829"/>
      <c r="J583" s="829"/>
      <c r="K583" s="829"/>
      <c r="L583" s="829"/>
      <c r="M583" s="829"/>
      <c r="N583" s="829"/>
      <c r="O583" s="829"/>
    </row>
    <row r="584" spans="1:15" x14ac:dyDescent="0.25">
      <c r="A584" s="828"/>
      <c r="B584" s="828"/>
      <c r="C584" s="829"/>
      <c r="D584" s="829"/>
      <c r="E584" s="829"/>
      <c r="F584" s="829"/>
      <c r="G584" s="829"/>
      <c r="H584" s="829"/>
      <c r="I584" s="829"/>
      <c r="J584" s="829"/>
      <c r="K584" s="829"/>
      <c r="L584" s="829"/>
      <c r="M584" s="829"/>
      <c r="N584" s="829"/>
      <c r="O584" s="829"/>
    </row>
    <row r="585" spans="1:15" x14ac:dyDescent="0.25">
      <c r="A585" s="828"/>
      <c r="B585" s="828"/>
      <c r="C585" s="829"/>
      <c r="D585" s="829"/>
      <c r="E585" s="829"/>
      <c r="F585" s="829"/>
      <c r="G585" s="829"/>
      <c r="H585" s="829"/>
      <c r="I585" s="829"/>
      <c r="J585" s="829"/>
      <c r="K585" s="829"/>
      <c r="L585" s="829"/>
      <c r="M585" s="829"/>
      <c r="N585" s="829"/>
      <c r="O585" s="829"/>
    </row>
    <row r="586" spans="1:15" x14ac:dyDescent="0.25">
      <c r="A586" s="828"/>
      <c r="B586" s="828"/>
      <c r="C586" s="829"/>
      <c r="D586" s="829"/>
      <c r="E586" s="829"/>
      <c r="F586" s="829"/>
      <c r="G586" s="829"/>
      <c r="H586" s="829"/>
      <c r="I586" s="829"/>
      <c r="J586" s="829"/>
      <c r="K586" s="829"/>
      <c r="L586" s="829"/>
      <c r="M586" s="829"/>
      <c r="N586" s="829"/>
      <c r="O586" s="829"/>
    </row>
    <row r="587" spans="1:15" x14ac:dyDescent="0.25">
      <c r="A587" s="828"/>
      <c r="B587" s="828"/>
      <c r="C587" s="829"/>
      <c r="D587" s="829"/>
      <c r="E587" s="829"/>
      <c r="F587" s="829"/>
      <c r="G587" s="829"/>
      <c r="H587" s="829"/>
      <c r="I587" s="829"/>
      <c r="J587" s="829"/>
      <c r="K587" s="829"/>
      <c r="L587" s="829"/>
      <c r="M587" s="829"/>
      <c r="N587" s="829"/>
      <c r="O587" s="829"/>
    </row>
    <row r="588" spans="1:15" x14ac:dyDescent="0.25">
      <c r="A588" s="828"/>
      <c r="B588" s="828"/>
      <c r="C588" s="829"/>
      <c r="D588" s="829"/>
      <c r="E588" s="829"/>
      <c r="F588" s="829"/>
      <c r="G588" s="829"/>
      <c r="H588" s="829"/>
      <c r="I588" s="829"/>
      <c r="J588" s="829"/>
      <c r="K588" s="829"/>
      <c r="L588" s="829"/>
      <c r="M588" s="829"/>
      <c r="N588" s="829"/>
      <c r="O588" s="829"/>
    </row>
    <row r="589" spans="1:15" x14ac:dyDescent="0.25">
      <c r="A589" s="828"/>
      <c r="B589" s="828"/>
      <c r="C589" s="829"/>
      <c r="D589" s="829"/>
      <c r="E589" s="829"/>
      <c r="F589" s="829"/>
      <c r="G589" s="829"/>
      <c r="H589" s="829"/>
      <c r="I589" s="829"/>
      <c r="J589" s="829"/>
      <c r="K589" s="829"/>
      <c r="L589" s="829"/>
      <c r="M589" s="829"/>
      <c r="N589" s="829"/>
      <c r="O589" s="829"/>
    </row>
    <row r="590" spans="1:15" x14ac:dyDescent="0.25">
      <c r="A590" s="828"/>
      <c r="B590" s="828"/>
      <c r="C590" s="829"/>
      <c r="D590" s="829"/>
      <c r="E590" s="829"/>
      <c r="F590" s="829"/>
      <c r="G590" s="829"/>
      <c r="H590" s="829"/>
      <c r="I590" s="829"/>
      <c r="J590" s="829"/>
      <c r="K590" s="829"/>
      <c r="L590" s="829"/>
      <c r="M590" s="829"/>
      <c r="N590" s="829"/>
      <c r="O590" s="829"/>
    </row>
    <row r="591" spans="1:15" x14ac:dyDescent="0.25">
      <c r="A591" s="828"/>
      <c r="B591" s="828"/>
      <c r="C591" s="829"/>
      <c r="D591" s="829"/>
      <c r="E591" s="829"/>
      <c r="F591" s="829"/>
      <c r="G591" s="829"/>
      <c r="H591" s="829"/>
      <c r="I591" s="829"/>
      <c r="J591" s="829"/>
      <c r="K591" s="829"/>
      <c r="L591" s="829"/>
      <c r="M591" s="829"/>
      <c r="N591" s="829"/>
      <c r="O591" s="829"/>
    </row>
    <row r="592" spans="1:15" x14ac:dyDescent="0.25">
      <c r="A592" s="828"/>
      <c r="B592" s="828"/>
      <c r="C592" s="829"/>
      <c r="D592" s="829"/>
      <c r="E592" s="829"/>
      <c r="F592" s="829"/>
      <c r="G592" s="829"/>
      <c r="H592" s="829"/>
      <c r="I592" s="829"/>
      <c r="J592" s="829"/>
      <c r="K592" s="829"/>
      <c r="L592" s="829"/>
      <c r="M592" s="829"/>
      <c r="N592" s="829"/>
      <c r="O592" s="829"/>
    </row>
    <row r="593" spans="1:15" x14ac:dyDescent="0.25">
      <c r="A593" s="828"/>
      <c r="B593" s="828"/>
      <c r="C593" s="829"/>
      <c r="D593" s="829"/>
      <c r="E593" s="829"/>
      <c r="F593" s="829"/>
      <c r="G593" s="829"/>
      <c r="H593" s="829"/>
      <c r="I593" s="829"/>
      <c r="J593" s="829"/>
      <c r="K593" s="829"/>
      <c r="L593" s="829"/>
      <c r="M593" s="829"/>
      <c r="N593" s="829"/>
      <c r="O593" s="829"/>
    </row>
    <row r="594" spans="1:15" x14ac:dyDescent="0.25">
      <c r="A594" s="828"/>
      <c r="B594" s="828"/>
      <c r="C594" s="829"/>
      <c r="D594" s="829"/>
      <c r="E594" s="829"/>
      <c r="F594" s="829"/>
      <c r="G594" s="829"/>
      <c r="H594" s="829"/>
      <c r="I594" s="829"/>
      <c r="J594" s="829"/>
      <c r="K594" s="829"/>
      <c r="L594" s="829"/>
      <c r="M594" s="829"/>
      <c r="N594" s="829"/>
      <c r="O594" s="829"/>
    </row>
    <row r="595" spans="1:15" x14ac:dyDescent="0.25">
      <c r="A595" s="828"/>
      <c r="B595" s="828"/>
      <c r="C595" s="829"/>
      <c r="D595" s="829"/>
      <c r="E595" s="829"/>
      <c r="F595" s="829"/>
      <c r="G595" s="829"/>
      <c r="H595" s="829"/>
      <c r="I595" s="829"/>
      <c r="J595" s="829"/>
      <c r="K595" s="829"/>
      <c r="L595" s="829"/>
      <c r="M595" s="829"/>
      <c r="N595" s="829"/>
      <c r="O595" s="829"/>
    </row>
    <row r="596" spans="1:15" x14ac:dyDescent="0.25">
      <c r="A596" s="828"/>
      <c r="B596" s="828"/>
      <c r="C596" s="829"/>
      <c r="D596" s="829"/>
      <c r="E596" s="829"/>
      <c r="F596" s="829"/>
      <c r="G596" s="829"/>
      <c r="H596" s="829"/>
      <c r="I596" s="829"/>
      <c r="J596" s="829"/>
      <c r="K596" s="829"/>
      <c r="L596" s="829"/>
      <c r="M596" s="829"/>
      <c r="N596" s="829"/>
      <c r="O596" s="829"/>
    </row>
    <row r="597" spans="1:15" x14ac:dyDescent="0.25">
      <c r="A597" s="828"/>
      <c r="B597" s="828"/>
      <c r="C597" s="829"/>
      <c r="D597" s="829"/>
      <c r="E597" s="829"/>
      <c r="F597" s="829"/>
      <c r="G597" s="829"/>
      <c r="H597" s="829"/>
      <c r="I597" s="829"/>
      <c r="J597" s="829"/>
      <c r="K597" s="829"/>
      <c r="L597" s="829"/>
      <c r="M597" s="829"/>
      <c r="N597" s="829"/>
      <c r="O597" s="829"/>
    </row>
    <row r="598" spans="1:15" x14ac:dyDescent="0.25">
      <c r="A598" s="828"/>
      <c r="B598" s="828"/>
      <c r="C598" s="829"/>
      <c r="D598" s="829"/>
      <c r="E598" s="829"/>
      <c r="F598" s="829"/>
      <c r="G598" s="829"/>
      <c r="H598" s="829"/>
      <c r="I598" s="829"/>
      <c r="J598" s="829"/>
      <c r="K598" s="829"/>
      <c r="L598" s="829"/>
      <c r="M598" s="829"/>
      <c r="N598" s="829"/>
      <c r="O598" s="829"/>
    </row>
    <row r="599" spans="1:15" x14ac:dyDescent="0.25">
      <c r="A599" s="828"/>
      <c r="B599" s="828"/>
      <c r="C599" s="829"/>
      <c r="D599" s="829"/>
      <c r="E599" s="829"/>
      <c r="F599" s="829"/>
      <c r="G599" s="829"/>
      <c r="H599" s="829"/>
      <c r="I599" s="829"/>
      <c r="J599" s="829"/>
      <c r="K599" s="829"/>
      <c r="L599" s="829"/>
      <c r="M599" s="829"/>
      <c r="N599" s="829"/>
      <c r="O599" s="829"/>
    </row>
    <row r="600" spans="1:15" x14ac:dyDescent="0.25">
      <c r="A600" s="826"/>
      <c r="B600" s="826"/>
      <c r="C600" s="827"/>
      <c r="D600" s="827"/>
      <c r="E600" s="827"/>
      <c r="F600" s="827"/>
      <c r="G600" s="827"/>
      <c r="H600" s="827"/>
      <c r="I600" s="827"/>
      <c r="J600" s="827"/>
      <c r="K600" s="827"/>
      <c r="L600" s="827"/>
      <c r="M600" s="827"/>
      <c r="N600" s="827"/>
      <c r="O600" s="827"/>
    </row>
    <row r="601" spans="1:15" x14ac:dyDescent="0.25">
      <c r="A601" s="828"/>
      <c r="B601" s="828"/>
      <c r="C601" s="829"/>
      <c r="D601" s="829"/>
      <c r="E601" s="829"/>
      <c r="F601" s="829"/>
      <c r="G601" s="829"/>
      <c r="H601" s="829"/>
      <c r="I601" s="829"/>
      <c r="J601" s="829"/>
      <c r="K601" s="829"/>
      <c r="L601" s="829"/>
      <c r="M601" s="829"/>
      <c r="N601" s="829"/>
      <c r="O601" s="829"/>
    </row>
    <row r="602" spans="1:15" x14ac:dyDescent="0.25">
      <c r="A602" s="828"/>
      <c r="B602" s="828"/>
      <c r="C602" s="829"/>
      <c r="D602" s="829"/>
      <c r="E602" s="829"/>
      <c r="F602" s="829"/>
      <c r="G602" s="829"/>
      <c r="H602" s="829"/>
      <c r="I602" s="829"/>
      <c r="J602" s="829"/>
      <c r="K602" s="829"/>
      <c r="L602" s="829"/>
      <c r="M602" s="829"/>
      <c r="N602" s="829"/>
      <c r="O602" s="829"/>
    </row>
    <row r="603" spans="1:15" x14ac:dyDescent="0.25">
      <c r="A603" s="828"/>
      <c r="B603" s="828"/>
      <c r="C603" s="829"/>
      <c r="D603" s="829"/>
      <c r="E603" s="829"/>
      <c r="F603" s="829"/>
      <c r="G603" s="829"/>
      <c r="H603" s="829"/>
      <c r="I603" s="829"/>
      <c r="J603" s="829"/>
      <c r="K603" s="829"/>
      <c r="L603" s="829"/>
      <c r="M603" s="829"/>
      <c r="N603" s="829"/>
      <c r="O603" s="829"/>
    </row>
    <row r="604" spans="1:15" x14ac:dyDescent="0.25">
      <c r="A604" s="828"/>
      <c r="B604" s="828"/>
      <c r="C604" s="829"/>
      <c r="D604" s="829"/>
      <c r="E604" s="829"/>
      <c r="F604" s="829"/>
      <c r="G604" s="829"/>
      <c r="H604" s="829"/>
      <c r="I604" s="829"/>
      <c r="J604" s="829"/>
      <c r="K604" s="829"/>
      <c r="L604" s="829"/>
      <c r="M604" s="829"/>
      <c r="N604" s="829"/>
      <c r="O604" s="829"/>
    </row>
    <row r="605" spans="1:15" x14ac:dyDescent="0.25">
      <c r="A605" s="828"/>
      <c r="B605" s="828"/>
      <c r="C605" s="829"/>
      <c r="D605" s="829"/>
      <c r="E605" s="829"/>
      <c r="F605" s="829"/>
      <c r="G605" s="829"/>
      <c r="H605" s="829"/>
      <c r="I605" s="829"/>
      <c r="J605" s="829"/>
      <c r="K605" s="829"/>
      <c r="L605" s="829"/>
      <c r="M605" s="829"/>
      <c r="N605" s="829"/>
      <c r="O605" s="829"/>
    </row>
    <row r="606" spans="1:15" x14ac:dyDescent="0.25">
      <c r="A606" s="828"/>
      <c r="B606" s="828"/>
      <c r="C606" s="829"/>
      <c r="D606" s="829"/>
      <c r="E606" s="829"/>
      <c r="F606" s="829"/>
      <c r="G606" s="829"/>
      <c r="H606" s="829"/>
      <c r="I606" s="829"/>
      <c r="J606" s="829"/>
      <c r="K606" s="829"/>
      <c r="L606" s="829"/>
      <c r="M606" s="829"/>
      <c r="N606" s="829"/>
      <c r="O606" s="829"/>
    </row>
    <row r="607" spans="1:15" x14ac:dyDescent="0.25">
      <c r="A607" s="828"/>
      <c r="B607" s="828"/>
      <c r="C607" s="829"/>
      <c r="D607" s="829"/>
      <c r="E607" s="829"/>
      <c r="F607" s="829"/>
      <c r="G607" s="829"/>
      <c r="H607" s="829"/>
      <c r="I607" s="829"/>
      <c r="J607" s="829"/>
      <c r="K607" s="829"/>
      <c r="L607" s="829"/>
      <c r="M607" s="829"/>
      <c r="N607" s="829"/>
      <c r="O607" s="829"/>
    </row>
    <row r="608" spans="1:15" x14ac:dyDescent="0.25">
      <c r="A608" s="828"/>
      <c r="B608" s="828"/>
      <c r="C608" s="829"/>
      <c r="D608" s="829"/>
      <c r="E608" s="829"/>
      <c r="F608" s="829"/>
      <c r="G608" s="829"/>
      <c r="H608" s="829"/>
      <c r="I608" s="829"/>
      <c r="J608" s="829"/>
      <c r="K608" s="829"/>
      <c r="L608" s="829"/>
      <c r="M608" s="829"/>
      <c r="N608" s="829"/>
      <c r="O608" s="829"/>
    </row>
    <row r="609" spans="1:15" x14ac:dyDescent="0.25">
      <c r="A609" s="828"/>
      <c r="B609" s="828"/>
      <c r="C609" s="829"/>
      <c r="D609" s="829"/>
      <c r="E609" s="829"/>
      <c r="F609" s="829"/>
      <c r="G609" s="829"/>
      <c r="H609" s="829"/>
      <c r="I609" s="829"/>
      <c r="J609" s="829"/>
      <c r="K609" s="829"/>
      <c r="L609" s="829"/>
      <c r="M609" s="829"/>
      <c r="N609" s="829"/>
      <c r="O609" s="829"/>
    </row>
    <row r="610" spans="1:15" x14ac:dyDescent="0.25">
      <c r="A610" s="828"/>
      <c r="B610" s="828"/>
      <c r="C610" s="829"/>
      <c r="D610" s="829"/>
      <c r="E610" s="829"/>
      <c r="F610" s="829"/>
      <c r="G610" s="829"/>
      <c r="H610" s="829"/>
      <c r="I610" s="829"/>
      <c r="J610" s="829"/>
      <c r="K610" s="829"/>
      <c r="L610" s="829"/>
      <c r="M610" s="829"/>
      <c r="N610" s="829"/>
      <c r="O610" s="829"/>
    </row>
    <row r="611" spans="1:15" x14ac:dyDescent="0.25">
      <c r="A611" s="828"/>
      <c r="B611" s="828"/>
      <c r="C611" s="829"/>
      <c r="D611" s="829"/>
      <c r="E611" s="829"/>
      <c r="F611" s="829"/>
      <c r="G611" s="829"/>
      <c r="H611" s="829"/>
      <c r="I611" s="829"/>
      <c r="J611" s="829"/>
      <c r="K611" s="829"/>
      <c r="L611" s="829"/>
      <c r="M611" s="829"/>
      <c r="N611" s="829"/>
      <c r="O611" s="829"/>
    </row>
    <row r="612" spans="1:15" x14ac:dyDescent="0.25">
      <c r="A612" s="828"/>
      <c r="B612" s="828"/>
      <c r="C612" s="829"/>
      <c r="D612" s="829"/>
      <c r="E612" s="829"/>
      <c r="F612" s="829"/>
      <c r="G612" s="829"/>
      <c r="H612" s="829"/>
      <c r="I612" s="829"/>
      <c r="J612" s="829"/>
      <c r="K612" s="829"/>
      <c r="L612" s="829"/>
      <c r="M612" s="829"/>
      <c r="N612" s="829"/>
      <c r="O612" s="829"/>
    </row>
    <row r="613" spans="1:15" x14ac:dyDescent="0.25">
      <c r="A613" s="828"/>
      <c r="B613" s="828"/>
      <c r="C613" s="829"/>
      <c r="D613" s="829"/>
      <c r="E613" s="829"/>
      <c r="F613" s="829"/>
      <c r="G613" s="829"/>
      <c r="H613" s="829"/>
      <c r="I613" s="829"/>
      <c r="J613" s="829"/>
      <c r="K613" s="829"/>
      <c r="L613" s="829"/>
      <c r="M613" s="829"/>
      <c r="N613" s="829"/>
      <c r="O613" s="829"/>
    </row>
    <row r="614" spans="1:15" x14ac:dyDescent="0.25">
      <c r="A614" s="828"/>
      <c r="B614" s="828"/>
      <c r="C614" s="829"/>
      <c r="D614" s="829"/>
      <c r="E614" s="829"/>
      <c r="F614" s="829"/>
      <c r="G614" s="829"/>
      <c r="H614" s="829"/>
      <c r="I614" s="829"/>
      <c r="J614" s="829"/>
      <c r="K614" s="829"/>
      <c r="L614" s="829"/>
      <c r="M614" s="829"/>
      <c r="N614" s="829"/>
      <c r="O614" s="829"/>
    </row>
    <row r="615" spans="1:15" x14ac:dyDescent="0.25">
      <c r="A615" s="828"/>
      <c r="B615" s="828"/>
      <c r="C615" s="829"/>
      <c r="D615" s="829"/>
      <c r="E615" s="829"/>
      <c r="F615" s="829"/>
      <c r="G615" s="829"/>
      <c r="H615" s="829"/>
      <c r="I615" s="829"/>
      <c r="J615" s="829"/>
      <c r="K615" s="829"/>
      <c r="L615" s="829"/>
      <c r="M615" s="829"/>
      <c r="N615" s="829"/>
      <c r="O615" s="829"/>
    </row>
    <row r="616" spans="1:15" x14ac:dyDescent="0.25">
      <c r="A616" s="828"/>
      <c r="B616" s="828"/>
      <c r="C616" s="829"/>
      <c r="D616" s="829"/>
      <c r="E616" s="829"/>
      <c r="F616" s="829"/>
      <c r="G616" s="829"/>
      <c r="H616" s="829"/>
      <c r="I616" s="829"/>
      <c r="J616" s="829"/>
      <c r="K616" s="829"/>
      <c r="L616" s="829"/>
      <c r="M616" s="829"/>
      <c r="N616" s="829"/>
      <c r="O616" s="829"/>
    </row>
    <row r="617" spans="1:15" x14ac:dyDescent="0.25">
      <c r="A617" s="828"/>
      <c r="B617" s="828"/>
      <c r="C617" s="829"/>
      <c r="D617" s="829"/>
      <c r="E617" s="829"/>
      <c r="F617" s="829"/>
      <c r="G617" s="829"/>
      <c r="H617" s="829"/>
      <c r="I617" s="829"/>
      <c r="J617" s="829"/>
      <c r="K617" s="829"/>
      <c r="L617" s="829"/>
      <c r="M617" s="829"/>
      <c r="N617" s="829"/>
      <c r="O617" s="829"/>
    </row>
    <row r="618" spans="1:15" x14ac:dyDescent="0.25">
      <c r="A618" s="828"/>
      <c r="B618" s="828"/>
      <c r="C618" s="829"/>
      <c r="D618" s="829"/>
      <c r="E618" s="829"/>
      <c r="F618" s="829"/>
      <c r="G618" s="829"/>
      <c r="H618" s="829"/>
      <c r="I618" s="829"/>
      <c r="J618" s="829"/>
      <c r="K618" s="829"/>
      <c r="L618" s="829"/>
      <c r="M618" s="829"/>
      <c r="N618" s="829"/>
      <c r="O618" s="829"/>
    </row>
    <row r="619" spans="1:15" x14ac:dyDescent="0.25">
      <c r="A619" s="828"/>
      <c r="B619" s="828"/>
      <c r="C619" s="829"/>
      <c r="D619" s="829"/>
      <c r="E619" s="829"/>
      <c r="F619" s="829"/>
      <c r="G619" s="829"/>
      <c r="H619" s="829"/>
      <c r="I619" s="829"/>
      <c r="J619" s="829"/>
      <c r="K619" s="829"/>
      <c r="L619" s="829"/>
      <c r="M619" s="829"/>
      <c r="N619" s="829"/>
      <c r="O619" s="829"/>
    </row>
    <row r="620" spans="1:15" x14ac:dyDescent="0.25">
      <c r="A620" s="828"/>
      <c r="B620" s="828"/>
      <c r="C620" s="829"/>
      <c r="D620" s="829"/>
      <c r="E620" s="829"/>
      <c r="F620" s="829"/>
      <c r="G620" s="829"/>
      <c r="H620" s="829"/>
      <c r="I620" s="829"/>
      <c r="J620" s="829"/>
      <c r="K620" s="829"/>
      <c r="L620" s="829"/>
      <c r="M620" s="829"/>
      <c r="N620" s="829"/>
      <c r="O620" s="829"/>
    </row>
    <row r="621" spans="1:15" x14ac:dyDescent="0.25">
      <c r="A621" s="828"/>
      <c r="B621" s="828"/>
      <c r="C621" s="829"/>
      <c r="D621" s="829"/>
      <c r="E621" s="829"/>
      <c r="F621" s="829"/>
      <c r="G621" s="829"/>
      <c r="H621" s="829"/>
      <c r="I621" s="829"/>
      <c r="J621" s="829"/>
      <c r="K621" s="829"/>
      <c r="L621" s="829"/>
      <c r="M621" s="829"/>
      <c r="N621" s="829"/>
      <c r="O621" s="829"/>
    </row>
    <row r="622" spans="1:15" x14ac:dyDescent="0.25">
      <c r="A622" s="828"/>
      <c r="B622" s="828"/>
      <c r="C622" s="829"/>
      <c r="D622" s="829"/>
      <c r="E622" s="829"/>
      <c r="F622" s="829"/>
      <c r="G622" s="829"/>
      <c r="H622" s="829"/>
      <c r="I622" s="829"/>
      <c r="J622" s="829"/>
      <c r="K622" s="829"/>
      <c r="L622" s="829"/>
      <c r="M622" s="829"/>
      <c r="N622" s="829"/>
      <c r="O622" s="829"/>
    </row>
    <row r="623" spans="1:15" x14ac:dyDescent="0.25">
      <c r="A623" s="828"/>
      <c r="B623" s="828"/>
      <c r="C623" s="829"/>
      <c r="D623" s="829"/>
      <c r="E623" s="829"/>
      <c r="F623" s="829"/>
      <c r="G623" s="829"/>
      <c r="H623" s="829"/>
      <c r="I623" s="829"/>
      <c r="J623" s="829"/>
      <c r="K623" s="829"/>
      <c r="L623" s="829"/>
      <c r="M623" s="829"/>
      <c r="N623" s="829"/>
      <c r="O623" s="829"/>
    </row>
    <row r="624" spans="1:15" x14ac:dyDescent="0.25">
      <c r="A624" s="828"/>
      <c r="B624" s="828"/>
      <c r="C624" s="829"/>
      <c r="D624" s="829"/>
      <c r="E624" s="829"/>
      <c r="F624" s="829"/>
      <c r="G624" s="829"/>
      <c r="H624" s="829"/>
      <c r="I624" s="829"/>
      <c r="J624" s="829"/>
      <c r="K624" s="829"/>
      <c r="L624" s="829"/>
      <c r="M624" s="829"/>
      <c r="N624" s="829"/>
      <c r="O624" s="829"/>
    </row>
    <row r="625" spans="1:15" x14ac:dyDescent="0.25">
      <c r="A625" s="828"/>
      <c r="B625" s="828"/>
      <c r="C625" s="829"/>
      <c r="D625" s="829"/>
      <c r="E625" s="829"/>
      <c r="F625" s="829"/>
      <c r="G625" s="829"/>
      <c r="H625" s="829"/>
      <c r="I625" s="829"/>
      <c r="J625" s="829"/>
      <c r="K625" s="829"/>
      <c r="L625" s="829"/>
      <c r="M625" s="829"/>
      <c r="N625" s="829"/>
      <c r="O625" s="829"/>
    </row>
    <row r="626" spans="1:15" x14ac:dyDescent="0.25">
      <c r="A626" s="828"/>
      <c r="B626" s="828"/>
      <c r="C626" s="829"/>
      <c r="D626" s="829"/>
      <c r="E626" s="829"/>
      <c r="F626" s="829"/>
      <c r="G626" s="829"/>
      <c r="H626" s="829"/>
      <c r="I626" s="829"/>
      <c r="J626" s="829"/>
      <c r="K626" s="829"/>
      <c r="L626" s="829"/>
      <c r="M626" s="829"/>
      <c r="N626" s="829"/>
      <c r="O626" s="829"/>
    </row>
    <row r="627" spans="1:15" x14ac:dyDescent="0.25">
      <c r="A627" s="828"/>
      <c r="B627" s="828"/>
      <c r="C627" s="829"/>
      <c r="D627" s="829"/>
      <c r="E627" s="829"/>
      <c r="F627" s="829"/>
      <c r="G627" s="829"/>
      <c r="H627" s="829"/>
      <c r="I627" s="829"/>
      <c r="J627" s="829"/>
      <c r="K627" s="829"/>
      <c r="L627" s="829"/>
      <c r="M627" s="829"/>
      <c r="N627" s="829"/>
      <c r="O627" s="829"/>
    </row>
    <row r="628" spans="1:15" x14ac:dyDescent="0.25">
      <c r="A628" s="828"/>
      <c r="B628" s="828"/>
      <c r="C628" s="829"/>
      <c r="D628" s="829"/>
      <c r="E628" s="829"/>
      <c r="F628" s="829"/>
      <c r="G628" s="829"/>
      <c r="H628" s="829"/>
      <c r="I628" s="829"/>
      <c r="J628" s="829"/>
      <c r="K628" s="829"/>
      <c r="L628" s="829"/>
      <c r="M628" s="829"/>
      <c r="N628" s="829"/>
      <c r="O628" s="829"/>
    </row>
    <row r="629" spans="1:15" x14ac:dyDescent="0.25">
      <c r="A629" s="826"/>
      <c r="B629" s="826"/>
      <c r="C629" s="827"/>
      <c r="D629" s="827"/>
      <c r="E629" s="827"/>
      <c r="F629" s="827"/>
      <c r="G629" s="827"/>
      <c r="H629" s="827"/>
      <c r="I629" s="827"/>
      <c r="J629" s="827"/>
      <c r="K629" s="827"/>
      <c r="L629" s="827"/>
      <c r="M629" s="827"/>
      <c r="N629" s="827"/>
      <c r="O629" s="827"/>
    </row>
    <row r="630" spans="1:15" x14ac:dyDescent="0.25">
      <c r="A630" s="828"/>
      <c r="B630" s="828"/>
      <c r="C630" s="829"/>
      <c r="D630" s="829"/>
      <c r="E630" s="829"/>
      <c r="F630" s="829"/>
      <c r="G630" s="829"/>
      <c r="H630" s="829"/>
      <c r="I630" s="829"/>
      <c r="J630" s="829"/>
      <c r="K630" s="829"/>
      <c r="L630" s="829"/>
      <c r="M630" s="829"/>
      <c r="N630" s="829"/>
      <c r="O630" s="829"/>
    </row>
    <row r="631" spans="1:15" x14ac:dyDescent="0.25">
      <c r="A631" s="828"/>
      <c r="B631" s="828"/>
      <c r="C631" s="829"/>
      <c r="D631" s="829"/>
      <c r="E631" s="829"/>
      <c r="F631" s="829"/>
      <c r="G631" s="829"/>
      <c r="H631" s="829"/>
      <c r="I631" s="829"/>
      <c r="J631" s="829"/>
      <c r="K631" s="829"/>
      <c r="L631" s="829"/>
      <c r="M631" s="829"/>
      <c r="N631" s="829"/>
      <c r="O631" s="829"/>
    </row>
    <row r="632" spans="1:15" x14ac:dyDescent="0.25">
      <c r="A632" s="828"/>
      <c r="B632" s="828"/>
      <c r="C632" s="829"/>
      <c r="D632" s="829"/>
      <c r="E632" s="829"/>
      <c r="F632" s="829"/>
      <c r="G632" s="829"/>
      <c r="H632" s="829"/>
      <c r="I632" s="829"/>
      <c r="J632" s="829"/>
      <c r="K632" s="829"/>
      <c r="L632" s="829"/>
      <c r="M632" s="829"/>
      <c r="N632" s="829"/>
      <c r="O632" s="829"/>
    </row>
    <row r="633" spans="1:15" x14ac:dyDescent="0.25">
      <c r="A633" s="828"/>
      <c r="B633" s="828"/>
      <c r="C633" s="829"/>
      <c r="D633" s="829"/>
      <c r="E633" s="829"/>
      <c r="F633" s="829"/>
      <c r="G633" s="829"/>
      <c r="H633" s="829"/>
      <c r="I633" s="829"/>
      <c r="J633" s="829"/>
      <c r="K633" s="829"/>
      <c r="L633" s="829"/>
      <c r="M633" s="829"/>
      <c r="N633" s="829"/>
      <c r="O633" s="829"/>
    </row>
    <row r="634" spans="1:15" x14ac:dyDescent="0.25">
      <c r="A634" s="828"/>
      <c r="B634" s="828"/>
      <c r="C634" s="829"/>
      <c r="D634" s="829"/>
      <c r="E634" s="829"/>
      <c r="F634" s="829"/>
      <c r="G634" s="829"/>
      <c r="H634" s="829"/>
      <c r="I634" s="829"/>
      <c r="J634" s="829"/>
      <c r="K634" s="829"/>
      <c r="L634" s="829"/>
      <c r="M634" s="829"/>
      <c r="N634" s="829"/>
      <c r="O634" s="829"/>
    </row>
    <row r="635" spans="1:15" x14ac:dyDescent="0.25">
      <c r="A635" s="828"/>
      <c r="B635" s="828"/>
      <c r="C635" s="829"/>
      <c r="D635" s="829"/>
      <c r="E635" s="829"/>
      <c r="F635" s="829"/>
      <c r="G635" s="829"/>
      <c r="H635" s="829"/>
      <c r="I635" s="829"/>
      <c r="J635" s="829"/>
      <c r="K635" s="829"/>
      <c r="L635" s="829"/>
      <c r="M635" s="829"/>
      <c r="N635" s="829"/>
      <c r="O635" s="829"/>
    </row>
    <row r="636" spans="1:15" x14ac:dyDescent="0.25">
      <c r="A636" s="828"/>
      <c r="B636" s="828"/>
      <c r="C636" s="829"/>
      <c r="D636" s="829"/>
      <c r="E636" s="829"/>
      <c r="F636" s="829"/>
      <c r="G636" s="829"/>
      <c r="H636" s="829"/>
      <c r="I636" s="829"/>
      <c r="J636" s="829"/>
      <c r="K636" s="829"/>
      <c r="L636" s="829"/>
      <c r="M636" s="829"/>
      <c r="N636" s="829"/>
      <c r="O636" s="829"/>
    </row>
    <row r="637" spans="1:15" x14ac:dyDescent="0.25">
      <c r="A637" s="828"/>
      <c r="B637" s="828"/>
      <c r="C637" s="829"/>
      <c r="D637" s="829"/>
      <c r="E637" s="829"/>
      <c r="F637" s="829"/>
      <c r="G637" s="829"/>
      <c r="H637" s="829"/>
      <c r="I637" s="829"/>
      <c r="J637" s="829"/>
      <c r="K637" s="829"/>
      <c r="L637" s="829"/>
      <c r="M637" s="829"/>
      <c r="N637" s="829"/>
      <c r="O637" s="829"/>
    </row>
    <row r="638" spans="1:15" x14ac:dyDescent="0.25">
      <c r="A638" s="828"/>
      <c r="B638" s="828"/>
      <c r="C638" s="829"/>
      <c r="D638" s="829"/>
      <c r="E638" s="829"/>
      <c r="F638" s="829"/>
      <c r="G638" s="829"/>
      <c r="H638" s="829"/>
      <c r="I638" s="829"/>
      <c r="J638" s="829"/>
      <c r="K638" s="829"/>
      <c r="L638" s="829"/>
      <c r="M638" s="829"/>
      <c r="N638" s="829"/>
      <c r="O638" s="829"/>
    </row>
    <row r="639" spans="1:15" x14ac:dyDescent="0.25">
      <c r="A639" s="828"/>
      <c r="B639" s="828"/>
      <c r="C639" s="829"/>
      <c r="D639" s="829"/>
      <c r="E639" s="829"/>
      <c r="F639" s="829"/>
      <c r="G639" s="829"/>
      <c r="H639" s="829"/>
      <c r="I639" s="829"/>
      <c r="J639" s="829"/>
      <c r="K639" s="829"/>
      <c r="L639" s="829"/>
      <c r="M639" s="829"/>
      <c r="N639" s="829"/>
      <c r="O639" s="829"/>
    </row>
    <row r="640" spans="1:15" x14ac:dyDescent="0.25">
      <c r="A640" s="828"/>
      <c r="B640" s="828"/>
      <c r="C640" s="829"/>
      <c r="D640" s="829"/>
      <c r="E640" s="829"/>
      <c r="F640" s="829"/>
      <c r="G640" s="829"/>
      <c r="H640" s="829"/>
      <c r="I640" s="829"/>
      <c r="J640" s="829"/>
      <c r="K640" s="829"/>
      <c r="L640" s="829"/>
      <c r="M640" s="829"/>
      <c r="N640" s="829"/>
      <c r="O640" s="829"/>
    </row>
    <row r="641" spans="1:15" x14ac:dyDescent="0.25">
      <c r="A641" s="828"/>
      <c r="B641" s="828"/>
      <c r="C641" s="829"/>
      <c r="D641" s="829"/>
      <c r="E641" s="829"/>
      <c r="F641" s="829"/>
      <c r="G641" s="829"/>
      <c r="H641" s="829"/>
      <c r="I641" s="829"/>
      <c r="J641" s="829"/>
      <c r="K641" s="829"/>
      <c r="L641" s="829"/>
      <c r="M641" s="829"/>
      <c r="N641" s="829"/>
      <c r="O641" s="829"/>
    </row>
    <row r="642" spans="1:15" x14ac:dyDescent="0.25">
      <c r="A642" s="828"/>
      <c r="B642" s="828"/>
      <c r="C642" s="829"/>
      <c r="D642" s="829"/>
      <c r="E642" s="829"/>
      <c r="F642" s="829"/>
      <c r="G642" s="829"/>
      <c r="H642" s="829"/>
      <c r="I642" s="829"/>
      <c r="J642" s="829"/>
      <c r="K642" s="829"/>
      <c r="L642" s="829"/>
      <c r="M642" s="829"/>
      <c r="N642" s="829"/>
      <c r="O642" s="829"/>
    </row>
    <row r="643" spans="1:15" x14ac:dyDescent="0.25">
      <c r="A643" s="828"/>
      <c r="B643" s="828"/>
      <c r="C643" s="829"/>
      <c r="D643" s="829"/>
      <c r="E643" s="829"/>
      <c r="F643" s="829"/>
      <c r="G643" s="829"/>
      <c r="H643" s="829"/>
      <c r="I643" s="829"/>
      <c r="J643" s="829"/>
      <c r="K643" s="829"/>
      <c r="L643" s="829"/>
      <c r="M643" s="829"/>
      <c r="N643" s="829"/>
      <c r="O643" s="829"/>
    </row>
    <row r="644" spans="1:15" x14ac:dyDescent="0.25">
      <c r="A644" s="828"/>
      <c r="B644" s="828"/>
      <c r="C644" s="829"/>
      <c r="D644" s="829"/>
      <c r="E644" s="829"/>
      <c r="F644" s="829"/>
      <c r="G644" s="829"/>
      <c r="H644" s="829"/>
      <c r="I644" s="829"/>
      <c r="J644" s="829"/>
      <c r="K644" s="829"/>
      <c r="L644" s="829"/>
      <c r="M644" s="829"/>
      <c r="N644" s="829"/>
      <c r="O644" s="829"/>
    </row>
    <row r="645" spans="1:15" x14ac:dyDescent="0.25">
      <c r="A645" s="828"/>
      <c r="B645" s="828"/>
      <c r="C645" s="829"/>
      <c r="D645" s="829"/>
      <c r="E645" s="829"/>
      <c r="F645" s="829"/>
      <c r="G645" s="829"/>
      <c r="H645" s="829"/>
      <c r="I645" s="829"/>
      <c r="J645" s="829"/>
      <c r="K645" s="829"/>
      <c r="L645" s="829"/>
      <c r="M645" s="829"/>
      <c r="N645" s="829"/>
      <c r="O645" s="829"/>
    </row>
    <row r="646" spans="1:15" x14ac:dyDescent="0.25">
      <c r="A646" s="828"/>
      <c r="B646" s="828"/>
      <c r="C646" s="829"/>
      <c r="D646" s="829"/>
      <c r="E646" s="829"/>
      <c r="F646" s="829"/>
      <c r="G646" s="829"/>
      <c r="H646" s="829"/>
      <c r="I646" s="829"/>
      <c r="J646" s="829"/>
      <c r="K646" s="829"/>
      <c r="L646" s="829"/>
      <c r="M646" s="829"/>
      <c r="N646" s="829"/>
      <c r="O646" s="829"/>
    </row>
    <row r="647" spans="1:15" x14ac:dyDescent="0.25">
      <c r="A647" s="828"/>
      <c r="B647" s="828"/>
      <c r="C647" s="829"/>
      <c r="D647" s="829"/>
      <c r="E647" s="829"/>
      <c r="F647" s="829"/>
      <c r="G647" s="829"/>
      <c r="H647" s="829"/>
      <c r="I647" s="829"/>
      <c r="J647" s="829"/>
      <c r="K647" s="829"/>
      <c r="L647" s="829"/>
      <c r="M647" s="829"/>
      <c r="N647" s="829"/>
      <c r="O647" s="829"/>
    </row>
    <row r="648" spans="1:15" x14ac:dyDescent="0.25">
      <c r="A648" s="828"/>
      <c r="B648" s="828"/>
      <c r="C648" s="829"/>
      <c r="D648" s="829"/>
      <c r="E648" s="829"/>
      <c r="F648" s="829"/>
      <c r="G648" s="829"/>
      <c r="H648" s="829"/>
      <c r="I648" s="829"/>
      <c r="J648" s="829"/>
      <c r="K648" s="829"/>
      <c r="L648" s="829"/>
      <c r="M648" s="829"/>
      <c r="N648" s="829"/>
      <c r="O648" s="829"/>
    </row>
    <row r="649" spans="1:15" x14ac:dyDescent="0.25">
      <c r="A649" s="828"/>
      <c r="B649" s="828"/>
      <c r="C649" s="829"/>
      <c r="D649" s="829"/>
      <c r="E649" s="829"/>
      <c r="F649" s="829"/>
      <c r="G649" s="829"/>
      <c r="H649" s="829"/>
      <c r="I649" s="829"/>
      <c r="J649" s="829"/>
      <c r="K649" s="829"/>
      <c r="L649" s="829"/>
      <c r="M649" s="829"/>
      <c r="N649" s="829"/>
      <c r="O649" s="829"/>
    </row>
    <row r="650" spans="1:15" x14ac:dyDescent="0.25">
      <c r="A650" s="828"/>
      <c r="B650" s="828"/>
      <c r="C650" s="829"/>
      <c r="D650" s="829"/>
      <c r="E650" s="829"/>
      <c r="F650" s="829"/>
      <c r="G650" s="829"/>
      <c r="H650" s="829"/>
      <c r="I650" s="829"/>
      <c r="J650" s="829"/>
      <c r="K650" s="829"/>
      <c r="L650" s="829"/>
      <c r="M650" s="829"/>
      <c r="N650" s="829"/>
      <c r="O650" s="829"/>
    </row>
    <row r="651" spans="1:15" x14ac:dyDescent="0.25">
      <c r="A651" s="828"/>
      <c r="B651" s="828"/>
      <c r="C651" s="829"/>
      <c r="D651" s="829"/>
      <c r="E651" s="829"/>
      <c r="F651" s="829"/>
      <c r="G651" s="829"/>
      <c r="H651" s="829"/>
      <c r="I651" s="829"/>
      <c r="J651" s="829"/>
      <c r="K651" s="829"/>
      <c r="L651" s="829"/>
      <c r="M651" s="829"/>
      <c r="N651" s="829"/>
      <c r="O651" s="829"/>
    </row>
    <row r="652" spans="1:15" x14ac:dyDescent="0.25">
      <c r="A652" s="828"/>
      <c r="B652" s="828"/>
      <c r="C652" s="829"/>
      <c r="D652" s="829"/>
      <c r="E652" s="829"/>
      <c r="F652" s="829"/>
      <c r="G652" s="829"/>
      <c r="H652" s="829"/>
      <c r="I652" s="829"/>
      <c r="J652" s="829"/>
      <c r="K652" s="829"/>
      <c r="L652" s="829"/>
      <c r="M652" s="829"/>
      <c r="N652" s="829"/>
      <c r="O652" s="829"/>
    </row>
    <row r="653" spans="1:15" x14ac:dyDescent="0.25">
      <c r="A653" s="828"/>
      <c r="B653" s="828"/>
      <c r="C653" s="829"/>
      <c r="D653" s="829"/>
      <c r="E653" s="829"/>
      <c r="F653" s="829"/>
      <c r="G653" s="829"/>
      <c r="H653" s="829"/>
      <c r="I653" s="829"/>
      <c r="J653" s="829"/>
      <c r="K653" s="829"/>
      <c r="L653" s="829"/>
      <c r="M653" s="829"/>
      <c r="N653" s="829"/>
      <c r="O653" s="829"/>
    </row>
    <row r="654" spans="1:15" x14ac:dyDescent="0.25">
      <c r="A654" s="828"/>
      <c r="B654" s="828"/>
      <c r="C654" s="829"/>
      <c r="D654" s="829"/>
      <c r="E654" s="829"/>
      <c r="F654" s="829"/>
      <c r="G654" s="829"/>
      <c r="H654" s="829"/>
      <c r="I654" s="829"/>
      <c r="J654" s="829"/>
      <c r="K654" s="829"/>
      <c r="L654" s="829"/>
      <c r="M654" s="829"/>
      <c r="N654" s="829"/>
      <c r="O654" s="829"/>
    </row>
    <row r="655" spans="1:15" x14ac:dyDescent="0.25">
      <c r="A655" s="828"/>
      <c r="B655" s="828"/>
      <c r="C655" s="829"/>
      <c r="D655" s="829"/>
      <c r="E655" s="829"/>
      <c r="F655" s="829"/>
      <c r="G655" s="829"/>
      <c r="H655" s="829"/>
      <c r="I655" s="829"/>
      <c r="J655" s="829"/>
      <c r="K655" s="829"/>
      <c r="L655" s="829"/>
      <c r="M655" s="829"/>
      <c r="N655" s="829"/>
      <c r="O655" s="829"/>
    </row>
    <row r="656" spans="1:15" x14ac:dyDescent="0.25">
      <c r="A656" s="828"/>
      <c r="B656" s="828"/>
      <c r="C656" s="829"/>
      <c r="D656" s="829"/>
      <c r="E656" s="829"/>
      <c r="F656" s="829"/>
      <c r="G656" s="829"/>
      <c r="H656" s="829"/>
      <c r="I656" s="829"/>
      <c r="J656" s="829"/>
      <c r="K656" s="829"/>
      <c r="L656" s="829"/>
      <c r="M656" s="829"/>
      <c r="N656" s="829"/>
      <c r="O656" s="829"/>
    </row>
    <row r="657" spans="1:15" x14ac:dyDescent="0.25">
      <c r="A657" s="828"/>
      <c r="B657" s="828"/>
      <c r="C657" s="829"/>
      <c r="D657" s="829"/>
      <c r="E657" s="829"/>
      <c r="F657" s="829"/>
      <c r="G657" s="829"/>
      <c r="H657" s="829"/>
      <c r="I657" s="829"/>
      <c r="J657" s="829"/>
      <c r="K657" s="829"/>
      <c r="L657" s="829"/>
      <c r="M657" s="829"/>
      <c r="N657" s="829"/>
      <c r="O657" s="829"/>
    </row>
    <row r="659" spans="1:15" ht="66.75" customHeight="1" thickBot="1" x14ac:dyDescent="0.45">
      <c r="A659" s="823"/>
      <c r="B659" s="824"/>
      <c r="C659" s="824"/>
      <c r="D659" s="824"/>
      <c r="E659" s="824"/>
      <c r="F659" s="824"/>
      <c r="G659" s="824"/>
      <c r="H659" s="824"/>
      <c r="I659" s="824"/>
      <c r="J659" s="824"/>
      <c r="K659" s="824"/>
      <c r="L659" s="824"/>
      <c r="M659" s="824"/>
      <c r="N659" s="824"/>
      <c r="O659" s="824"/>
    </row>
    <row r="660" spans="1:15" ht="17.25" thickTop="1" thickBot="1" x14ac:dyDescent="0.3">
      <c r="A660" s="851" t="s">
        <v>1</v>
      </c>
      <c r="B660" s="851" t="s">
        <v>5</v>
      </c>
      <c r="C660" s="1183" t="s">
        <v>679</v>
      </c>
      <c r="D660" s="1184"/>
      <c r="E660" s="1184"/>
      <c r="F660" s="1184"/>
      <c r="G660" s="1184"/>
      <c r="H660" s="1184"/>
      <c r="I660" s="1184"/>
      <c r="J660" s="1184"/>
      <c r="K660" s="1184"/>
      <c r="L660" s="1184"/>
      <c r="M660" s="1184"/>
      <c r="N660" s="1184"/>
      <c r="O660" s="1185"/>
    </row>
    <row r="661" spans="1:15" x14ac:dyDescent="0.25">
      <c r="A661" s="832"/>
      <c r="B661" s="833"/>
      <c r="C661" s="834"/>
      <c r="D661" s="834"/>
      <c r="E661" s="834"/>
      <c r="F661" s="834"/>
      <c r="G661" s="834"/>
      <c r="H661" s="834"/>
      <c r="I661" s="834"/>
      <c r="J661" s="834"/>
      <c r="K661" s="834"/>
      <c r="L661" s="834"/>
      <c r="M661" s="834"/>
      <c r="N661" s="834"/>
      <c r="O661" s="835"/>
    </row>
    <row r="662" spans="1:15" x14ac:dyDescent="0.25">
      <c r="A662" s="836"/>
      <c r="B662" s="828"/>
      <c r="C662" s="829"/>
      <c r="D662" s="829"/>
      <c r="E662" s="829"/>
      <c r="F662" s="829"/>
      <c r="G662" s="829"/>
      <c r="H662" s="829"/>
      <c r="I662" s="829"/>
      <c r="J662" s="829"/>
      <c r="K662" s="829"/>
      <c r="L662" s="829"/>
      <c r="M662" s="829"/>
      <c r="N662" s="829"/>
      <c r="O662" s="837"/>
    </row>
    <row r="663" spans="1:15" x14ac:dyDescent="0.25">
      <c r="A663" s="836"/>
      <c r="B663" s="828"/>
      <c r="C663" s="829"/>
      <c r="D663" s="829"/>
      <c r="E663" s="829"/>
      <c r="F663" s="829"/>
      <c r="G663" s="829"/>
      <c r="H663" s="829"/>
      <c r="I663" s="829"/>
      <c r="J663" s="829"/>
      <c r="K663" s="829"/>
      <c r="L663" s="829"/>
      <c r="M663" s="829"/>
      <c r="N663" s="829"/>
      <c r="O663" s="837"/>
    </row>
    <row r="664" spans="1:15" x14ac:dyDescent="0.25">
      <c r="A664" s="836"/>
      <c r="B664" s="828"/>
      <c r="C664" s="829"/>
      <c r="D664" s="829"/>
      <c r="E664" s="829"/>
      <c r="F664" s="829"/>
      <c r="G664" s="829"/>
      <c r="H664" s="829"/>
      <c r="I664" s="829"/>
      <c r="J664" s="829"/>
      <c r="K664" s="829"/>
      <c r="L664" s="829"/>
      <c r="M664" s="829"/>
      <c r="N664" s="829"/>
      <c r="O664" s="837"/>
    </row>
    <row r="665" spans="1:15" x14ac:dyDescent="0.25">
      <c r="A665" s="836"/>
      <c r="B665" s="828"/>
      <c r="C665" s="829"/>
      <c r="D665" s="829"/>
      <c r="E665" s="829"/>
      <c r="F665" s="829"/>
      <c r="G665" s="829"/>
      <c r="H665" s="829"/>
      <c r="I665" s="829"/>
      <c r="J665" s="829"/>
      <c r="K665" s="829"/>
      <c r="L665" s="829"/>
      <c r="M665" s="829"/>
      <c r="N665" s="829"/>
      <c r="O665" s="837"/>
    </row>
    <row r="666" spans="1:15" x14ac:dyDescent="0.25">
      <c r="A666" s="836"/>
      <c r="B666" s="828"/>
      <c r="C666" s="829"/>
      <c r="D666" s="829"/>
      <c r="E666" s="829"/>
      <c r="F666" s="829"/>
      <c r="G666" s="829"/>
      <c r="H666" s="829"/>
      <c r="I666" s="829"/>
      <c r="J666" s="829"/>
      <c r="K666" s="829"/>
      <c r="L666" s="829"/>
      <c r="M666" s="829"/>
      <c r="N666" s="829"/>
      <c r="O666" s="837"/>
    </row>
    <row r="667" spans="1:15" x14ac:dyDescent="0.25">
      <c r="A667" s="836"/>
      <c r="B667" s="828"/>
      <c r="C667" s="829"/>
      <c r="D667" s="829"/>
      <c r="E667" s="829"/>
      <c r="F667" s="829"/>
      <c r="G667" s="829"/>
      <c r="H667" s="829"/>
      <c r="I667" s="829"/>
      <c r="J667" s="829"/>
      <c r="K667" s="829"/>
      <c r="L667" s="829"/>
      <c r="M667" s="829"/>
      <c r="N667" s="829"/>
      <c r="O667" s="837"/>
    </row>
    <row r="668" spans="1:15" x14ac:dyDescent="0.25">
      <c r="A668" s="836"/>
      <c r="B668" s="828"/>
      <c r="C668" s="829"/>
      <c r="D668" s="829"/>
      <c r="E668" s="829"/>
      <c r="F668" s="829"/>
      <c r="G668" s="829"/>
      <c r="H668" s="829"/>
      <c r="I668" s="829"/>
      <c r="J668" s="829"/>
      <c r="K668" s="829"/>
      <c r="L668" s="829"/>
      <c r="M668" s="829"/>
      <c r="N668" s="829"/>
      <c r="O668" s="837"/>
    </row>
    <row r="669" spans="1:15" x14ac:dyDescent="0.25">
      <c r="A669" s="836"/>
      <c r="B669" s="828"/>
      <c r="C669" s="829"/>
      <c r="D669" s="829"/>
      <c r="E669" s="829"/>
      <c r="F669" s="829"/>
      <c r="G669" s="829"/>
      <c r="H669" s="829"/>
      <c r="I669" s="829"/>
      <c r="J669" s="829"/>
      <c r="K669" s="829"/>
      <c r="L669" s="829"/>
      <c r="M669" s="829"/>
      <c r="N669" s="829"/>
      <c r="O669" s="837"/>
    </row>
    <row r="670" spans="1:15" x14ac:dyDescent="0.25">
      <c r="A670" s="836"/>
      <c r="B670" s="828"/>
      <c r="C670" s="829"/>
      <c r="D670" s="829"/>
      <c r="E670" s="829"/>
      <c r="F670" s="829"/>
      <c r="G670" s="829"/>
      <c r="H670" s="829"/>
      <c r="I670" s="829"/>
      <c r="J670" s="829"/>
      <c r="K670" s="829"/>
      <c r="L670" s="829"/>
      <c r="M670" s="829"/>
      <c r="N670" s="829"/>
      <c r="O670" s="837"/>
    </row>
    <row r="671" spans="1:15" x14ac:dyDescent="0.25">
      <c r="A671" s="836"/>
      <c r="B671" s="828"/>
      <c r="C671" s="829"/>
      <c r="D671" s="829"/>
      <c r="E671" s="829"/>
      <c r="F671" s="829"/>
      <c r="G671" s="829"/>
      <c r="H671" s="829"/>
      <c r="I671" s="829"/>
      <c r="J671" s="829"/>
      <c r="K671" s="829"/>
      <c r="L671" s="829"/>
      <c r="M671" s="829"/>
      <c r="N671" s="829"/>
      <c r="O671" s="837"/>
    </row>
    <row r="672" spans="1:15" x14ac:dyDescent="0.25">
      <c r="A672" s="836"/>
      <c r="B672" s="828"/>
      <c r="C672" s="829"/>
      <c r="D672" s="829"/>
      <c r="E672" s="829"/>
      <c r="F672" s="829"/>
      <c r="G672" s="829"/>
      <c r="H672" s="829"/>
      <c r="I672" s="829"/>
      <c r="J672" s="829"/>
      <c r="K672" s="829"/>
      <c r="L672" s="829"/>
      <c r="M672" s="829"/>
      <c r="N672" s="829"/>
      <c r="O672" s="837"/>
    </row>
    <row r="673" spans="1:15" x14ac:dyDescent="0.25">
      <c r="A673" s="836"/>
      <c r="B673" s="828"/>
      <c r="C673" s="829"/>
      <c r="D673" s="829"/>
      <c r="E673" s="829"/>
      <c r="F673" s="829"/>
      <c r="G673" s="829"/>
      <c r="H673" s="829"/>
      <c r="I673" s="829"/>
      <c r="J673" s="829"/>
      <c r="K673" s="829"/>
      <c r="L673" s="829"/>
      <c r="M673" s="829"/>
      <c r="N673" s="829"/>
      <c r="O673" s="837"/>
    </row>
    <row r="674" spans="1:15" x14ac:dyDescent="0.25">
      <c r="A674" s="836"/>
      <c r="B674" s="828"/>
      <c r="C674" s="829"/>
      <c r="D674" s="829"/>
      <c r="E674" s="829"/>
      <c r="F674" s="829"/>
      <c r="G674" s="829"/>
      <c r="H674" s="829"/>
      <c r="I674" s="829"/>
      <c r="J674" s="829"/>
      <c r="K674" s="829"/>
      <c r="L674" s="829"/>
      <c r="M674" s="829"/>
      <c r="N674" s="829"/>
      <c r="O674" s="837"/>
    </row>
    <row r="675" spans="1:15" x14ac:dyDescent="0.25">
      <c r="A675" s="836"/>
      <c r="B675" s="828"/>
      <c r="C675" s="829"/>
      <c r="D675" s="829"/>
      <c r="E675" s="829"/>
      <c r="F675" s="829"/>
      <c r="G675" s="829"/>
      <c r="H675" s="829"/>
      <c r="I675" s="829"/>
      <c r="J675" s="829"/>
      <c r="K675" s="829"/>
      <c r="L675" s="829"/>
      <c r="M675" s="829"/>
      <c r="N675" s="829"/>
      <c r="O675" s="837"/>
    </row>
    <row r="676" spans="1:15" x14ac:dyDescent="0.25">
      <c r="A676" s="836"/>
      <c r="B676" s="828"/>
      <c r="C676" s="829"/>
      <c r="D676" s="829"/>
      <c r="E676" s="829"/>
      <c r="F676" s="829"/>
      <c r="G676" s="829"/>
      <c r="H676" s="829"/>
      <c r="I676" s="829"/>
      <c r="J676" s="829"/>
      <c r="K676" s="829"/>
      <c r="L676" s="829"/>
      <c r="M676" s="829"/>
      <c r="N676" s="829"/>
      <c r="O676" s="837"/>
    </row>
    <row r="677" spans="1:15" x14ac:dyDescent="0.25">
      <c r="A677" s="836"/>
      <c r="B677" s="828"/>
      <c r="C677" s="829"/>
      <c r="D677" s="829"/>
      <c r="E677" s="829"/>
      <c r="F677" s="829"/>
      <c r="G677" s="829"/>
      <c r="H677" s="829"/>
      <c r="I677" s="829"/>
      <c r="J677" s="829"/>
      <c r="K677" s="829"/>
      <c r="L677" s="829"/>
      <c r="M677" s="829"/>
      <c r="N677" s="829"/>
      <c r="O677" s="837"/>
    </row>
    <row r="678" spans="1:15" x14ac:dyDescent="0.25">
      <c r="A678" s="836"/>
      <c r="B678" s="828"/>
      <c r="C678" s="829"/>
      <c r="D678" s="829"/>
      <c r="E678" s="829"/>
      <c r="F678" s="829"/>
      <c r="G678" s="829"/>
      <c r="H678" s="829"/>
      <c r="I678" s="829"/>
      <c r="J678" s="829"/>
      <c r="K678" s="829"/>
      <c r="L678" s="829"/>
      <c r="M678" s="829"/>
      <c r="N678" s="829"/>
      <c r="O678" s="837"/>
    </row>
    <row r="679" spans="1:15" x14ac:dyDescent="0.25">
      <c r="A679" s="836"/>
      <c r="B679" s="828"/>
      <c r="C679" s="829"/>
      <c r="D679" s="829"/>
      <c r="E679" s="829"/>
      <c r="F679" s="829"/>
      <c r="G679" s="829"/>
      <c r="H679" s="829"/>
      <c r="I679" s="829"/>
      <c r="J679" s="829"/>
      <c r="K679" s="829"/>
      <c r="L679" s="829"/>
      <c r="M679" s="829"/>
      <c r="N679" s="829"/>
      <c r="O679" s="837"/>
    </row>
    <row r="680" spans="1:15" x14ac:dyDescent="0.25">
      <c r="A680" s="836"/>
      <c r="B680" s="828"/>
      <c r="C680" s="829"/>
      <c r="D680" s="829"/>
      <c r="E680" s="829"/>
      <c r="F680" s="829"/>
      <c r="G680" s="829"/>
      <c r="H680" s="829"/>
      <c r="I680" s="829"/>
      <c r="J680" s="829"/>
      <c r="K680" s="829"/>
      <c r="L680" s="829"/>
      <c r="M680" s="829"/>
      <c r="N680" s="829"/>
      <c r="O680" s="837"/>
    </row>
    <row r="681" spans="1:15" x14ac:dyDescent="0.25">
      <c r="A681" s="836"/>
      <c r="B681" s="828"/>
      <c r="C681" s="829"/>
      <c r="D681" s="829"/>
      <c r="E681" s="829"/>
      <c r="F681" s="829"/>
      <c r="G681" s="829"/>
      <c r="H681" s="829"/>
      <c r="I681" s="829"/>
      <c r="J681" s="829"/>
      <c r="K681" s="829"/>
      <c r="L681" s="829"/>
      <c r="M681" s="829"/>
      <c r="N681" s="829"/>
      <c r="O681" s="837"/>
    </row>
    <row r="682" spans="1:15" x14ac:dyDescent="0.25">
      <c r="A682" s="836"/>
      <c r="B682" s="828"/>
      <c r="C682" s="829"/>
      <c r="D682" s="829"/>
      <c r="E682" s="829"/>
      <c r="F682" s="829"/>
      <c r="G682" s="829"/>
      <c r="H682" s="829"/>
      <c r="I682" s="829"/>
      <c r="J682" s="829"/>
      <c r="K682" s="829"/>
      <c r="L682" s="829"/>
      <c r="M682" s="829"/>
      <c r="N682" s="829"/>
      <c r="O682" s="837"/>
    </row>
    <row r="683" spans="1:15" x14ac:dyDescent="0.25">
      <c r="A683" s="836"/>
      <c r="B683" s="828"/>
      <c r="C683" s="829"/>
      <c r="D683" s="829"/>
      <c r="E683" s="829"/>
      <c r="F683" s="829"/>
      <c r="G683" s="829"/>
      <c r="H683" s="829"/>
      <c r="I683" s="829"/>
      <c r="J683" s="829"/>
      <c r="K683" s="829"/>
      <c r="L683" s="829"/>
      <c r="M683" s="829"/>
      <c r="N683" s="829"/>
      <c r="O683" s="837"/>
    </row>
    <row r="684" spans="1:15" x14ac:dyDescent="0.25">
      <c r="A684" s="836"/>
      <c r="B684" s="828"/>
      <c r="C684" s="829"/>
      <c r="D684" s="829"/>
      <c r="E684" s="829"/>
      <c r="F684" s="829"/>
      <c r="G684" s="829"/>
      <c r="H684" s="829"/>
      <c r="I684" s="829"/>
      <c r="J684" s="829"/>
      <c r="K684" s="829"/>
      <c r="L684" s="829"/>
      <c r="M684" s="829"/>
      <c r="N684" s="829"/>
      <c r="O684" s="837"/>
    </row>
    <row r="685" spans="1:15" x14ac:dyDescent="0.25">
      <c r="A685" s="836"/>
      <c r="B685" s="828"/>
      <c r="C685" s="829"/>
      <c r="D685" s="829"/>
      <c r="E685" s="829"/>
      <c r="F685" s="829"/>
      <c r="G685" s="829"/>
      <c r="H685" s="829"/>
      <c r="I685" s="829"/>
      <c r="J685" s="829"/>
      <c r="K685" s="829"/>
      <c r="L685" s="829"/>
      <c r="M685" s="829"/>
      <c r="N685" s="829"/>
      <c r="O685" s="837"/>
    </row>
    <row r="686" spans="1:15" x14ac:dyDescent="0.25">
      <c r="A686" s="836"/>
      <c r="B686" s="828"/>
      <c r="C686" s="829"/>
      <c r="D686" s="829"/>
      <c r="E686" s="829"/>
      <c r="F686" s="829"/>
      <c r="G686" s="829"/>
      <c r="H686" s="829"/>
      <c r="I686" s="829"/>
      <c r="J686" s="829"/>
      <c r="K686" s="829"/>
      <c r="L686" s="829"/>
      <c r="M686" s="829"/>
      <c r="N686" s="829"/>
      <c r="O686" s="837"/>
    </row>
    <row r="687" spans="1:15" x14ac:dyDescent="0.25">
      <c r="A687" s="836"/>
      <c r="B687" s="828"/>
      <c r="C687" s="829"/>
      <c r="D687" s="829"/>
      <c r="E687" s="829"/>
      <c r="F687" s="829"/>
      <c r="G687" s="829"/>
      <c r="H687" s="829"/>
      <c r="I687" s="829"/>
      <c r="J687" s="829"/>
      <c r="K687" s="829"/>
      <c r="L687" s="829"/>
      <c r="M687" s="829"/>
      <c r="N687" s="829"/>
      <c r="O687" s="837"/>
    </row>
    <row r="688" spans="1:15" x14ac:dyDescent="0.25">
      <c r="A688" s="836"/>
      <c r="B688" s="828"/>
      <c r="C688" s="829"/>
      <c r="D688" s="829"/>
      <c r="E688" s="829"/>
      <c r="F688" s="829"/>
      <c r="G688" s="829"/>
      <c r="H688" s="829"/>
      <c r="I688" s="829"/>
      <c r="J688" s="829"/>
      <c r="K688" s="829"/>
      <c r="L688" s="829"/>
      <c r="M688" s="829"/>
      <c r="N688" s="829"/>
      <c r="O688" s="837"/>
    </row>
    <row r="689" spans="1:15" ht="15.75" thickBot="1" x14ac:dyDescent="0.3">
      <c r="A689" s="846"/>
      <c r="B689" s="847"/>
      <c r="C689" s="848"/>
      <c r="D689" s="848"/>
      <c r="E689" s="848"/>
      <c r="F689" s="848"/>
      <c r="G689" s="848"/>
      <c r="H689" s="848"/>
      <c r="I689" s="848"/>
      <c r="J689" s="848"/>
      <c r="K689" s="848"/>
      <c r="L689" s="848"/>
      <c r="M689" s="848"/>
      <c r="N689" s="848"/>
      <c r="O689" s="849" t="s">
        <v>1645</v>
      </c>
    </row>
  </sheetData>
  <mergeCells count="15">
    <mergeCell ref="C390:O390"/>
    <mergeCell ref="C422:O422"/>
    <mergeCell ref="C541:O541"/>
    <mergeCell ref="C660:O660"/>
    <mergeCell ref="C198:O198"/>
    <mergeCell ref="C230:O230"/>
    <mergeCell ref="C262:O262"/>
    <mergeCell ref="C294:O294"/>
    <mergeCell ref="C326:O326"/>
    <mergeCell ref="C358:O358"/>
    <mergeCell ref="C38:O38"/>
    <mergeCell ref="C70:O70"/>
    <mergeCell ref="C102:O102"/>
    <mergeCell ref="C134:O134"/>
    <mergeCell ref="C166:O166"/>
  </mergeCells>
  <pageMargins left="0.25" right="0.25" top="0.75" bottom="0.75" header="0.3" footer="0.3"/>
  <pageSetup paperSize="9" scale="10" fitToWidth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1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32" sqref="H32"/>
    </sheetView>
  </sheetViews>
  <sheetFormatPr baseColWidth="10" defaultRowHeight="15" x14ac:dyDescent="0.25"/>
  <cols>
    <col min="1" max="1" width="7.42578125" customWidth="1"/>
    <col min="3" max="3" width="36.28515625" bestFit="1" customWidth="1"/>
    <col min="6" max="6" width="22" bestFit="1" customWidth="1"/>
    <col min="7" max="7" width="17.5703125" bestFit="1" customWidth="1"/>
    <col min="8" max="8" width="32.42578125" bestFit="1" customWidth="1"/>
  </cols>
  <sheetData>
    <row r="1" spans="1:15" ht="33" thickTop="1" x14ac:dyDescent="0.25">
      <c r="A1" s="1117"/>
      <c r="B1" s="1111"/>
      <c r="C1" s="1116"/>
      <c r="D1" s="1112"/>
      <c r="E1" s="748"/>
      <c r="F1" s="748"/>
      <c r="G1" s="1111"/>
      <c r="H1" s="1111"/>
      <c r="I1" s="1111"/>
      <c r="J1" s="1111"/>
      <c r="K1" s="1111"/>
      <c r="L1" s="1111"/>
      <c r="M1" s="1111"/>
      <c r="N1" s="1111"/>
      <c r="O1" s="1111"/>
    </row>
    <row r="2" spans="1:15" ht="18.75" thickBot="1" x14ac:dyDescent="0.3">
      <c r="A2" s="1119"/>
      <c r="B2" s="1113"/>
      <c r="C2" s="1114"/>
      <c r="D2" s="1114"/>
      <c r="E2" s="1113"/>
      <c r="F2" s="1115"/>
      <c r="G2" s="1113"/>
      <c r="H2" s="1113"/>
      <c r="I2" s="1113"/>
      <c r="J2" s="1113"/>
      <c r="K2" s="1113"/>
      <c r="L2" s="1113"/>
      <c r="M2" s="1113"/>
      <c r="N2" s="1113"/>
      <c r="O2" s="1113"/>
    </row>
    <row r="3" spans="1:15" ht="17.25" thickTop="1" thickBot="1" x14ac:dyDescent="0.3">
      <c r="A3" s="1118"/>
      <c r="B3" s="160" t="s">
        <v>0</v>
      </c>
      <c r="C3" s="236" t="s">
        <v>1</v>
      </c>
      <c r="D3" s="236" t="s">
        <v>590</v>
      </c>
      <c r="E3" s="157" t="s">
        <v>2</v>
      </c>
      <c r="F3" s="158" t="s">
        <v>3</v>
      </c>
      <c r="G3" s="236" t="s">
        <v>253</v>
      </c>
      <c r="H3" s="236" t="s">
        <v>207</v>
      </c>
      <c r="I3" s="159" t="s">
        <v>292</v>
      </c>
      <c r="J3" s="1109" t="s">
        <v>4</v>
      </c>
      <c r="K3" s="238" t="s">
        <v>428</v>
      </c>
      <c r="L3" s="157" t="s">
        <v>5</v>
      </c>
      <c r="M3" s="159" t="s">
        <v>446</v>
      </c>
      <c r="N3" s="237" t="s">
        <v>1337</v>
      </c>
      <c r="O3" s="162" t="s">
        <v>1334</v>
      </c>
    </row>
    <row r="4" spans="1:15" ht="22.5" thickTop="1" thickBot="1" x14ac:dyDescent="0.3">
      <c r="A4" s="1110" t="s">
        <v>433</v>
      </c>
      <c r="B4" s="42"/>
      <c r="C4" s="1083" t="s">
        <v>1720</v>
      </c>
      <c r="D4" s="1084"/>
      <c r="E4" s="1083"/>
      <c r="F4" s="1083"/>
      <c r="G4" s="1085" t="s">
        <v>263</v>
      </c>
      <c r="H4" s="1085" t="s">
        <v>216</v>
      </c>
      <c r="I4" s="1086" t="s">
        <v>448</v>
      </c>
      <c r="J4" s="1086" t="s">
        <v>448</v>
      </c>
      <c r="K4" s="1086" t="s">
        <v>449</v>
      </c>
      <c r="L4" s="1083" t="s">
        <v>450</v>
      </c>
      <c r="M4" s="1087" t="s">
        <v>448</v>
      </c>
      <c r="N4" s="1104" t="s">
        <v>22</v>
      </c>
      <c r="O4" s="81"/>
    </row>
    <row r="5" spans="1:15" ht="20.25" thickTop="1" thickBot="1" x14ac:dyDescent="0.3">
      <c r="A5" s="1110" t="s">
        <v>433</v>
      </c>
      <c r="B5" s="42"/>
      <c r="C5" s="1083" t="s">
        <v>1721</v>
      </c>
      <c r="D5" s="1084"/>
      <c r="E5" s="1084"/>
      <c r="F5" s="1084"/>
      <c r="G5" s="1086" t="s">
        <v>263</v>
      </c>
      <c r="H5" s="1086" t="s">
        <v>216</v>
      </c>
      <c r="I5" s="1086" t="s">
        <v>448</v>
      </c>
      <c r="J5" s="1086" t="s">
        <v>448</v>
      </c>
      <c r="K5" s="1086" t="s">
        <v>359</v>
      </c>
      <c r="L5" s="1083" t="s">
        <v>450</v>
      </c>
      <c r="M5" s="1087" t="s">
        <v>448</v>
      </c>
      <c r="N5" s="1104" t="s">
        <v>22</v>
      </c>
      <c r="O5" s="82"/>
    </row>
    <row r="6" spans="1:15" ht="20.25" thickTop="1" thickBot="1" x14ac:dyDescent="0.3">
      <c r="A6" s="1110" t="s">
        <v>433</v>
      </c>
      <c r="B6" s="43"/>
      <c r="C6" s="1088" t="s">
        <v>1722</v>
      </c>
      <c r="D6" s="1089"/>
      <c r="E6" s="1089"/>
      <c r="F6" s="1089"/>
      <c r="G6" s="1090" t="s">
        <v>288</v>
      </c>
      <c r="H6" s="1090" t="s">
        <v>252</v>
      </c>
      <c r="I6" s="1086" t="s">
        <v>448</v>
      </c>
      <c r="J6" s="1086" t="s">
        <v>448</v>
      </c>
      <c r="K6" s="1090" t="s">
        <v>359</v>
      </c>
      <c r="L6" s="1083" t="s">
        <v>450</v>
      </c>
      <c r="M6" s="1087" t="s">
        <v>448</v>
      </c>
      <c r="N6" s="1104" t="s">
        <v>22</v>
      </c>
      <c r="O6" s="83"/>
    </row>
    <row r="7" spans="1:15" ht="20.25" thickTop="1" thickBot="1" x14ac:dyDescent="0.3">
      <c r="A7" s="1110" t="s">
        <v>433</v>
      </c>
      <c r="B7" s="43"/>
      <c r="C7" s="778" t="s">
        <v>1723</v>
      </c>
      <c r="D7" s="1084"/>
      <c r="E7" s="1084"/>
      <c r="F7" s="1084"/>
      <c r="G7" s="1086" t="s">
        <v>288</v>
      </c>
      <c r="H7" s="1086" t="s">
        <v>252</v>
      </c>
      <c r="I7" s="1086" t="s">
        <v>448</v>
      </c>
      <c r="J7" s="1086" t="s">
        <v>448</v>
      </c>
      <c r="K7" s="1086" t="s">
        <v>359</v>
      </c>
      <c r="L7" s="1083" t="s">
        <v>450</v>
      </c>
      <c r="M7" s="1087" t="s">
        <v>448</v>
      </c>
      <c r="N7" s="1104" t="s">
        <v>22</v>
      </c>
      <c r="O7" s="87"/>
    </row>
    <row r="8" spans="1:15" ht="20.25" thickTop="1" thickBot="1" x14ac:dyDescent="0.3">
      <c r="A8" s="1110" t="s">
        <v>433</v>
      </c>
      <c r="B8" s="42"/>
      <c r="C8" s="1091" t="s">
        <v>1724</v>
      </c>
      <c r="D8" s="1091"/>
      <c r="E8" s="1091"/>
      <c r="F8" s="1091"/>
      <c r="G8" s="1092" t="s">
        <v>279</v>
      </c>
      <c r="H8" s="1092" t="s">
        <v>277</v>
      </c>
      <c r="I8" s="1086" t="s">
        <v>448</v>
      </c>
      <c r="J8" s="1086" t="s">
        <v>448</v>
      </c>
      <c r="K8" s="1092" t="s">
        <v>359</v>
      </c>
      <c r="L8" s="1083" t="s">
        <v>450</v>
      </c>
      <c r="M8" s="1087" t="s">
        <v>448</v>
      </c>
      <c r="N8" s="1104" t="s">
        <v>22</v>
      </c>
      <c r="O8" s="83"/>
    </row>
    <row r="9" spans="1:15" ht="20.25" thickTop="1" thickBot="1" x14ac:dyDescent="0.3">
      <c r="A9" s="1110" t="s">
        <v>433</v>
      </c>
      <c r="B9" s="42"/>
      <c r="C9" s="1083" t="s">
        <v>1725</v>
      </c>
      <c r="D9" s="524"/>
      <c r="E9" s="1083"/>
      <c r="F9" s="1083"/>
      <c r="G9" s="1085" t="s">
        <v>279</v>
      </c>
      <c r="H9" s="1085" t="s">
        <v>315</v>
      </c>
      <c r="I9" s="1086" t="s">
        <v>448</v>
      </c>
      <c r="J9" s="1086" t="s">
        <v>448</v>
      </c>
      <c r="K9" s="1086" t="s">
        <v>449</v>
      </c>
      <c r="L9" s="1083" t="s">
        <v>450</v>
      </c>
      <c r="M9" s="1087" t="s">
        <v>448</v>
      </c>
      <c r="N9" s="1104" t="s">
        <v>22</v>
      </c>
      <c r="O9" s="86"/>
    </row>
    <row r="10" spans="1:15" ht="20.25" thickTop="1" thickBot="1" x14ac:dyDescent="0.3">
      <c r="A10" s="1110" t="s">
        <v>433</v>
      </c>
      <c r="B10" s="43"/>
      <c r="C10" s="1094" t="s">
        <v>1726</v>
      </c>
      <c r="D10" s="1095"/>
      <c r="E10" s="1096"/>
      <c r="F10" s="1095"/>
      <c r="G10" s="1097" t="s">
        <v>262</v>
      </c>
      <c r="H10" s="1097" t="s">
        <v>859</v>
      </c>
      <c r="I10" s="1086" t="s">
        <v>448</v>
      </c>
      <c r="J10" s="1086" t="s">
        <v>448</v>
      </c>
      <c r="K10" s="1097" t="s">
        <v>485</v>
      </c>
      <c r="L10" s="1083" t="s">
        <v>450</v>
      </c>
      <c r="M10" s="1087" t="s">
        <v>448</v>
      </c>
      <c r="N10" s="1104" t="s">
        <v>22</v>
      </c>
      <c r="O10" s="83"/>
    </row>
    <row r="11" spans="1:15" ht="20.25" thickTop="1" thickBot="1" x14ac:dyDescent="0.3">
      <c r="A11" s="1110" t="s">
        <v>433</v>
      </c>
      <c r="B11" s="43"/>
      <c r="C11" s="1094"/>
      <c r="D11" s="1095"/>
      <c r="E11" s="1096"/>
      <c r="F11" s="1095"/>
      <c r="G11" s="1097" t="s">
        <v>262</v>
      </c>
      <c r="H11" s="1097" t="s">
        <v>859</v>
      </c>
      <c r="I11" s="1086" t="s">
        <v>448</v>
      </c>
      <c r="J11" s="1086" t="s">
        <v>448</v>
      </c>
      <c r="K11" s="1097" t="s">
        <v>485</v>
      </c>
      <c r="L11" s="1083" t="s">
        <v>450</v>
      </c>
      <c r="M11" s="1087" t="s">
        <v>448</v>
      </c>
      <c r="N11" s="1104" t="s">
        <v>22</v>
      </c>
      <c r="O11" s="83"/>
    </row>
    <row r="12" spans="1:15" ht="20.25" thickTop="1" thickBot="1" x14ac:dyDescent="0.3">
      <c r="A12" s="1110" t="s">
        <v>433</v>
      </c>
      <c r="B12" s="43"/>
      <c r="C12" s="1094"/>
      <c r="D12" s="1095"/>
      <c r="E12" s="1096"/>
      <c r="F12" s="1095"/>
      <c r="G12" s="1097" t="s">
        <v>861</v>
      </c>
      <c r="H12" s="1097" t="s">
        <v>252</v>
      </c>
      <c r="I12" s="1086" t="s">
        <v>448</v>
      </c>
      <c r="J12" s="1086" t="s">
        <v>448</v>
      </c>
      <c r="K12" s="1097" t="s">
        <v>359</v>
      </c>
      <c r="L12" s="1083" t="s">
        <v>450</v>
      </c>
      <c r="M12" s="1087" t="s">
        <v>448</v>
      </c>
      <c r="N12" s="1104" t="s">
        <v>22</v>
      </c>
      <c r="O12" s="85"/>
    </row>
    <row r="13" spans="1:15" ht="20.25" thickTop="1" thickBot="1" x14ac:dyDescent="0.3">
      <c r="A13" s="1110" t="s">
        <v>433</v>
      </c>
      <c r="B13" s="42"/>
      <c r="C13" s="1098"/>
      <c r="D13" s="1099"/>
      <c r="E13" s="1100"/>
      <c r="F13" s="1099"/>
      <c r="G13" s="1101" t="s">
        <v>262</v>
      </c>
      <c r="H13" s="1101" t="s">
        <v>252</v>
      </c>
      <c r="I13" s="1086" t="s">
        <v>448</v>
      </c>
      <c r="J13" s="1086" t="s">
        <v>448</v>
      </c>
      <c r="K13" s="1101" t="s">
        <v>359</v>
      </c>
      <c r="L13" s="1083" t="s">
        <v>450</v>
      </c>
      <c r="M13" s="1087" t="s">
        <v>448</v>
      </c>
      <c r="N13" s="1104" t="s">
        <v>22</v>
      </c>
      <c r="O13" s="86"/>
    </row>
    <row r="14" spans="1:15" ht="20.25" thickTop="1" thickBot="1" x14ac:dyDescent="0.3">
      <c r="A14" s="1110" t="s">
        <v>433</v>
      </c>
      <c r="B14" s="42"/>
      <c r="C14" s="1102"/>
      <c r="D14" s="1103"/>
      <c r="E14" s="1102"/>
      <c r="F14" s="1102"/>
      <c r="G14" s="1104" t="s">
        <v>289</v>
      </c>
      <c r="H14" s="1104" t="s">
        <v>259</v>
      </c>
      <c r="I14" s="1086" t="s">
        <v>448</v>
      </c>
      <c r="J14" s="1086" t="s">
        <v>448</v>
      </c>
      <c r="K14" s="1104" t="s">
        <v>359</v>
      </c>
      <c r="L14" s="1083" t="s">
        <v>450</v>
      </c>
      <c r="M14" s="1087" t="s">
        <v>448</v>
      </c>
      <c r="N14" s="1104" t="s">
        <v>22</v>
      </c>
      <c r="O14" s="89"/>
    </row>
    <row r="15" spans="1:15" ht="20.25" thickTop="1" thickBot="1" x14ac:dyDescent="0.3">
      <c r="A15" s="1110" t="s">
        <v>433</v>
      </c>
      <c r="B15" s="42"/>
      <c r="C15" s="1083"/>
      <c r="D15" s="1105"/>
      <c r="E15" s="1083"/>
      <c r="F15" s="1083"/>
      <c r="G15" s="1085" t="s">
        <v>274</v>
      </c>
      <c r="H15" s="1085" t="s">
        <v>282</v>
      </c>
      <c r="I15" s="1086" t="s">
        <v>448</v>
      </c>
      <c r="J15" s="1086" t="s">
        <v>448</v>
      </c>
      <c r="K15" s="1086" t="s">
        <v>449</v>
      </c>
      <c r="L15" s="1083" t="s">
        <v>450</v>
      </c>
      <c r="M15" s="1087" t="s">
        <v>448</v>
      </c>
      <c r="N15" s="1104" t="s">
        <v>22</v>
      </c>
      <c r="O15" s="95"/>
    </row>
    <row r="16" spans="1:15" ht="20.25" thickTop="1" thickBot="1" x14ac:dyDescent="0.35">
      <c r="A16" s="1110" t="s">
        <v>433</v>
      </c>
      <c r="B16" s="43"/>
      <c r="C16" s="778"/>
      <c r="D16" s="1093"/>
      <c r="E16" s="778"/>
      <c r="F16" s="778"/>
      <c r="G16" s="778" t="s">
        <v>263</v>
      </c>
      <c r="H16" s="778" t="s">
        <v>216</v>
      </c>
      <c r="I16" s="1086" t="s">
        <v>448</v>
      </c>
      <c r="J16" s="1086" t="s">
        <v>448</v>
      </c>
      <c r="K16" s="778" t="s">
        <v>359</v>
      </c>
      <c r="L16" s="1083" t="s">
        <v>450</v>
      </c>
      <c r="M16" s="1087" t="s">
        <v>448</v>
      </c>
      <c r="N16" s="1104" t="s">
        <v>22</v>
      </c>
      <c r="O16" s="199"/>
    </row>
    <row r="17" spans="1:15" ht="20.25" thickTop="1" thickBot="1" x14ac:dyDescent="0.35">
      <c r="A17" s="1110" t="s">
        <v>433</v>
      </c>
      <c r="B17" s="43"/>
      <c r="C17" s="1106"/>
      <c r="D17" s="1107"/>
      <c r="E17" s="1106"/>
      <c r="F17" s="1106"/>
      <c r="G17" s="1106" t="s">
        <v>263</v>
      </c>
      <c r="H17" s="1106" t="s">
        <v>216</v>
      </c>
      <c r="I17" s="1086" t="s">
        <v>448</v>
      </c>
      <c r="J17" s="1086" t="s">
        <v>448</v>
      </c>
      <c r="K17" s="1106" t="s">
        <v>359</v>
      </c>
      <c r="L17" s="1083" t="s">
        <v>450</v>
      </c>
      <c r="M17" s="1087" t="s">
        <v>448</v>
      </c>
      <c r="N17" s="1104" t="s">
        <v>22</v>
      </c>
      <c r="O17" s="200"/>
    </row>
    <row r="18" spans="1:15" ht="15.75" thickTop="1" x14ac:dyDescent="0.25"/>
  </sheetData>
  <dataValidations count="1">
    <dataValidation type="list" allowBlank="1" showInputMessage="1" showErrorMessage="1" sqref="A4:A17">
      <formula1>"JC,JP,I,JCom"</formula1>
    </dataValidation>
  </dataValidations>
  <pageMargins left="0.7" right="0.7" top="0.75" bottom="0.75" header="0.3" footer="0.3"/>
  <pageSetup paperSize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31"/>
  <sheetViews>
    <sheetView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9" sqref="F9"/>
    </sheetView>
  </sheetViews>
  <sheetFormatPr baseColWidth="10" defaultRowHeight="26.25" x14ac:dyDescent="0.4"/>
  <cols>
    <col min="1" max="1" width="23.140625" style="1129" bestFit="1" customWidth="1"/>
    <col min="2" max="2" width="23.5703125" customWidth="1"/>
    <col min="3" max="3" width="12.7109375" customWidth="1"/>
    <col min="4" max="4" width="13.140625" customWidth="1"/>
    <col min="5" max="5" width="13.140625" style="731" customWidth="1"/>
    <col min="6" max="6" width="44.5703125" customWidth="1"/>
    <col min="7" max="7" width="42.85546875" customWidth="1"/>
    <col min="8" max="8" width="14.85546875" style="1120" customWidth="1"/>
  </cols>
  <sheetData>
    <row r="1" spans="1:8" ht="27.75" thickTop="1" x14ac:dyDescent="0.25">
      <c r="A1" s="1190" t="s">
        <v>1730</v>
      </c>
      <c r="B1" s="1191"/>
      <c r="C1" s="1191"/>
      <c r="D1" s="1192"/>
      <c r="E1" s="1131"/>
      <c r="F1" s="1121"/>
      <c r="G1" s="1121"/>
      <c r="H1" s="1122"/>
    </row>
    <row r="2" spans="1:8" ht="51.75" customHeight="1" thickBot="1" x14ac:dyDescent="0.3">
      <c r="A2" s="1193"/>
      <c r="B2" s="1194"/>
      <c r="C2" s="1194"/>
      <c r="D2" s="1195"/>
      <c r="E2" s="1134"/>
      <c r="F2" s="1133"/>
      <c r="G2" s="1123"/>
      <c r="H2" s="1124"/>
    </row>
    <row r="3" spans="1:8" s="1" customFormat="1" ht="20.25" customHeight="1" thickTop="1" thickBot="1" x14ac:dyDescent="0.45">
      <c r="A3" s="1128"/>
      <c r="B3" s="1125" t="s">
        <v>955</v>
      </c>
      <c r="C3" s="1139" t="s">
        <v>1732</v>
      </c>
      <c r="D3" s="1138" t="s">
        <v>1563</v>
      </c>
      <c r="E3" s="1135" t="s">
        <v>1734</v>
      </c>
      <c r="F3" s="1136" t="s">
        <v>1729</v>
      </c>
      <c r="G3" s="1137" t="s">
        <v>1731</v>
      </c>
      <c r="H3" s="1126" t="s">
        <v>1733</v>
      </c>
    </row>
    <row r="4" spans="1:8" ht="72.75" customHeight="1" thickTop="1" x14ac:dyDescent="0.25">
      <c r="A4" s="1187"/>
      <c r="B4" s="1140"/>
      <c r="C4" s="1127"/>
      <c r="D4" s="1127"/>
      <c r="E4" s="1132"/>
      <c r="F4" s="1127"/>
      <c r="G4" s="1127"/>
      <c r="H4" s="1141"/>
    </row>
    <row r="5" spans="1:8" ht="65.25" customHeight="1" x14ac:dyDescent="0.25">
      <c r="A5" s="1188"/>
      <c r="B5" s="1130"/>
      <c r="C5" s="864"/>
      <c r="D5" s="864"/>
      <c r="E5" s="864"/>
      <c r="F5" s="864"/>
      <c r="G5" s="864"/>
      <c r="H5" s="1142"/>
    </row>
    <row r="6" spans="1:8" ht="60.75" customHeight="1" x14ac:dyDescent="0.25">
      <c r="A6" s="1188"/>
      <c r="B6" s="1130"/>
      <c r="C6" s="864"/>
      <c r="D6" s="864"/>
      <c r="E6" s="864"/>
      <c r="F6" s="864"/>
      <c r="G6" s="864"/>
      <c r="H6" s="1142"/>
    </row>
    <row r="7" spans="1:8" ht="57.75" customHeight="1" x14ac:dyDescent="0.25">
      <c r="A7" s="1188"/>
      <c r="B7" s="1130"/>
      <c r="C7" s="864"/>
      <c r="D7" s="864"/>
      <c r="E7" s="864"/>
      <c r="F7" s="864"/>
      <c r="G7" s="864"/>
      <c r="H7" s="1142"/>
    </row>
    <row r="8" spans="1:8" ht="55.5" customHeight="1" x14ac:dyDescent="0.25">
      <c r="A8" s="1188"/>
      <c r="B8" s="1130"/>
      <c r="C8" s="864"/>
      <c r="D8" s="864"/>
      <c r="E8" s="864"/>
      <c r="F8" s="864"/>
      <c r="G8" s="864"/>
      <c r="H8" s="1142"/>
    </row>
    <row r="9" spans="1:8" ht="57.75" customHeight="1" x14ac:dyDescent="0.25">
      <c r="A9" s="1188"/>
      <c r="B9" s="1130"/>
      <c r="C9" s="864"/>
      <c r="D9" s="864"/>
      <c r="E9" s="864"/>
      <c r="F9" s="864"/>
      <c r="G9" s="864"/>
      <c r="H9" s="1142"/>
    </row>
    <row r="10" spans="1:8" ht="65.25" customHeight="1" x14ac:dyDescent="0.25">
      <c r="A10" s="1188"/>
      <c r="B10" s="1130"/>
      <c r="C10" s="864"/>
      <c r="D10" s="864"/>
      <c r="E10" s="864"/>
      <c r="F10" s="864"/>
      <c r="G10" s="864"/>
      <c r="H10" s="1142"/>
    </row>
    <row r="11" spans="1:8" ht="62.25" customHeight="1" x14ac:dyDescent="0.25">
      <c r="A11" s="1188"/>
      <c r="B11" s="1130"/>
      <c r="C11" s="864" t="s">
        <v>1562</v>
      </c>
      <c r="D11" s="864"/>
      <c r="E11" s="864"/>
      <c r="F11" s="864"/>
      <c r="G11" s="864"/>
      <c r="H11" s="1142"/>
    </row>
    <row r="12" spans="1:8" ht="73.5" customHeight="1" thickBot="1" x14ac:dyDescent="0.3">
      <c r="A12" s="1189"/>
      <c r="B12" s="1144"/>
      <c r="C12" s="1143"/>
      <c r="D12" s="1143"/>
      <c r="E12" s="1143"/>
      <c r="F12" s="1143"/>
      <c r="G12" s="1143"/>
      <c r="H12" s="1145"/>
    </row>
    <row r="13" spans="1:8" ht="15.75" customHeight="1" thickTop="1" x14ac:dyDescent="0.4"/>
    <row r="14" spans="1:8" ht="15" customHeight="1" x14ac:dyDescent="0.4"/>
    <row r="15" spans="1:8" ht="15" customHeight="1" x14ac:dyDescent="0.4"/>
    <row r="16" spans="1:8" ht="15" customHeight="1" x14ac:dyDescent="0.4"/>
    <row r="17" spans="5:5" ht="15" customHeight="1" x14ac:dyDescent="0.4"/>
    <row r="18" spans="5:5" ht="15" customHeight="1" x14ac:dyDescent="0.4"/>
    <row r="19" spans="5:5" ht="15" customHeight="1" x14ac:dyDescent="0.4"/>
    <row r="20" spans="5:5" ht="15" customHeight="1" x14ac:dyDescent="0.4"/>
    <row r="21" spans="5:5" ht="15.75" customHeight="1" x14ac:dyDescent="0.4"/>
    <row r="22" spans="5:5" ht="15.75" customHeight="1" x14ac:dyDescent="0.4"/>
    <row r="23" spans="5:5" ht="15" customHeight="1" x14ac:dyDescent="0.4"/>
    <row r="24" spans="5:5" ht="15" customHeight="1" x14ac:dyDescent="0.4"/>
    <row r="25" spans="5:5" ht="15" customHeight="1" x14ac:dyDescent="0.4"/>
    <row r="26" spans="5:5" ht="15" customHeight="1" x14ac:dyDescent="0.4"/>
    <row r="27" spans="5:5" ht="15" customHeight="1" x14ac:dyDescent="0.4"/>
    <row r="28" spans="5:5" ht="15" customHeight="1" x14ac:dyDescent="0.4"/>
    <row r="29" spans="5:5" ht="15" customHeight="1" x14ac:dyDescent="0.4"/>
    <row r="30" spans="5:5" ht="15.75" customHeight="1" x14ac:dyDescent="0.4"/>
    <row r="31" spans="5:5" x14ac:dyDescent="0.4">
      <c r="E31" s="731" t="s">
        <v>1562</v>
      </c>
    </row>
  </sheetData>
  <mergeCells count="2">
    <mergeCell ref="A4:A12"/>
    <mergeCell ref="A1:D2"/>
  </mergeCells>
  <pageMargins left="0.7" right="0.7" top="0.75" bottom="0.75" header="0.3" footer="0.3"/>
  <pageSetup paperSize="0" scale="6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S197"/>
  <sheetViews>
    <sheetView topLeftCell="E1" workbookViewId="0">
      <pane xSplit="3" ySplit="3" topLeftCell="H43" activePane="bottomRight" state="frozen"/>
      <selection activeCell="E1" sqref="E1"/>
      <selection pane="topRight" activeCell="H1" sqref="H1"/>
      <selection pane="bottomLeft" activeCell="E4" sqref="E4"/>
      <selection pane="bottomRight" activeCell="T1" sqref="T1:T1048576"/>
    </sheetView>
  </sheetViews>
  <sheetFormatPr baseColWidth="10" defaultRowHeight="21" x14ac:dyDescent="0.35"/>
  <cols>
    <col min="1" max="1" width="1.7109375" hidden="1" customWidth="1"/>
    <col min="2" max="2" width="1.5703125" hidden="1" customWidth="1"/>
    <col min="3" max="3" width="1.42578125" hidden="1" customWidth="1"/>
    <col min="4" max="4" width="1.140625" hidden="1" customWidth="1"/>
    <col min="5" max="5" width="5.7109375" bestFit="1" customWidth="1"/>
    <col min="6" max="6" width="12.85546875" bestFit="1" customWidth="1"/>
    <col min="7" max="7" width="36.85546875" bestFit="1" customWidth="1"/>
    <col min="8" max="8" width="14" customWidth="1"/>
    <col min="9" max="9" width="19.28515625" bestFit="1" customWidth="1"/>
    <col min="10" max="10" width="24.7109375" bestFit="1" customWidth="1"/>
    <col min="11" max="11" width="15.140625" bestFit="1" customWidth="1"/>
    <col min="12" max="12" width="17.5703125" bestFit="1" customWidth="1"/>
    <col min="13" max="13" width="8.140625" bestFit="1" customWidth="1"/>
    <col min="14" max="14" width="7.7109375" bestFit="1" customWidth="1"/>
    <col min="15" max="15" width="13.42578125" bestFit="1" customWidth="1"/>
    <col min="16" max="16" width="14.28515625" bestFit="1" customWidth="1"/>
    <col min="17" max="17" width="3.140625" bestFit="1" customWidth="1"/>
    <col min="18" max="18" width="7.85546875" bestFit="1" customWidth="1"/>
    <col min="19" max="19" width="13.140625" style="12" customWidth="1"/>
  </cols>
  <sheetData>
    <row r="1" spans="1:19" ht="33" thickTop="1" x14ac:dyDescent="0.35">
      <c r="E1" s="343"/>
      <c r="F1" s="343"/>
      <c r="G1" s="345" t="s">
        <v>1522</v>
      </c>
      <c r="H1" s="343"/>
      <c r="I1" s="343"/>
      <c r="J1" s="346"/>
      <c r="K1" s="343"/>
      <c r="L1" s="343"/>
      <c r="M1" s="343"/>
      <c r="N1" s="343"/>
      <c r="O1" s="343"/>
      <c r="P1" s="343"/>
      <c r="Q1" s="343"/>
      <c r="R1" s="343"/>
      <c r="S1" s="347"/>
    </row>
    <row r="2" spans="1:19" ht="21.75" thickBot="1" x14ac:dyDescent="0.4">
      <c r="E2" s="343"/>
      <c r="F2" s="343"/>
      <c r="G2" s="343"/>
      <c r="H2" s="343"/>
      <c r="I2" s="343"/>
      <c r="J2" s="346"/>
      <c r="K2" s="343"/>
      <c r="L2" s="343"/>
      <c r="M2" s="343"/>
      <c r="N2" s="343"/>
      <c r="O2" s="343"/>
      <c r="P2" s="343"/>
      <c r="Q2" s="343"/>
      <c r="R2" s="343"/>
      <c r="S2" s="347"/>
    </row>
    <row r="3" spans="1:19" ht="17.25" thickTop="1" thickBot="1" x14ac:dyDescent="0.3">
      <c r="E3" s="344"/>
      <c r="F3" s="318" t="s">
        <v>0</v>
      </c>
      <c r="G3" s="315" t="s">
        <v>1</v>
      </c>
      <c r="H3" s="315" t="s">
        <v>590</v>
      </c>
      <c r="I3" s="315" t="s">
        <v>2</v>
      </c>
      <c r="J3" s="315" t="s">
        <v>3</v>
      </c>
      <c r="K3" s="315" t="s">
        <v>253</v>
      </c>
      <c r="L3" s="315" t="s">
        <v>207</v>
      </c>
      <c r="M3" s="318" t="s">
        <v>292</v>
      </c>
      <c r="N3" s="318" t="s">
        <v>4</v>
      </c>
      <c r="O3" s="319" t="s">
        <v>428</v>
      </c>
      <c r="P3" s="315" t="s">
        <v>5</v>
      </c>
      <c r="Q3" s="352" t="s">
        <v>429</v>
      </c>
      <c r="R3" s="318" t="s">
        <v>1342</v>
      </c>
      <c r="S3" s="353" t="s">
        <v>1341</v>
      </c>
    </row>
    <row r="4" spans="1:19" ht="17.25" thickTop="1" thickBot="1" x14ac:dyDescent="0.3">
      <c r="A4" s="17">
        <f t="shared" ref="A4:A58" si="0">IF($E4="JC",1,0)</f>
        <v>0</v>
      </c>
      <c r="B4" s="17">
        <f t="shared" ref="B4:B58" si="1">IF($E4="JP",1,0)</f>
        <v>1</v>
      </c>
      <c r="C4" s="17">
        <f t="shared" ref="C4:C58" si="2">IF($E4="I",1,0)</f>
        <v>0</v>
      </c>
      <c r="D4" s="17">
        <f t="shared" ref="D4:D58" si="3">IF($E4="JCom",1,0)</f>
        <v>0</v>
      </c>
      <c r="E4" s="323" t="s">
        <v>434</v>
      </c>
      <c r="F4" s="365">
        <v>40695</v>
      </c>
      <c r="G4" s="361" t="s">
        <v>963</v>
      </c>
      <c r="H4" s="361"/>
      <c r="I4" s="361" t="s">
        <v>773</v>
      </c>
      <c r="J4" s="361" t="s">
        <v>1047</v>
      </c>
      <c r="K4" s="361" t="s">
        <v>262</v>
      </c>
      <c r="L4" s="361" t="s">
        <v>259</v>
      </c>
      <c r="M4" s="361"/>
      <c r="N4" s="361"/>
      <c r="O4" s="361"/>
      <c r="P4" s="361" t="s">
        <v>9</v>
      </c>
      <c r="Q4" s="361">
        <v>1</v>
      </c>
      <c r="R4" s="361"/>
      <c r="S4" s="376">
        <v>5</v>
      </c>
    </row>
    <row r="5" spans="1:19" ht="17.25" thickTop="1" thickBot="1" x14ac:dyDescent="0.3">
      <c r="A5" s="17"/>
      <c r="B5" s="17"/>
      <c r="C5" s="17"/>
      <c r="D5" s="17"/>
      <c r="E5" s="324" t="s">
        <v>433</v>
      </c>
      <c r="F5" s="369"/>
      <c r="G5" s="195" t="s">
        <v>1343</v>
      </c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376"/>
    </row>
    <row r="6" spans="1:19" ht="17.25" thickTop="1" thickBot="1" x14ac:dyDescent="0.3">
      <c r="A6" s="17">
        <f t="shared" si="0"/>
        <v>1</v>
      </c>
      <c r="B6" s="17">
        <f t="shared" si="1"/>
        <v>0</v>
      </c>
      <c r="C6" s="17">
        <f t="shared" si="2"/>
        <v>0</v>
      </c>
      <c r="D6" s="17">
        <f t="shared" si="3"/>
        <v>0</v>
      </c>
      <c r="E6" s="324" t="s">
        <v>433</v>
      </c>
      <c r="F6" s="368">
        <v>2012</v>
      </c>
      <c r="G6" s="195" t="s">
        <v>413</v>
      </c>
      <c r="H6" s="372"/>
      <c r="I6" s="195" t="s">
        <v>15</v>
      </c>
      <c r="J6" s="195" t="s">
        <v>316</v>
      </c>
      <c r="K6" s="333" t="s">
        <v>263</v>
      </c>
      <c r="L6" s="333" t="s">
        <v>259</v>
      </c>
      <c r="M6" s="195"/>
      <c r="N6" s="195"/>
      <c r="O6" s="195"/>
      <c r="P6" s="195" t="s">
        <v>9</v>
      </c>
      <c r="Q6" s="195">
        <v>1</v>
      </c>
      <c r="R6" s="195"/>
      <c r="S6" s="378" t="s">
        <v>340</v>
      </c>
    </row>
    <row r="7" spans="1:19" ht="17.25" thickTop="1" thickBot="1" x14ac:dyDescent="0.3">
      <c r="A7" s="17">
        <f t="shared" si="0"/>
        <v>0</v>
      </c>
      <c r="B7" s="17">
        <f t="shared" si="1"/>
        <v>1</v>
      </c>
      <c r="C7" s="17">
        <f t="shared" si="2"/>
        <v>0</v>
      </c>
      <c r="D7" s="17">
        <f t="shared" si="3"/>
        <v>0</v>
      </c>
      <c r="E7" s="323" t="s">
        <v>434</v>
      </c>
      <c r="F7" s="366">
        <v>2010</v>
      </c>
      <c r="G7" s="361" t="s">
        <v>221</v>
      </c>
      <c r="H7" s="361" t="s">
        <v>1124</v>
      </c>
      <c r="I7" s="361" t="s">
        <v>15</v>
      </c>
      <c r="J7" s="361" t="s">
        <v>316</v>
      </c>
      <c r="K7" s="358" t="s">
        <v>263</v>
      </c>
      <c r="L7" s="358" t="s">
        <v>259</v>
      </c>
      <c r="M7" s="361" t="s">
        <v>8</v>
      </c>
      <c r="N7" s="361" t="s">
        <v>8</v>
      </c>
      <c r="O7" s="361" t="s">
        <v>359</v>
      </c>
      <c r="P7" s="361" t="s">
        <v>9</v>
      </c>
      <c r="Q7" s="361">
        <v>1</v>
      </c>
      <c r="R7" s="361" t="s">
        <v>8</v>
      </c>
      <c r="S7" s="375">
        <v>8</v>
      </c>
    </row>
    <row r="8" spans="1:19" ht="17.25" thickTop="1" thickBot="1" x14ac:dyDescent="0.3">
      <c r="A8" s="17">
        <f t="shared" si="0"/>
        <v>0</v>
      </c>
      <c r="B8" s="17">
        <f t="shared" si="1"/>
        <v>1</v>
      </c>
      <c r="C8" s="17">
        <f t="shared" si="2"/>
        <v>0</v>
      </c>
      <c r="D8" s="17">
        <f t="shared" si="3"/>
        <v>0</v>
      </c>
      <c r="E8" s="323" t="s">
        <v>434</v>
      </c>
      <c r="F8" s="365">
        <v>40787</v>
      </c>
      <c r="G8" s="361" t="s">
        <v>234</v>
      </c>
      <c r="H8" s="361" t="s">
        <v>1214</v>
      </c>
      <c r="I8" s="361" t="s">
        <v>235</v>
      </c>
      <c r="J8" s="361" t="s">
        <v>415</v>
      </c>
      <c r="K8" s="358" t="s">
        <v>263</v>
      </c>
      <c r="L8" s="358" t="s">
        <v>414</v>
      </c>
      <c r="M8" s="361"/>
      <c r="N8" s="361"/>
      <c r="O8" s="361"/>
      <c r="P8" s="361" t="s">
        <v>9</v>
      </c>
      <c r="Q8" s="361">
        <v>1</v>
      </c>
      <c r="R8" s="361"/>
      <c r="S8" s="375" t="s">
        <v>362</v>
      </c>
    </row>
    <row r="9" spans="1:19" ht="17.25" thickTop="1" thickBot="1" x14ac:dyDescent="0.3">
      <c r="A9" s="17">
        <f t="shared" si="0"/>
        <v>0</v>
      </c>
      <c r="B9" s="17">
        <f t="shared" si="1"/>
        <v>1</v>
      </c>
      <c r="C9" s="17">
        <f t="shared" si="2"/>
        <v>0</v>
      </c>
      <c r="D9" s="17">
        <f t="shared" si="3"/>
        <v>0</v>
      </c>
      <c r="E9" s="323" t="s">
        <v>434</v>
      </c>
      <c r="F9" s="365">
        <v>39783</v>
      </c>
      <c r="G9" s="361" t="s">
        <v>220</v>
      </c>
      <c r="H9" s="361"/>
      <c r="I9" s="361" t="s">
        <v>12</v>
      </c>
      <c r="J9" s="361" t="s">
        <v>12</v>
      </c>
      <c r="K9" s="358" t="s">
        <v>262</v>
      </c>
      <c r="L9" s="358" t="s">
        <v>267</v>
      </c>
      <c r="M9" s="361"/>
      <c r="N9" s="361"/>
      <c r="O9" s="361"/>
      <c r="P9" s="361" t="s">
        <v>9</v>
      </c>
      <c r="Q9" s="361">
        <v>1</v>
      </c>
      <c r="R9" s="361"/>
      <c r="S9" s="375">
        <v>7</v>
      </c>
    </row>
    <row r="10" spans="1:19" ht="17.25" thickTop="1" thickBot="1" x14ac:dyDescent="0.3">
      <c r="A10" s="17">
        <f t="shared" si="0"/>
        <v>0</v>
      </c>
      <c r="B10" s="17">
        <f t="shared" si="1"/>
        <v>1</v>
      </c>
      <c r="C10" s="17">
        <f t="shared" si="2"/>
        <v>0</v>
      </c>
      <c r="D10" s="17">
        <f t="shared" si="3"/>
        <v>0</v>
      </c>
      <c r="E10" s="323" t="s">
        <v>434</v>
      </c>
      <c r="F10" s="366"/>
      <c r="G10" s="361" t="s">
        <v>839</v>
      </c>
      <c r="H10" s="361"/>
      <c r="I10" s="361"/>
      <c r="J10" s="361"/>
      <c r="K10" s="358"/>
      <c r="L10" s="358"/>
      <c r="M10" s="361"/>
      <c r="N10" s="361"/>
      <c r="O10" s="361"/>
      <c r="P10" s="361"/>
      <c r="Q10" s="361"/>
      <c r="R10" s="361"/>
      <c r="S10" s="360"/>
    </row>
    <row r="11" spans="1:19" ht="17.25" thickTop="1" thickBot="1" x14ac:dyDescent="0.3">
      <c r="A11" s="17">
        <f t="shared" si="0"/>
        <v>0</v>
      </c>
      <c r="B11" s="17">
        <f t="shared" si="1"/>
        <v>1</v>
      </c>
      <c r="C11" s="17">
        <f t="shared" si="2"/>
        <v>0</v>
      </c>
      <c r="D11" s="17">
        <f t="shared" si="3"/>
        <v>0</v>
      </c>
      <c r="E11" s="323" t="s">
        <v>434</v>
      </c>
      <c r="F11" s="365">
        <v>40238</v>
      </c>
      <c r="G11" s="361" t="s">
        <v>231</v>
      </c>
      <c r="H11" s="361"/>
      <c r="I11" s="361" t="s">
        <v>119</v>
      </c>
      <c r="J11" s="361" t="s">
        <v>119</v>
      </c>
      <c r="K11" s="358" t="s">
        <v>274</v>
      </c>
      <c r="L11" s="358" t="s">
        <v>284</v>
      </c>
      <c r="M11" s="361"/>
      <c r="N11" s="361"/>
      <c r="O11" s="361"/>
      <c r="P11" s="361" t="s">
        <v>9</v>
      </c>
      <c r="Q11" s="361">
        <v>1</v>
      </c>
      <c r="R11" s="361"/>
      <c r="S11" s="375">
        <v>7</v>
      </c>
    </row>
    <row r="12" spans="1:19" ht="17.25" thickTop="1" thickBot="1" x14ac:dyDescent="0.3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323" t="s">
        <v>434</v>
      </c>
      <c r="F12" s="365">
        <v>40940</v>
      </c>
      <c r="G12" s="361" t="s">
        <v>232</v>
      </c>
      <c r="H12" s="361"/>
      <c r="I12" s="361" t="s">
        <v>119</v>
      </c>
      <c r="J12" s="361" t="s">
        <v>119</v>
      </c>
      <c r="K12" s="358" t="s">
        <v>274</v>
      </c>
      <c r="L12" s="358" t="s">
        <v>284</v>
      </c>
      <c r="M12" s="361"/>
      <c r="N12" s="361"/>
      <c r="O12" s="361"/>
      <c r="P12" s="361" t="s">
        <v>9</v>
      </c>
      <c r="Q12" s="361">
        <v>1</v>
      </c>
      <c r="R12" s="361"/>
      <c r="S12" s="375" t="s">
        <v>320</v>
      </c>
    </row>
    <row r="13" spans="1:19" ht="17.25" thickTop="1" thickBot="1" x14ac:dyDescent="0.3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323" t="s">
        <v>434</v>
      </c>
      <c r="F13" s="365">
        <v>39326</v>
      </c>
      <c r="G13" s="361" t="s">
        <v>240</v>
      </c>
      <c r="H13" s="361" t="s">
        <v>1125</v>
      </c>
      <c r="I13" s="361" t="s">
        <v>41</v>
      </c>
      <c r="J13" s="361" t="s">
        <v>416</v>
      </c>
      <c r="K13" s="358" t="s">
        <v>262</v>
      </c>
      <c r="L13" s="358" t="s">
        <v>267</v>
      </c>
      <c r="M13" s="361" t="s">
        <v>8</v>
      </c>
      <c r="N13" s="361" t="s">
        <v>8</v>
      </c>
      <c r="O13" s="361" t="s">
        <v>359</v>
      </c>
      <c r="P13" s="361" t="s">
        <v>9</v>
      </c>
      <c r="Q13" s="361">
        <v>1</v>
      </c>
      <c r="R13" s="361" t="s">
        <v>8</v>
      </c>
      <c r="S13" s="376">
        <v>5</v>
      </c>
    </row>
    <row r="14" spans="1:19" ht="17.25" thickTop="1" thickBot="1" x14ac:dyDescent="0.3">
      <c r="A14" s="17">
        <f t="shared" si="0"/>
        <v>0</v>
      </c>
      <c r="B14" s="17">
        <f t="shared" si="1"/>
        <v>1</v>
      </c>
      <c r="C14" s="17">
        <f t="shared" si="2"/>
        <v>0</v>
      </c>
      <c r="D14" s="17">
        <f t="shared" si="3"/>
        <v>0</v>
      </c>
      <c r="E14" s="323" t="s">
        <v>434</v>
      </c>
      <c r="F14" s="365">
        <v>40575</v>
      </c>
      <c r="G14" s="361" t="s">
        <v>214</v>
      </c>
      <c r="H14" s="361" t="s">
        <v>481</v>
      </c>
      <c r="I14" s="361" t="s">
        <v>39</v>
      </c>
      <c r="J14" s="361" t="s">
        <v>218</v>
      </c>
      <c r="K14" s="358" t="s">
        <v>263</v>
      </c>
      <c r="L14" s="358" t="s">
        <v>259</v>
      </c>
      <c r="M14" s="361" t="s">
        <v>8</v>
      </c>
      <c r="N14" s="361" t="s">
        <v>8</v>
      </c>
      <c r="O14" s="361" t="s">
        <v>359</v>
      </c>
      <c r="P14" s="361" t="s">
        <v>219</v>
      </c>
      <c r="Q14" s="361">
        <v>1</v>
      </c>
      <c r="R14" s="361" t="s">
        <v>22</v>
      </c>
      <c r="S14" s="375">
        <v>8</v>
      </c>
    </row>
    <row r="15" spans="1:19" ht="17.25" thickTop="1" thickBot="1" x14ac:dyDescent="0.3">
      <c r="A15" s="17">
        <f t="shared" si="0"/>
        <v>0</v>
      </c>
      <c r="B15" s="17">
        <f t="shared" si="1"/>
        <v>1</v>
      </c>
      <c r="C15" s="17">
        <f t="shared" si="2"/>
        <v>0</v>
      </c>
      <c r="D15" s="17">
        <f t="shared" si="3"/>
        <v>0</v>
      </c>
      <c r="E15" s="323" t="s">
        <v>434</v>
      </c>
      <c r="F15" s="366">
        <v>0</v>
      </c>
      <c r="G15" s="361" t="s">
        <v>786</v>
      </c>
      <c r="H15" s="361"/>
      <c r="I15" s="361" t="s">
        <v>209</v>
      </c>
      <c r="J15" s="361" t="s">
        <v>787</v>
      </c>
      <c r="K15" s="358" t="s">
        <v>288</v>
      </c>
      <c r="L15" s="358" t="s">
        <v>788</v>
      </c>
      <c r="M15" s="361"/>
      <c r="N15" s="361"/>
      <c r="O15" s="361" t="s">
        <v>359</v>
      </c>
      <c r="P15" s="361" t="s">
        <v>9</v>
      </c>
      <c r="Q15" s="361">
        <v>1</v>
      </c>
      <c r="R15" s="361"/>
      <c r="S15" s="360"/>
    </row>
    <row r="16" spans="1:19" ht="17.25" thickTop="1" thickBot="1" x14ac:dyDescent="0.3">
      <c r="A16" s="17">
        <f t="shared" si="0"/>
        <v>0</v>
      </c>
      <c r="B16" s="17">
        <f t="shared" si="1"/>
        <v>1</v>
      </c>
      <c r="C16" s="17">
        <f t="shared" si="2"/>
        <v>0</v>
      </c>
      <c r="D16" s="17">
        <f t="shared" si="3"/>
        <v>0</v>
      </c>
      <c r="E16" s="323" t="s">
        <v>434</v>
      </c>
      <c r="F16" s="367">
        <v>40848</v>
      </c>
      <c r="G16" s="361" t="s">
        <v>208</v>
      </c>
      <c r="H16" s="361" t="s">
        <v>482</v>
      </c>
      <c r="I16" s="361" t="s">
        <v>209</v>
      </c>
      <c r="J16" s="361" t="s">
        <v>210</v>
      </c>
      <c r="K16" s="358" t="s">
        <v>263</v>
      </c>
      <c r="L16" s="358" t="s">
        <v>267</v>
      </c>
      <c r="M16" s="361" t="s">
        <v>8</v>
      </c>
      <c r="N16" s="361" t="s">
        <v>8</v>
      </c>
      <c r="O16" s="371" t="s">
        <v>486</v>
      </c>
      <c r="P16" s="358" t="s">
        <v>431</v>
      </c>
      <c r="Q16" s="361">
        <v>1</v>
      </c>
      <c r="R16" s="361" t="s">
        <v>22</v>
      </c>
      <c r="S16" s="375" t="s">
        <v>356</v>
      </c>
    </row>
    <row r="17" spans="1:19" ht="17.25" thickTop="1" thickBot="1" x14ac:dyDescent="0.3">
      <c r="A17" s="17">
        <f t="shared" si="0"/>
        <v>1</v>
      </c>
      <c r="B17" s="17">
        <f t="shared" si="1"/>
        <v>0</v>
      </c>
      <c r="C17" s="17">
        <f t="shared" si="2"/>
        <v>0</v>
      </c>
      <c r="D17" s="17">
        <f t="shared" si="3"/>
        <v>0</v>
      </c>
      <c r="E17" s="324" t="s">
        <v>433</v>
      </c>
      <c r="F17" s="369">
        <v>40118</v>
      </c>
      <c r="G17" s="195" t="s">
        <v>238</v>
      </c>
      <c r="H17" s="195"/>
      <c r="I17" s="195" t="s">
        <v>41</v>
      </c>
      <c r="J17" s="195" t="s">
        <v>173</v>
      </c>
      <c r="K17" s="333" t="s">
        <v>262</v>
      </c>
      <c r="L17" s="333" t="s">
        <v>259</v>
      </c>
      <c r="M17" s="195"/>
      <c r="N17" s="195"/>
      <c r="O17" s="195"/>
      <c r="P17" s="195" t="s">
        <v>9</v>
      </c>
      <c r="Q17" s="195">
        <v>1</v>
      </c>
      <c r="R17" s="195"/>
      <c r="S17" s="375" t="s">
        <v>362</v>
      </c>
    </row>
    <row r="18" spans="1:19" ht="17.25" thickTop="1" thickBot="1" x14ac:dyDescent="0.3">
      <c r="A18" s="17">
        <f t="shared" si="0"/>
        <v>1</v>
      </c>
      <c r="B18" s="17">
        <f t="shared" si="1"/>
        <v>0</v>
      </c>
      <c r="C18" s="17">
        <f t="shared" si="2"/>
        <v>0</v>
      </c>
      <c r="D18" s="17">
        <f t="shared" si="3"/>
        <v>0</v>
      </c>
      <c r="E18" s="324" t="s">
        <v>433</v>
      </c>
      <c r="F18" s="369">
        <v>40118</v>
      </c>
      <c r="G18" s="195" t="s">
        <v>393</v>
      </c>
      <c r="H18" s="195"/>
      <c r="I18" s="195" t="s">
        <v>41</v>
      </c>
      <c r="J18" s="195" t="s">
        <v>173</v>
      </c>
      <c r="K18" s="333" t="s">
        <v>262</v>
      </c>
      <c r="L18" s="333" t="s">
        <v>259</v>
      </c>
      <c r="M18" s="195"/>
      <c r="N18" s="195"/>
      <c r="O18" s="195"/>
      <c r="P18" s="195" t="s">
        <v>9</v>
      </c>
      <c r="Q18" s="195">
        <v>1</v>
      </c>
      <c r="R18" s="195"/>
      <c r="S18" s="375">
        <v>7</v>
      </c>
    </row>
    <row r="19" spans="1:19" ht="17.25" thickTop="1" thickBot="1" x14ac:dyDescent="0.3">
      <c r="A19" s="17">
        <f t="shared" si="0"/>
        <v>1</v>
      </c>
      <c r="B19" s="17">
        <f t="shared" si="1"/>
        <v>0</v>
      </c>
      <c r="C19" s="17">
        <f t="shared" si="2"/>
        <v>0</v>
      </c>
      <c r="D19" s="17">
        <f t="shared" si="3"/>
        <v>0</v>
      </c>
      <c r="E19" s="324" t="s">
        <v>433</v>
      </c>
      <c r="F19" s="369">
        <v>39387</v>
      </c>
      <c r="G19" s="195" t="s">
        <v>236</v>
      </c>
      <c r="H19" s="195"/>
      <c r="I19" s="195" t="s">
        <v>41</v>
      </c>
      <c r="J19" s="195" t="s">
        <v>173</v>
      </c>
      <c r="K19" s="333" t="s">
        <v>262</v>
      </c>
      <c r="L19" s="333" t="s">
        <v>259</v>
      </c>
      <c r="M19" s="195"/>
      <c r="N19" s="195"/>
      <c r="O19" s="195"/>
      <c r="P19" s="195" t="s">
        <v>9</v>
      </c>
      <c r="Q19" s="195">
        <v>1</v>
      </c>
      <c r="R19" s="195"/>
      <c r="S19" s="375">
        <v>8</v>
      </c>
    </row>
    <row r="20" spans="1:19" ht="17.25" thickTop="1" thickBot="1" x14ac:dyDescent="0.3">
      <c r="A20" s="17">
        <f t="shared" si="0"/>
        <v>1</v>
      </c>
      <c r="B20" s="17">
        <f t="shared" si="1"/>
        <v>0</v>
      </c>
      <c r="C20" s="17">
        <f t="shared" si="2"/>
        <v>0</v>
      </c>
      <c r="D20" s="17">
        <f t="shared" si="3"/>
        <v>0</v>
      </c>
      <c r="E20" s="324" t="s">
        <v>433</v>
      </c>
      <c r="F20" s="370">
        <v>41183</v>
      </c>
      <c r="G20" s="195" t="s">
        <v>239</v>
      </c>
      <c r="H20" s="372"/>
      <c r="I20" s="195" t="s">
        <v>41</v>
      </c>
      <c r="J20" s="195"/>
      <c r="K20" s="333" t="s">
        <v>262</v>
      </c>
      <c r="L20" s="333" t="s">
        <v>259</v>
      </c>
      <c r="M20" s="195"/>
      <c r="N20" s="195"/>
      <c r="O20" s="195"/>
      <c r="P20" s="195" t="s">
        <v>9</v>
      </c>
      <c r="Q20" s="195">
        <v>1</v>
      </c>
      <c r="R20" s="195"/>
      <c r="S20" s="378" t="s">
        <v>340</v>
      </c>
    </row>
    <row r="21" spans="1:19" ht="17.25" thickTop="1" thickBot="1" x14ac:dyDescent="0.3">
      <c r="A21" s="17">
        <f t="shared" si="0"/>
        <v>1</v>
      </c>
      <c r="B21" s="17">
        <f t="shared" si="1"/>
        <v>0</v>
      </c>
      <c r="C21" s="17">
        <f t="shared" si="2"/>
        <v>0</v>
      </c>
      <c r="D21" s="17">
        <f t="shared" si="3"/>
        <v>0</v>
      </c>
      <c r="E21" s="324" t="s">
        <v>433</v>
      </c>
      <c r="F21" s="369">
        <v>39661</v>
      </c>
      <c r="G21" s="195" t="s">
        <v>237</v>
      </c>
      <c r="H21" s="195"/>
      <c r="I21" s="195" t="s">
        <v>41</v>
      </c>
      <c r="J21" s="195" t="s">
        <v>173</v>
      </c>
      <c r="K21" s="333" t="s">
        <v>262</v>
      </c>
      <c r="L21" s="333" t="s">
        <v>259</v>
      </c>
      <c r="M21" s="195"/>
      <c r="N21" s="195"/>
      <c r="O21" s="195"/>
      <c r="P21" s="195" t="s">
        <v>9</v>
      </c>
      <c r="Q21" s="195">
        <v>1</v>
      </c>
      <c r="R21" s="195"/>
      <c r="S21" s="375" t="s">
        <v>389</v>
      </c>
    </row>
    <row r="22" spans="1:19" ht="17.25" thickTop="1" thickBot="1" x14ac:dyDescent="0.3">
      <c r="A22" s="17">
        <f t="shared" si="0"/>
        <v>0</v>
      </c>
      <c r="B22" s="17">
        <f t="shared" si="1"/>
        <v>1</v>
      </c>
      <c r="C22" s="17">
        <f t="shared" si="2"/>
        <v>0</v>
      </c>
      <c r="D22" s="17">
        <f t="shared" si="3"/>
        <v>0</v>
      </c>
      <c r="E22" s="323" t="s">
        <v>434</v>
      </c>
      <c r="F22" s="365">
        <v>40969</v>
      </c>
      <c r="G22" s="361" t="s">
        <v>230</v>
      </c>
      <c r="H22" s="361" t="s">
        <v>1213</v>
      </c>
      <c r="I22" s="361" t="s">
        <v>12</v>
      </c>
      <c r="J22" s="361" t="s">
        <v>405</v>
      </c>
      <c r="K22" s="358" t="s">
        <v>263</v>
      </c>
      <c r="L22" s="358" t="s">
        <v>278</v>
      </c>
      <c r="M22" s="361"/>
      <c r="N22" s="361"/>
      <c r="O22" s="361"/>
      <c r="P22" s="361" t="s">
        <v>9</v>
      </c>
      <c r="Q22" s="361">
        <v>1</v>
      </c>
      <c r="R22" s="361"/>
      <c r="S22" s="376">
        <v>5</v>
      </c>
    </row>
    <row r="23" spans="1:19" ht="17.25" thickTop="1" thickBot="1" x14ac:dyDescent="0.3">
      <c r="A23" s="17">
        <f t="shared" si="0"/>
        <v>0</v>
      </c>
      <c r="B23" s="17">
        <f t="shared" si="1"/>
        <v>1</v>
      </c>
      <c r="C23" s="17">
        <f t="shared" si="2"/>
        <v>0</v>
      </c>
      <c r="D23" s="17">
        <f t="shared" si="3"/>
        <v>0</v>
      </c>
      <c r="E23" s="323" t="s">
        <v>434</v>
      </c>
      <c r="F23" s="365">
        <v>39873</v>
      </c>
      <c r="G23" s="361" t="s">
        <v>212</v>
      </c>
      <c r="H23" s="361" t="s">
        <v>483</v>
      </c>
      <c r="I23" s="361" t="s">
        <v>12</v>
      </c>
      <c r="J23" s="361" t="s">
        <v>12</v>
      </c>
      <c r="K23" s="358" t="s">
        <v>263</v>
      </c>
      <c r="L23" s="358" t="s">
        <v>278</v>
      </c>
      <c r="M23" s="361" t="s">
        <v>8</v>
      </c>
      <c r="N23" s="361" t="s">
        <v>8</v>
      </c>
      <c r="O23" s="371" t="s">
        <v>485</v>
      </c>
      <c r="P23" s="358" t="s">
        <v>213</v>
      </c>
      <c r="Q23" s="361">
        <v>1</v>
      </c>
      <c r="R23" s="361" t="s">
        <v>22</v>
      </c>
      <c r="S23" s="375">
        <v>7</v>
      </c>
    </row>
    <row r="24" spans="1:19" ht="17.25" thickTop="1" thickBot="1" x14ac:dyDescent="0.3">
      <c r="A24" s="17">
        <f t="shared" si="0"/>
        <v>0</v>
      </c>
      <c r="B24" s="17">
        <f t="shared" si="1"/>
        <v>1</v>
      </c>
      <c r="C24" s="17">
        <f t="shared" si="2"/>
        <v>0</v>
      </c>
      <c r="D24" s="17">
        <f t="shared" si="3"/>
        <v>0</v>
      </c>
      <c r="E24" s="323" t="s">
        <v>434</v>
      </c>
      <c r="F24" s="365">
        <v>41183</v>
      </c>
      <c r="G24" s="361" t="s">
        <v>229</v>
      </c>
      <c r="H24" s="361" t="s">
        <v>1212</v>
      </c>
      <c r="I24" s="361" t="s">
        <v>12</v>
      </c>
      <c r="J24" s="361" t="s">
        <v>12</v>
      </c>
      <c r="K24" s="358" t="s">
        <v>263</v>
      </c>
      <c r="L24" s="358" t="s">
        <v>278</v>
      </c>
      <c r="M24" s="361" t="s">
        <v>8</v>
      </c>
      <c r="N24" s="361" t="s">
        <v>8</v>
      </c>
      <c r="O24" s="361" t="s">
        <v>359</v>
      </c>
      <c r="P24" s="361" t="s">
        <v>9</v>
      </c>
      <c r="Q24" s="361">
        <v>1</v>
      </c>
      <c r="R24" s="361" t="s">
        <v>22</v>
      </c>
      <c r="S24" s="378" t="s">
        <v>340</v>
      </c>
    </row>
    <row r="25" spans="1:19" ht="17.25" thickTop="1" thickBot="1" x14ac:dyDescent="0.3">
      <c r="A25" s="17">
        <f t="shared" si="0"/>
        <v>0</v>
      </c>
      <c r="B25" s="17">
        <f t="shared" si="1"/>
        <v>1</v>
      </c>
      <c r="C25" s="17">
        <f t="shared" si="2"/>
        <v>0</v>
      </c>
      <c r="D25" s="17">
        <f t="shared" si="3"/>
        <v>0</v>
      </c>
      <c r="E25" s="323" t="s">
        <v>434</v>
      </c>
      <c r="F25" s="365">
        <v>40575</v>
      </c>
      <c r="G25" s="361" t="s">
        <v>215</v>
      </c>
      <c r="H25" s="361" t="s">
        <v>481</v>
      </c>
      <c r="I25" s="361" t="s">
        <v>39</v>
      </c>
      <c r="J25" s="361" t="s">
        <v>218</v>
      </c>
      <c r="K25" s="358" t="s">
        <v>263</v>
      </c>
      <c r="L25" s="358" t="s">
        <v>259</v>
      </c>
      <c r="M25" s="361" t="s">
        <v>8</v>
      </c>
      <c r="N25" s="361" t="s">
        <v>8</v>
      </c>
      <c r="O25" s="361" t="s">
        <v>359</v>
      </c>
      <c r="P25" s="358" t="s">
        <v>219</v>
      </c>
      <c r="Q25" s="361">
        <v>1</v>
      </c>
      <c r="R25" s="361" t="s">
        <v>22</v>
      </c>
      <c r="S25" s="375">
        <v>8</v>
      </c>
    </row>
    <row r="26" spans="1:19" ht="17.25" thickTop="1" thickBot="1" x14ac:dyDescent="0.3">
      <c r="A26" s="17">
        <f t="shared" si="0"/>
        <v>1</v>
      </c>
      <c r="B26" s="17">
        <f t="shared" si="1"/>
        <v>0</v>
      </c>
      <c r="C26" s="17">
        <f t="shared" si="2"/>
        <v>0</v>
      </c>
      <c r="D26" s="17">
        <f t="shared" si="3"/>
        <v>0</v>
      </c>
      <c r="E26" s="324" t="s">
        <v>433</v>
      </c>
      <c r="F26" s="369">
        <v>40817</v>
      </c>
      <c r="G26" s="195" t="s">
        <v>246</v>
      </c>
      <c r="H26" s="195"/>
      <c r="I26" s="195" t="s">
        <v>73</v>
      </c>
      <c r="J26" s="195" t="s">
        <v>421</v>
      </c>
      <c r="K26" s="333" t="s">
        <v>263</v>
      </c>
      <c r="L26" s="333" t="s">
        <v>259</v>
      </c>
      <c r="M26" s="195"/>
      <c r="N26" s="195"/>
      <c r="O26" s="195"/>
      <c r="P26" s="195" t="s">
        <v>9</v>
      </c>
      <c r="Q26" s="195">
        <v>1</v>
      </c>
      <c r="R26" s="195"/>
      <c r="S26" s="375">
        <v>7</v>
      </c>
    </row>
    <row r="27" spans="1:19" ht="17.25" thickTop="1" thickBot="1" x14ac:dyDescent="0.3">
      <c r="A27" s="17">
        <f t="shared" si="0"/>
        <v>0</v>
      </c>
      <c r="B27" s="17">
        <f t="shared" si="1"/>
        <v>1</v>
      </c>
      <c r="C27" s="17">
        <f t="shared" si="2"/>
        <v>0</v>
      </c>
      <c r="D27" s="17">
        <f t="shared" si="3"/>
        <v>0</v>
      </c>
      <c r="E27" s="323" t="s">
        <v>434</v>
      </c>
      <c r="F27" s="365">
        <v>40940</v>
      </c>
      <c r="G27" s="361" t="s">
        <v>228</v>
      </c>
      <c r="H27" s="361" t="s">
        <v>1212</v>
      </c>
      <c r="I27" s="361" t="s">
        <v>15</v>
      </c>
      <c r="J27" s="361" t="s">
        <v>404</v>
      </c>
      <c r="K27" s="358" t="s">
        <v>263</v>
      </c>
      <c r="L27" s="358" t="s">
        <v>216</v>
      </c>
      <c r="M27" s="361" t="s">
        <v>8</v>
      </c>
      <c r="N27" s="361" t="s">
        <v>8</v>
      </c>
      <c r="O27" s="361" t="s">
        <v>359</v>
      </c>
      <c r="P27" s="361" t="s">
        <v>9</v>
      </c>
      <c r="Q27" s="361">
        <v>1</v>
      </c>
      <c r="R27" s="361" t="s">
        <v>22</v>
      </c>
      <c r="S27" s="376">
        <v>5</v>
      </c>
    </row>
    <row r="28" spans="1:19" ht="17.25" thickTop="1" thickBot="1" x14ac:dyDescent="0.3">
      <c r="A28" s="17">
        <f t="shared" si="0"/>
        <v>0</v>
      </c>
      <c r="B28" s="17">
        <f t="shared" si="1"/>
        <v>1</v>
      </c>
      <c r="C28" s="17">
        <f t="shared" si="2"/>
        <v>0</v>
      </c>
      <c r="D28" s="17">
        <f t="shared" si="3"/>
        <v>0</v>
      </c>
      <c r="E28" s="323" t="s">
        <v>434</v>
      </c>
      <c r="F28" s="365">
        <v>39845</v>
      </c>
      <c r="G28" s="361" t="s">
        <v>211</v>
      </c>
      <c r="H28" s="361" t="s">
        <v>484</v>
      </c>
      <c r="I28" s="361" t="s">
        <v>15</v>
      </c>
      <c r="J28" s="361" t="s">
        <v>217</v>
      </c>
      <c r="K28" s="358" t="s">
        <v>263</v>
      </c>
      <c r="L28" s="358" t="s">
        <v>216</v>
      </c>
      <c r="M28" s="361" t="s">
        <v>8</v>
      </c>
      <c r="N28" s="361" t="s">
        <v>8</v>
      </c>
      <c r="O28" s="361" t="s">
        <v>359</v>
      </c>
      <c r="P28" s="361" t="s">
        <v>9</v>
      </c>
      <c r="Q28" s="361">
        <v>1</v>
      </c>
      <c r="R28" s="361" t="s">
        <v>22</v>
      </c>
      <c r="S28" s="377">
        <v>6</v>
      </c>
    </row>
    <row r="29" spans="1:19" ht="17.25" thickTop="1" thickBot="1" x14ac:dyDescent="0.3">
      <c r="A29" s="17">
        <f t="shared" si="0"/>
        <v>0</v>
      </c>
      <c r="B29" s="17">
        <f t="shared" si="1"/>
        <v>1</v>
      </c>
      <c r="C29" s="17">
        <f t="shared" si="2"/>
        <v>0</v>
      </c>
      <c r="D29" s="17">
        <f t="shared" si="3"/>
        <v>0</v>
      </c>
      <c r="E29" s="323" t="s">
        <v>434</v>
      </c>
      <c r="F29" s="365">
        <v>39630</v>
      </c>
      <c r="G29" s="361" t="s">
        <v>233</v>
      </c>
      <c r="H29" s="361"/>
      <c r="I29" s="361" t="s">
        <v>41</v>
      </c>
      <c r="J29" s="361" t="s">
        <v>41</v>
      </c>
      <c r="K29" s="358" t="s">
        <v>263</v>
      </c>
      <c r="L29" s="358" t="s">
        <v>216</v>
      </c>
      <c r="M29" s="361"/>
      <c r="N29" s="361"/>
      <c r="O29" s="361"/>
      <c r="P29" s="361" t="s">
        <v>9</v>
      </c>
      <c r="Q29" s="361">
        <v>1</v>
      </c>
      <c r="R29" s="361"/>
      <c r="S29" s="375">
        <v>7</v>
      </c>
    </row>
    <row r="30" spans="1:19" ht="17.25" thickTop="1" thickBot="1" x14ac:dyDescent="0.3">
      <c r="A30" s="17">
        <f t="shared" si="0"/>
        <v>1</v>
      </c>
      <c r="B30" s="17">
        <f t="shared" si="1"/>
        <v>0</v>
      </c>
      <c r="C30" s="17">
        <f t="shared" si="2"/>
        <v>0</v>
      </c>
      <c r="D30" s="17">
        <f t="shared" si="3"/>
        <v>0</v>
      </c>
      <c r="E30" s="324" t="s">
        <v>433</v>
      </c>
      <c r="F30" s="369">
        <v>39661</v>
      </c>
      <c r="G30" s="195" t="s">
        <v>222</v>
      </c>
      <c r="H30" s="195"/>
      <c r="I30" s="195" t="s">
        <v>227</v>
      </c>
      <c r="J30" s="195" t="s">
        <v>227</v>
      </c>
      <c r="K30" s="333" t="s">
        <v>263</v>
      </c>
      <c r="L30" s="333" t="s">
        <v>272</v>
      </c>
      <c r="M30" s="195"/>
      <c r="N30" s="195"/>
      <c r="O30" s="195"/>
      <c r="P30" s="195" t="s">
        <v>9</v>
      </c>
      <c r="Q30" s="195">
        <v>1</v>
      </c>
      <c r="R30" s="195"/>
      <c r="S30" s="375">
        <v>8</v>
      </c>
    </row>
    <row r="31" spans="1:19" ht="17.25" thickTop="1" thickBot="1" x14ac:dyDescent="0.3">
      <c r="A31" s="17">
        <f t="shared" si="0"/>
        <v>1</v>
      </c>
      <c r="B31" s="17">
        <f t="shared" si="1"/>
        <v>0</v>
      </c>
      <c r="C31" s="17">
        <f t="shared" si="2"/>
        <v>0</v>
      </c>
      <c r="D31" s="17">
        <f t="shared" si="3"/>
        <v>0</v>
      </c>
      <c r="E31" s="324" t="s">
        <v>433</v>
      </c>
      <c r="F31" s="369">
        <v>40940</v>
      </c>
      <c r="G31" s="195" t="s">
        <v>223</v>
      </c>
      <c r="H31" s="195"/>
      <c r="I31" s="195" t="s">
        <v>227</v>
      </c>
      <c r="J31" s="195" t="s">
        <v>227</v>
      </c>
      <c r="K31" s="333" t="s">
        <v>263</v>
      </c>
      <c r="L31" s="333" t="s">
        <v>272</v>
      </c>
      <c r="M31" s="195"/>
      <c r="N31" s="195"/>
      <c r="O31" s="195"/>
      <c r="P31" s="195" t="s">
        <v>9</v>
      </c>
      <c r="Q31" s="195">
        <v>1</v>
      </c>
      <c r="R31" s="195"/>
      <c r="S31" s="375" t="s">
        <v>321</v>
      </c>
    </row>
    <row r="32" spans="1:19" ht="17.25" thickTop="1" thickBot="1" x14ac:dyDescent="0.3">
      <c r="A32" s="17">
        <f t="shared" si="0"/>
        <v>1</v>
      </c>
      <c r="B32" s="17">
        <f t="shared" si="1"/>
        <v>0</v>
      </c>
      <c r="C32" s="17">
        <f t="shared" si="2"/>
        <v>0</v>
      </c>
      <c r="D32" s="17">
        <f t="shared" si="3"/>
        <v>0</v>
      </c>
      <c r="E32" s="324" t="s">
        <v>433</v>
      </c>
      <c r="F32" s="369">
        <v>40087</v>
      </c>
      <c r="G32" s="195" t="s">
        <v>224</v>
      </c>
      <c r="H32" s="195"/>
      <c r="I32" s="195" t="s">
        <v>227</v>
      </c>
      <c r="J32" s="195" t="s">
        <v>227</v>
      </c>
      <c r="K32" s="333" t="s">
        <v>263</v>
      </c>
      <c r="L32" s="333" t="s">
        <v>272</v>
      </c>
      <c r="M32" s="195"/>
      <c r="N32" s="195"/>
      <c r="O32" s="195"/>
      <c r="P32" s="195" t="s">
        <v>9</v>
      </c>
      <c r="Q32" s="195">
        <v>1</v>
      </c>
      <c r="R32" s="195"/>
      <c r="S32" s="375">
        <v>7</v>
      </c>
    </row>
    <row r="33" spans="1:19" ht="17.25" thickTop="1" thickBot="1" x14ac:dyDescent="0.3">
      <c r="A33" s="17">
        <f t="shared" si="0"/>
        <v>1</v>
      </c>
      <c r="B33" s="17">
        <f t="shared" si="1"/>
        <v>0</v>
      </c>
      <c r="C33" s="17">
        <f t="shared" si="2"/>
        <v>0</v>
      </c>
      <c r="D33" s="17">
        <f t="shared" si="3"/>
        <v>0</v>
      </c>
      <c r="E33" s="324" t="s">
        <v>433</v>
      </c>
      <c r="F33" s="369">
        <v>41153</v>
      </c>
      <c r="G33" s="195" t="s">
        <v>225</v>
      </c>
      <c r="H33" s="372"/>
      <c r="I33" s="195" t="s">
        <v>227</v>
      </c>
      <c r="J33" s="195" t="s">
        <v>227</v>
      </c>
      <c r="K33" s="333" t="s">
        <v>263</v>
      </c>
      <c r="L33" s="333" t="s">
        <v>272</v>
      </c>
      <c r="M33" s="195"/>
      <c r="N33" s="195"/>
      <c r="O33" s="195"/>
      <c r="P33" s="195" t="s">
        <v>9</v>
      </c>
      <c r="Q33" s="195">
        <v>1</v>
      </c>
      <c r="R33" s="195"/>
      <c r="S33" s="378" t="s">
        <v>340</v>
      </c>
    </row>
    <row r="34" spans="1:19" ht="16.5" thickTop="1" x14ac:dyDescent="0.25">
      <c r="A34" s="17">
        <f t="shared" si="0"/>
        <v>0</v>
      </c>
      <c r="B34" s="17">
        <f t="shared" si="1"/>
        <v>0</v>
      </c>
      <c r="C34" s="17">
        <f t="shared" si="2"/>
        <v>0</v>
      </c>
      <c r="D34" s="17">
        <f t="shared" si="3"/>
        <v>0</v>
      </c>
      <c r="E34" s="1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7"/>
    </row>
    <row r="35" spans="1:19" x14ac:dyDescent="0.35">
      <c r="A35" s="17">
        <f t="shared" si="0"/>
        <v>0</v>
      </c>
      <c r="B35" s="17">
        <f t="shared" si="1"/>
        <v>0</v>
      </c>
      <c r="C35" s="17">
        <f t="shared" si="2"/>
        <v>0</v>
      </c>
      <c r="D35" s="17">
        <f t="shared" si="3"/>
        <v>0</v>
      </c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1"/>
    </row>
    <row r="36" spans="1:19" ht="21.75" thickBot="1" x14ac:dyDescent="0.4">
      <c r="A36" s="17">
        <f t="shared" si="0"/>
        <v>0</v>
      </c>
      <c r="B36" s="17">
        <f t="shared" si="1"/>
        <v>0</v>
      </c>
      <c r="C36" s="17">
        <f t="shared" si="2"/>
        <v>0</v>
      </c>
      <c r="D36" s="17">
        <f t="shared" si="3"/>
        <v>0</v>
      </c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1"/>
    </row>
    <row r="37" spans="1:19" ht="33" thickTop="1" x14ac:dyDescent="0.35">
      <c r="A37" s="17">
        <f t="shared" si="0"/>
        <v>0</v>
      </c>
      <c r="B37" s="17">
        <f t="shared" si="1"/>
        <v>0</v>
      </c>
      <c r="C37" s="17">
        <f t="shared" si="2"/>
        <v>0</v>
      </c>
      <c r="D37" s="17">
        <f t="shared" si="3"/>
        <v>0</v>
      </c>
      <c r="E37" s="343"/>
      <c r="F37" s="343"/>
      <c r="G37" s="345" t="s">
        <v>1522</v>
      </c>
      <c r="H37" s="343"/>
      <c r="I37" s="343"/>
      <c r="J37" s="346"/>
      <c r="K37" s="343"/>
      <c r="L37" s="343"/>
      <c r="M37" s="343"/>
      <c r="N37" s="343"/>
      <c r="O37" s="343"/>
      <c r="P37" s="343"/>
      <c r="Q37" s="343"/>
      <c r="R37" s="343"/>
      <c r="S37" s="347"/>
    </row>
    <row r="38" spans="1:19" ht="21.75" thickBot="1" x14ac:dyDescent="0.4">
      <c r="A38" s="17">
        <f t="shared" si="0"/>
        <v>0</v>
      </c>
      <c r="B38" s="17">
        <f t="shared" si="1"/>
        <v>0</v>
      </c>
      <c r="C38" s="17">
        <f t="shared" si="2"/>
        <v>0</v>
      </c>
      <c r="D38" s="17">
        <f t="shared" si="3"/>
        <v>0</v>
      </c>
      <c r="E38" s="343"/>
      <c r="F38" s="343"/>
      <c r="G38" s="343"/>
      <c r="H38" s="343"/>
      <c r="I38" s="343"/>
      <c r="J38" s="346"/>
      <c r="K38" s="343"/>
      <c r="L38" s="343"/>
      <c r="M38" s="343"/>
      <c r="N38" s="343"/>
      <c r="O38" s="343"/>
      <c r="P38" s="343"/>
      <c r="Q38" s="343"/>
      <c r="R38" s="343"/>
      <c r="S38" s="347"/>
    </row>
    <row r="39" spans="1:19" ht="17.25" thickTop="1" thickBot="1" x14ac:dyDescent="0.3">
      <c r="A39" s="17">
        <f t="shared" si="0"/>
        <v>0</v>
      </c>
      <c r="B39" s="17">
        <f t="shared" si="1"/>
        <v>0</v>
      </c>
      <c r="C39" s="17">
        <f t="shared" si="2"/>
        <v>0</v>
      </c>
      <c r="D39" s="17">
        <f t="shared" si="3"/>
        <v>0</v>
      </c>
      <c r="E39" s="344"/>
      <c r="F39" s="318" t="s">
        <v>0</v>
      </c>
      <c r="G39" s="315" t="s">
        <v>1</v>
      </c>
      <c r="H39" s="315" t="s">
        <v>590</v>
      </c>
      <c r="I39" s="315" t="s">
        <v>2</v>
      </c>
      <c r="J39" s="315" t="s">
        <v>3</v>
      </c>
      <c r="K39" s="315" t="s">
        <v>253</v>
      </c>
      <c r="L39" s="315" t="s">
        <v>207</v>
      </c>
      <c r="M39" s="318" t="s">
        <v>292</v>
      </c>
      <c r="N39" s="318" t="s">
        <v>4</v>
      </c>
      <c r="O39" s="319" t="s">
        <v>428</v>
      </c>
      <c r="P39" s="315" t="s">
        <v>5</v>
      </c>
      <c r="Q39" s="352" t="s">
        <v>429</v>
      </c>
      <c r="R39" s="318" t="s">
        <v>1342</v>
      </c>
      <c r="S39" s="353" t="s">
        <v>1341</v>
      </c>
    </row>
    <row r="40" spans="1:19" ht="17.25" thickTop="1" thickBot="1" x14ac:dyDescent="0.3">
      <c r="A40" s="17">
        <f t="shared" si="0"/>
        <v>0</v>
      </c>
      <c r="B40" s="17">
        <f t="shared" si="1"/>
        <v>1</v>
      </c>
      <c r="C40" s="17">
        <f t="shared" si="2"/>
        <v>0</v>
      </c>
      <c r="D40" s="17">
        <f t="shared" si="3"/>
        <v>0</v>
      </c>
      <c r="E40" s="736" t="s">
        <v>434</v>
      </c>
      <c r="F40" s="1043">
        <v>40695</v>
      </c>
      <c r="G40" s="993" t="s">
        <v>963</v>
      </c>
      <c r="H40" s="993"/>
      <c r="I40" s="993" t="s">
        <v>773</v>
      </c>
      <c r="J40" s="993" t="s">
        <v>1047</v>
      </c>
      <c r="K40" s="993" t="s">
        <v>262</v>
      </c>
      <c r="L40" s="993" t="s">
        <v>259</v>
      </c>
      <c r="M40" s="993"/>
      <c r="N40" s="993"/>
      <c r="O40" s="993"/>
      <c r="P40" s="993" t="s">
        <v>9</v>
      </c>
      <c r="Q40" s="993">
        <v>1</v>
      </c>
      <c r="R40" s="993"/>
      <c r="S40" s="1046">
        <v>5</v>
      </c>
    </row>
    <row r="41" spans="1:19" ht="17.25" thickTop="1" thickBot="1" x14ac:dyDescent="0.3">
      <c r="A41" s="17">
        <f t="shared" si="0"/>
        <v>0</v>
      </c>
      <c r="B41" s="17">
        <f t="shared" si="1"/>
        <v>1</v>
      </c>
      <c r="C41" s="17">
        <f t="shared" si="2"/>
        <v>0</v>
      </c>
      <c r="D41" s="17">
        <f t="shared" si="3"/>
        <v>0</v>
      </c>
      <c r="E41" s="736" t="s">
        <v>434</v>
      </c>
      <c r="F41" s="1044">
        <v>2010</v>
      </c>
      <c r="G41" s="993" t="s">
        <v>221</v>
      </c>
      <c r="H41" s="993" t="s">
        <v>1124</v>
      </c>
      <c r="I41" s="993" t="s">
        <v>15</v>
      </c>
      <c r="J41" s="993" t="s">
        <v>316</v>
      </c>
      <c r="K41" s="1025" t="s">
        <v>263</v>
      </c>
      <c r="L41" s="1025" t="s">
        <v>259</v>
      </c>
      <c r="M41" s="993" t="s">
        <v>8</v>
      </c>
      <c r="N41" s="993" t="s">
        <v>8</v>
      </c>
      <c r="O41" s="993" t="s">
        <v>359</v>
      </c>
      <c r="P41" s="993" t="s">
        <v>9</v>
      </c>
      <c r="Q41" s="993">
        <v>1</v>
      </c>
      <c r="R41" s="993" t="s">
        <v>8</v>
      </c>
      <c r="S41" s="1047">
        <v>8</v>
      </c>
    </row>
    <row r="42" spans="1:19" ht="17.25" thickTop="1" thickBot="1" x14ac:dyDescent="0.3">
      <c r="A42" s="17">
        <f t="shared" si="0"/>
        <v>0</v>
      </c>
      <c r="B42" s="17">
        <f t="shared" si="1"/>
        <v>1</v>
      </c>
      <c r="C42" s="17">
        <f t="shared" si="2"/>
        <v>0</v>
      </c>
      <c r="D42" s="17">
        <f t="shared" si="3"/>
        <v>0</v>
      </c>
      <c r="E42" s="736" t="s">
        <v>434</v>
      </c>
      <c r="F42" s="1043">
        <v>40787</v>
      </c>
      <c r="G42" s="993" t="s">
        <v>234</v>
      </c>
      <c r="H42" s="993" t="s">
        <v>1214</v>
      </c>
      <c r="I42" s="993" t="s">
        <v>235</v>
      </c>
      <c r="J42" s="993" t="s">
        <v>415</v>
      </c>
      <c r="K42" s="1025" t="s">
        <v>263</v>
      </c>
      <c r="L42" s="1025" t="s">
        <v>414</v>
      </c>
      <c r="M42" s="993"/>
      <c r="N42" s="993"/>
      <c r="O42" s="993"/>
      <c r="P42" s="993" t="s">
        <v>9</v>
      </c>
      <c r="Q42" s="993">
        <v>1</v>
      </c>
      <c r="R42" s="993"/>
      <c r="S42" s="1047" t="s">
        <v>362</v>
      </c>
    </row>
    <row r="43" spans="1:19" ht="17.25" thickTop="1" thickBot="1" x14ac:dyDescent="0.3">
      <c r="A43" s="17">
        <f t="shared" si="0"/>
        <v>0</v>
      </c>
      <c r="B43" s="17">
        <f t="shared" si="1"/>
        <v>1</v>
      </c>
      <c r="C43" s="17">
        <f t="shared" si="2"/>
        <v>0</v>
      </c>
      <c r="D43" s="17">
        <f t="shared" si="3"/>
        <v>0</v>
      </c>
      <c r="E43" s="736" t="s">
        <v>434</v>
      </c>
      <c r="F43" s="1043">
        <v>39783</v>
      </c>
      <c r="G43" s="993" t="s">
        <v>220</v>
      </c>
      <c r="H43" s="993"/>
      <c r="I43" s="993" t="s">
        <v>12</v>
      </c>
      <c r="J43" s="993" t="s">
        <v>12</v>
      </c>
      <c r="K43" s="1025" t="s">
        <v>262</v>
      </c>
      <c r="L43" s="1025" t="s">
        <v>267</v>
      </c>
      <c r="M43" s="993"/>
      <c r="N43" s="993"/>
      <c r="O43" s="993"/>
      <c r="P43" s="993" t="s">
        <v>9</v>
      </c>
      <c r="Q43" s="993">
        <v>1</v>
      </c>
      <c r="R43" s="993"/>
      <c r="S43" s="1047">
        <v>7</v>
      </c>
    </row>
    <row r="44" spans="1:19" ht="17.25" thickTop="1" thickBot="1" x14ac:dyDescent="0.3">
      <c r="A44" s="17">
        <f t="shared" si="0"/>
        <v>0</v>
      </c>
      <c r="B44" s="17">
        <f t="shared" si="1"/>
        <v>1</v>
      </c>
      <c r="C44" s="17">
        <f t="shared" si="2"/>
        <v>0</v>
      </c>
      <c r="D44" s="17">
        <f t="shared" si="3"/>
        <v>0</v>
      </c>
      <c r="E44" s="736" t="s">
        <v>434</v>
      </c>
      <c r="F44" s="1044"/>
      <c r="G44" s="993" t="s">
        <v>839</v>
      </c>
      <c r="H44" s="993"/>
      <c r="I44" s="993"/>
      <c r="J44" s="993"/>
      <c r="K44" s="1025"/>
      <c r="L44" s="1025"/>
      <c r="M44" s="993"/>
      <c r="N44" s="993"/>
      <c r="O44" s="993"/>
      <c r="P44" s="993"/>
      <c r="Q44" s="993"/>
      <c r="R44" s="993"/>
      <c r="S44" s="1048"/>
    </row>
    <row r="45" spans="1:19" ht="17.25" thickTop="1" thickBot="1" x14ac:dyDescent="0.3">
      <c r="A45" s="17">
        <f t="shared" si="0"/>
        <v>0</v>
      </c>
      <c r="B45" s="17">
        <f t="shared" si="1"/>
        <v>1</v>
      </c>
      <c r="C45" s="17">
        <f t="shared" si="2"/>
        <v>0</v>
      </c>
      <c r="D45" s="17">
        <f t="shared" si="3"/>
        <v>0</v>
      </c>
      <c r="E45" s="736" t="s">
        <v>434</v>
      </c>
      <c r="F45" s="1043">
        <v>40238</v>
      </c>
      <c r="G45" s="993" t="s">
        <v>231</v>
      </c>
      <c r="H45" s="993"/>
      <c r="I45" s="993" t="s">
        <v>119</v>
      </c>
      <c r="J45" s="993" t="s">
        <v>119</v>
      </c>
      <c r="K45" s="1025" t="s">
        <v>274</v>
      </c>
      <c r="L45" s="1025" t="s">
        <v>284</v>
      </c>
      <c r="M45" s="993"/>
      <c r="N45" s="993"/>
      <c r="O45" s="993"/>
      <c r="P45" s="993" t="s">
        <v>9</v>
      </c>
      <c r="Q45" s="993">
        <v>1</v>
      </c>
      <c r="R45" s="993"/>
      <c r="S45" s="1047">
        <v>7</v>
      </c>
    </row>
    <row r="46" spans="1:19" ht="17.25" thickTop="1" thickBot="1" x14ac:dyDescent="0.3">
      <c r="A46" s="17">
        <f t="shared" si="0"/>
        <v>0</v>
      </c>
      <c r="B46" s="17">
        <f t="shared" si="1"/>
        <v>1</v>
      </c>
      <c r="C46" s="17">
        <f t="shared" si="2"/>
        <v>0</v>
      </c>
      <c r="D46" s="17">
        <f t="shared" si="3"/>
        <v>0</v>
      </c>
      <c r="E46" s="736" t="s">
        <v>434</v>
      </c>
      <c r="F46" s="1043">
        <v>40940</v>
      </c>
      <c r="G46" s="993" t="s">
        <v>232</v>
      </c>
      <c r="H46" s="993"/>
      <c r="I46" s="993" t="s">
        <v>119</v>
      </c>
      <c r="J46" s="993" t="s">
        <v>119</v>
      </c>
      <c r="K46" s="1025" t="s">
        <v>274</v>
      </c>
      <c r="L46" s="1025" t="s">
        <v>284</v>
      </c>
      <c r="M46" s="993"/>
      <c r="N46" s="993"/>
      <c r="O46" s="993"/>
      <c r="P46" s="993" t="s">
        <v>9</v>
      </c>
      <c r="Q46" s="993">
        <v>1</v>
      </c>
      <c r="R46" s="993"/>
      <c r="S46" s="1047" t="s">
        <v>320</v>
      </c>
    </row>
    <row r="47" spans="1:19" ht="17.25" thickTop="1" thickBot="1" x14ac:dyDescent="0.3">
      <c r="A47" s="17">
        <f t="shared" si="0"/>
        <v>0</v>
      </c>
      <c r="B47" s="17">
        <f t="shared" si="1"/>
        <v>1</v>
      </c>
      <c r="C47" s="17">
        <f t="shared" si="2"/>
        <v>0</v>
      </c>
      <c r="D47" s="17">
        <f t="shared" si="3"/>
        <v>0</v>
      </c>
      <c r="E47" s="736" t="s">
        <v>434</v>
      </c>
      <c r="F47" s="1043">
        <v>39326</v>
      </c>
      <c r="G47" s="993" t="s">
        <v>240</v>
      </c>
      <c r="H47" s="993" t="s">
        <v>1125</v>
      </c>
      <c r="I47" s="993" t="s">
        <v>41</v>
      </c>
      <c r="J47" s="993" t="s">
        <v>416</v>
      </c>
      <c r="K47" s="1025" t="s">
        <v>262</v>
      </c>
      <c r="L47" s="1025" t="s">
        <v>267</v>
      </c>
      <c r="M47" s="993" t="s">
        <v>8</v>
      </c>
      <c r="N47" s="993" t="s">
        <v>8</v>
      </c>
      <c r="O47" s="993" t="s">
        <v>359</v>
      </c>
      <c r="P47" s="993" t="s">
        <v>9</v>
      </c>
      <c r="Q47" s="993">
        <v>1</v>
      </c>
      <c r="R47" s="993" t="s">
        <v>8</v>
      </c>
      <c r="S47" s="1046">
        <v>5</v>
      </c>
    </row>
    <row r="48" spans="1:19" ht="17.25" thickTop="1" thickBot="1" x14ac:dyDescent="0.3">
      <c r="A48" s="17">
        <f t="shared" si="0"/>
        <v>0</v>
      </c>
      <c r="B48" s="17">
        <f t="shared" si="1"/>
        <v>1</v>
      </c>
      <c r="C48" s="17">
        <f t="shared" si="2"/>
        <v>0</v>
      </c>
      <c r="D48" s="17">
        <f t="shared" si="3"/>
        <v>0</v>
      </c>
      <c r="E48" s="736" t="s">
        <v>434</v>
      </c>
      <c r="F48" s="1043">
        <v>40575</v>
      </c>
      <c r="G48" s="993" t="s">
        <v>214</v>
      </c>
      <c r="H48" s="993" t="s">
        <v>481</v>
      </c>
      <c r="I48" s="993" t="s">
        <v>39</v>
      </c>
      <c r="J48" s="993" t="s">
        <v>218</v>
      </c>
      <c r="K48" s="1025" t="s">
        <v>263</v>
      </c>
      <c r="L48" s="1025" t="s">
        <v>259</v>
      </c>
      <c r="M48" s="993" t="s">
        <v>8</v>
      </c>
      <c r="N48" s="993" t="s">
        <v>8</v>
      </c>
      <c r="O48" s="993" t="s">
        <v>359</v>
      </c>
      <c r="P48" s="993" t="s">
        <v>219</v>
      </c>
      <c r="Q48" s="993">
        <v>1</v>
      </c>
      <c r="R48" s="993" t="s">
        <v>22</v>
      </c>
      <c r="S48" s="1047">
        <v>8</v>
      </c>
    </row>
    <row r="49" spans="1:19" ht="17.25" thickTop="1" thickBot="1" x14ac:dyDescent="0.3">
      <c r="A49" s="17">
        <f t="shared" si="0"/>
        <v>0</v>
      </c>
      <c r="B49" s="17">
        <f t="shared" si="1"/>
        <v>1</v>
      </c>
      <c r="C49" s="17">
        <f t="shared" si="2"/>
        <v>0</v>
      </c>
      <c r="D49" s="17">
        <f t="shared" si="3"/>
        <v>0</v>
      </c>
      <c r="E49" s="736" t="s">
        <v>434</v>
      </c>
      <c r="F49" s="1044">
        <v>0</v>
      </c>
      <c r="G49" s="993" t="s">
        <v>786</v>
      </c>
      <c r="H49" s="993"/>
      <c r="I49" s="993" t="s">
        <v>209</v>
      </c>
      <c r="J49" s="993" t="s">
        <v>787</v>
      </c>
      <c r="K49" s="1025" t="s">
        <v>288</v>
      </c>
      <c r="L49" s="1025" t="s">
        <v>788</v>
      </c>
      <c r="M49" s="993"/>
      <c r="N49" s="993"/>
      <c r="O49" s="993" t="s">
        <v>359</v>
      </c>
      <c r="P49" s="993" t="s">
        <v>9</v>
      </c>
      <c r="Q49" s="993">
        <v>1</v>
      </c>
      <c r="R49" s="993"/>
      <c r="S49" s="1048"/>
    </row>
    <row r="50" spans="1:19" ht="17.25" thickTop="1" thickBot="1" x14ac:dyDescent="0.3">
      <c r="A50" s="17">
        <f t="shared" si="0"/>
        <v>0</v>
      </c>
      <c r="B50" s="17">
        <f t="shared" si="1"/>
        <v>1</v>
      </c>
      <c r="C50" s="17">
        <f t="shared" si="2"/>
        <v>0</v>
      </c>
      <c r="D50" s="17">
        <f t="shared" si="3"/>
        <v>0</v>
      </c>
      <c r="E50" s="736" t="s">
        <v>434</v>
      </c>
      <c r="F50" s="1045">
        <v>40848</v>
      </c>
      <c r="G50" s="993" t="s">
        <v>208</v>
      </c>
      <c r="H50" s="993" t="s">
        <v>482</v>
      </c>
      <c r="I50" s="993" t="s">
        <v>209</v>
      </c>
      <c r="J50" s="993" t="s">
        <v>210</v>
      </c>
      <c r="K50" s="1025" t="s">
        <v>263</v>
      </c>
      <c r="L50" s="1025" t="s">
        <v>267</v>
      </c>
      <c r="M50" s="993" t="s">
        <v>8</v>
      </c>
      <c r="N50" s="993" t="s">
        <v>8</v>
      </c>
      <c r="O50" s="1051" t="s">
        <v>486</v>
      </c>
      <c r="P50" s="1025" t="s">
        <v>431</v>
      </c>
      <c r="Q50" s="993">
        <v>1</v>
      </c>
      <c r="R50" s="993" t="s">
        <v>22</v>
      </c>
      <c r="S50" s="1047" t="s">
        <v>356</v>
      </c>
    </row>
    <row r="51" spans="1:19" ht="17.25" thickTop="1" thickBot="1" x14ac:dyDescent="0.3">
      <c r="A51" s="17">
        <f t="shared" si="0"/>
        <v>0</v>
      </c>
      <c r="B51" s="17">
        <f t="shared" si="1"/>
        <v>1</v>
      </c>
      <c r="C51" s="17">
        <f t="shared" si="2"/>
        <v>0</v>
      </c>
      <c r="D51" s="17">
        <f t="shared" si="3"/>
        <v>0</v>
      </c>
      <c r="E51" s="736" t="s">
        <v>434</v>
      </c>
      <c r="F51" s="1043">
        <v>40969</v>
      </c>
      <c r="G51" s="993" t="s">
        <v>230</v>
      </c>
      <c r="H51" s="993" t="s">
        <v>1213</v>
      </c>
      <c r="I51" s="993" t="s">
        <v>12</v>
      </c>
      <c r="J51" s="993" t="s">
        <v>405</v>
      </c>
      <c r="K51" s="1025" t="s">
        <v>263</v>
      </c>
      <c r="L51" s="1025" t="s">
        <v>278</v>
      </c>
      <c r="M51" s="993"/>
      <c r="N51" s="993"/>
      <c r="O51" s="993"/>
      <c r="P51" s="993" t="s">
        <v>9</v>
      </c>
      <c r="Q51" s="993">
        <v>1</v>
      </c>
      <c r="R51" s="993"/>
      <c r="S51" s="1046">
        <v>5</v>
      </c>
    </row>
    <row r="52" spans="1:19" ht="17.25" thickTop="1" thickBot="1" x14ac:dyDescent="0.3">
      <c r="A52" s="17">
        <f t="shared" si="0"/>
        <v>0</v>
      </c>
      <c r="B52" s="17">
        <f t="shared" si="1"/>
        <v>1</v>
      </c>
      <c r="C52" s="17">
        <f t="shared" si="2"/>
        <v>0</v>
      </c>
      <c r="D52" s="17">
        <f t="shared" si="3"/>
        <v>0</v>
      </c>
      <c r="E52" s="736" t="s">
        <v>434</v>
      </c>
      <c r="F52" s="1043">
        <v>39873</v>
      </c>
      <c r="G52" s="993" t="s">
        <v>212</v>
      </c>
      <c r="H52" s="993" t="s">
        <v>483</v>
      </c>
      <c r="I52" s="993" t="s">
        <v>12</v>
      </c>
      <c r="J52" s="993" t="s">
        <v>12</v>
      </c>
      <c r="K52" s="1025" t="s">
        <v>263</v>
      </c>
      <c r="L52" s="1025" t="s">
        <v>278</v>
      </c>
      <c r="M52" s="993" t="s">
        <v>8</v>
      </c>
      <c r="N52" s="993" t="s">
        <v>8</v>
      </c>
      <c r="O52" s="1051" t="s">
        <v>485</v>
      </c>
      <c r="P52" s="1025" t="s">
        <v>213</v>
      </c>
      <c r="Q52" s="993">
        <v>1</v>
      </c>
      <c r="R52" s="993" t="s">
        <v>22</v>
      </c>
      <c r="S52" s="1047">
        <v>7</v>
      </c>
    </row>
    <row r="53" spans="1:19" ht="17.25" thickTop="1" thickBot="1" x14ac:dyDescent="0.3">
      <c r="A53" s="17">
        <f t="shared" si="0"/>
        <v>0</v>
      </c>
      <c r="B53" s="17">
        <f t="shared" si="1"/>
        <v>1</v>
      </c>
      <c r="C53" s="17">
        <f t="shared" si="2"/>
        <v>0</v>
      </c>
      <c r="D53" s="17">
        <f t="shared" si="3"/>
        <v>0</v>
      </c>
      <c r="E53" s="736" t="s">
        <v>434</v>
      </c>
      <c r="F53" s="1043">
        <v>41183</v>
      </c>
      <c r="G53" s="993" t="s">
        <v>229</v>
      </c>
      <c r="H53" s="993" t="s">
        <v>1212</v>
      </c>
      <c r="I53" s="993" t="s">
        <v>12</v>
      </c>
      <c r="J53" s="993" t="s">
        <v>12</v>
      </c>
      <c r="K53" s="1025" t="s">
        <v>263</v>
      </c>
      <c r="L53" s="1025" t="s">
        <v>278</v>
      </c>
      <c r="M53" s="993" t="s">
        <v>8</v>
      </c>
      <c r="N53" s="993" t="s">
        <v>8</v>
      </c>
      <c r="O53" s="993" t="s">
        <v>359</v>
      </c>
      <c r="P53" s="993" t="s">
        <v>9</v>
      </c>
      <c r="Q53" s="993">
        <v>1</v>
      </c>
      <c r="R53" s="993" t="s">
        <v>22</v>
      </c>
      <c r="S53" s="1049" t="s">
        <v>340</v>
      </c>
    </row>
    <row r="54" spans="1:19" ht="17.25" thickTop="1" thickBot="1" x14ac:dyDescent="0.3">
      <c r="A54" s="17">
        <f t="shared" si="0"/>
        <v>0</v>
      </c>
      <c r="B54" s="17">
        <f t="shared" si="1"/>
        <v>1</v>
      </c>
      <c r="C54" s="17">
        <f t="shared" si="2"/>
        <v>0</v>
      </c>
      <c r="D54" s="17">
        <f t="shared" si="3"/>
        <v>0</v>
      </c>
      <c r="E54" s="736" t="s">
        <v>434</v>
      </c>
      <c r="F54" s="1043">
        <v>40575</v>
      </c>
      <c r="G54" s="993" t="s">
        <v>215</v>
      </c>
      <c r="H54" s="993" t="s">
        <v>481</v>
      </c>
      <c r="I54" s="993" t="s">
        <v>39</v>
      </c>
      <c r="J54" s="993" t="s">
        <v>218</v>
      </c>
      <c r="K54" s="1025" t="s">
        <v>263</v>
      </c>
      <c r="L54" s="1025" t="s">
        <v>259</v>
      </c>
      <c r="M54" s="993" t="s">
        <v>8</v>
      </c>
      <c r="N54" s="993" t="s">
        <v>8</v>
      </c>
      <c r="O54" s="993" t="s">
        <v>359</v>
      </c>
      <c r="P54" s="1025" t="s">
        <v>219</v>
      </c>
      <c r="Q54" s="993">
        <v>1</v>
      </c>
      <c r="R54" s="993" t="s">
        <v>22</v>
      </c>
      <c r="S54" s="1047">
        <v>8</v>
      </c>
    </row>
    <row r="55" spans="1:19" ht="17.25" thickTop="1" thickBot="1" x14ac:dyDescent="0.3">
      <c r="A55" s="17">
        <f t="shared" si="0"/>
        <v>0</v>
      </c>
      <c r="B55" s="17">
        <f t="shared" si="1"/>
        <v>1</v>
      </c>
      <c r="C55" s="17">
        <f t="shared" si="2"/>
        <v>0</v>
      </c>
      <c r="D55" s="17">
        <f t="shared" si="3"/>
        <v>0</v>
      </c>
      <c r="E55" s="736" t="s">
        <v>434</v>
      </c>
      <c r="F55" s="1043">
        <v>40940</v>
      </c>
      <c r="G55" s="993" t="s">
        <v>228</v>
      </c>
      <c r="H55" s="993" t="s">
        <v>1212</v>
      </c>
      <c r="I55" s="993" t="s">
        <v>15</v>
      </c>
      <c r="J55" s="993" t="s">
        <v>404</v>
      </c>
      <c r="K55" s="1025" t="s">
        <v>263</v>
      </c>
      <c r="L55" s="1025" t="s">
        <v>216</v>
      </c>
      <c r="M55" s="993" t="s">
        <v>8</v>
      </c>
      <c r="N55" s="993" t="s">
        <v>8</v>
      </c>
      <c r="O55" s="993" t="s">
        <v>359</v>
      </c>
      <c r="P55" s="993" t="s">
        <v>9</v>
      </c>
      <c r="Q55" s="993">
        <v>1</v>
      </c>
      <c r="R55" s="993" t="s">
        <v>22</v>
      </c>
      <c r="S55" s="1046">
        <v>5</v>
      </c>
    </row>
    <row r="56" spans="1:19" ht="17.25" thickTop="1" thickBot="1" x14ac:dyDescent="0.3">
      <c r="A56" s="17">
        <f t="shared" si="0"/>
        <v>0</v>
      </c>
      <c r="B56" s="17">
        <f t="shared" si="1"/>
        <v>1</v>
      </c>
      <c r="C56" s="17">
        <f t="shared" si="2"/>
        <v>0</v>
      </c>
      <c r="D56" s="17">
        <f t="shared" si="3"/>
        <v>0</v>
      </c>
      <c r="E56" s="736" t="s">
        <v>434</v>
      </c>
      <c r="F56" s="1043">
        <v>39845</v>
      </c>
      <c r="G56" s="993" t="s">
        <v>211</v>
      </c>
      <c r="H56" s="993" t="s">
        <v>484</v>
      </c>
      <c r="I56" s="993" t="s">
        <v>15</v>
      </c>
      <c r="J56" s="993" t="s">
        <v>217</v>
      </c>
      <c r="K56" s="1025" t="s">
        <v>263</v>
      </c>
      <c r="L56" s="1025" t="s">
        <v>216</v>
      </c>
      <c r="M56" s="993" t="s">
        <v>8</v>
      </c>
      <c r="N56" s="993" t="s">
        <v>8</v>
      </c>
      <c r="O56" s="993" t="s">
        <v>359</v>
      </c>
      <c r="P56" s="993" t="s">
        <v>9</v>
      </c>
      <c r="Q56" s="993">
        <v>1</v>
      </c>
      <c r="R56" s="993" t="s">
        <v>22</v>
      </c>
      <c r="S56" s="1050">
        <v>6</v>
      </c>
    </row>
    <row r="57" spans="1:19" ht="17.25" thickTop="1" thickBot="1" x14ac:dyDescent="0.3">
      <c r="A57" s="17">
        <f t="shared" si="0"/>
        <v>0</v>
      </c>
      <c r="B57" s="17">
        <f t="shared" si="1"/>
        <v>1</v>
      </c>
      <c r="C57" s="17">
        <f t="shared" si="2"/>
        <v>0</v>
      </c>
      <c r="D57" s="17">
        <f t="shared" si="3"/>
        <v>0</v>
      </c>
      <c r="E57" s="736" t="s">
        <v>434</v>
      </c>
      <c r="F57" s="1043">
        <v>39630</v>
      </c>
      <c r="G57" s="993" t="s">
        <v>233</v>
      </c>
      <c r="H57" s="993"/>
      <c r="I57" s="993" t="s">
        <v>41</v>
      </c>
      <c r="J57" s="993" t="s">
        <v>41</v>
      </c>
      <c r="K57" s="1025" t="s">
        <v>263</v>
      </c>
      <c r="L57" s="1025" t="s">
        <v>216</v>
      </c>
      <c r="M57" s="993"/>
      <c r="N57" s="993"/>
      <c r="O57" s="993"/>
      <c r="P57" s="993" t="s">
        <v>9</v>
      </c>
      <c r="Q57" s="993">
        <v>1</v>
      </c>
      <c r="R57" s="993"/>
      <c r="S57" s="1047">
        <v>7</v>
      </c>
    </row>
    <row r="58" spans="1:19" ht="21.75" thickTop="1" x14ac:dyDescent="0.35">
      <c r="A58" s="17">
        <f t="shared" si="0"/>
        <v>0</v>
      </c>
      <c r="B58" s="17">
        <f t="shared" si="1"/>
        <v>0</v>
      </c>
      <c r="C58" s="17">
        <f t="shared" si="2"/>
        <v>0</v>
      </c>
      <c r="D58" s="17">
        <f t="shared" si="3"/>
        <v>0</v>
      </c>
      <c r="E58" s="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1"/>
    </row>
    <row r="59" spans="1:19" x14ac:dyDescent="0.35">
      <c r="A59" s="17">
        <f t="shared" ref="A59:A76" si="4">IF($E59="JC",1,0)</f>
        <v>0</v>
      </c>
      <c r="B59" s="17">
        <f t="shared" ref="B59:B76" si="5">IF($E59="JP",1,0)</f>
        <v>0</v>
      </c>
      <c r="C59" s="17">
        <f t="shared" ref="C59:C76" si="6">IF($E59="I",1,0)</f>
        <v>0</v>
      </c>
      <c r="D59" s="17">
        <f t="shared" ref="D59:D76" si="7">IF($E59="JCom",1,0)</f>
        <v>0</v>
      </c>
      <c r="E59" s="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1"/>
    </row>
    <row r="60" spans="1:19" x14ac:dyDescent="0.35">
      <c r="A60" s="17">
        <f t="shared" si="4"/>
        <v>0</v>
      </c>
      <c r="B60" s="17">
        <f t="shared" si="5"/>
        <v>0</v>
      </c>
      <c r="C60" s="17">
        <f t="shared" si="6"/>
        <v>0</v>
      </c>
      <c r="D60" s="17">
        <f t="shared" si="7"/>
        <v>0</v>
      </c>
      <c r="E60" s="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1"/>
    </row>
    <row r="61" spans="1:19" x14ac:dyDescent="0.35">
      <c r="A61" s="17">
        <f t="shared" si="4"/>
        <v>0</v>
      </c>
      <c r="B61" s="17">
        <f t="shared" si="5"/>
        <v>0</v>
      </c>
      <c r="C61" s="17">
        <f t="shared" si="6"/>
        <v>0</v>
      </c>
      <c r="D61" s="17">
        <f t="shared" si="7"/>
        <v>0</v>
      </c>
      <c r="E61" s="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1"/>
    </row>
    <row r="62" spans="1:19" x14ac:dyDescent="0.35">
      <c r="A62" s="17">
        <f t="shared" si="4"/>
        <v>0</v>
      </c>
      <c r="B62" s="17">
        <f t="shared" si="5"/>
        <v>0</v>
      </c>
      <c r="C62" s="17">
        <f t="shared" si="6"/>
        <v>0</v>
      </c>
      <c r="D62" s="17">
        <f t="shared" si="7"/>
        <v>0</v>
      </c>
      <c r="E62" s="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1"/>
    </row>
    <row r="63" spans="1:19" x14ac:dyDescent="0.35">
      <c r="A63" s="17">
        <f t="shared" si="4"/>
        <v>0</v>
      </c>
      <c r="B63" s="17">
        <f t="shared" si="5"/>
        <v>0</v>
      </c>
      <c r="C63" s="17">
        <f t="shared" si="6"/>
        <v>0</v>
      </c>
      <c r="D63" s="17">
        <f t="shared" si="7"/>
        <v>0</v>
      </c>
      <c r="E63" s="5"/>
    </row>
    <row r="64" spans="1:19" x14ac:dyDescent="0.35">
      <c r="A64" s="17">
        <f t="shared" si="4"/>
        <v>0</v>
      </c>
      <c r="B64" s="17">
        <f t="shared" si="5"/>
        <v>0</v>
      </c>
      <c r="C64" s="17">
        <f t="shared" si="6"/>
        <v>0</v>
      </c>
      <c r="D64" s="17">
        <f t="shared" si="7"/>
        <v>0</v>
      </c>
      <c r="E64" s="5"/>
    </row>
    <row r="65" spans="1:5" x14ac:dyDescent="0.35">
      <c r="A65" s="17">
        <f t="shared" si="4"/>
        <v>0</v>
      </c>
      <c r="B65" s="17">
        <f t="shared" si="5"/>
        <v>0</v>
      </c>
      <c r="C65" s="17">
        <f t="shared" si="6"/>
        <v>0</v>
      </c>
      <c r="D65" s="17">
        <f t="shared" si="7"/>
        <v>0</v>
      </c>
      <c r="E65" s="5"/>
    </row>
    <row r="66" spans="1:5" x14ac:dyDescent="0.35">
      <c r="A66" s="17">
        <f t="shared" si="4"/>
        <v>0</v>
      </c>
      <c r="B66" s="17">
        <f t="shared" si="5"/>
        <v>0</v>
      </c>
      <c r="C66" s="17">
        <f t="shared" si="6"/>
        <v>0</v>
      </c>
      <c r="D66" s="17">
        <f t="shared" si="7"/>
        <v>0</v>
      </c>
      <c r="E66" s="5"/>
    </row>
    <row r="67" spans="1:5" x14ac:dyDescent="0.35">
      <c r="A67" s="17">
        <f t="shared" si="4"/>
        <v>0</v>
      </c>
      <c r="B67" s="17">
        <f t="shared" si="5"/>
        <v>0</v>
      </c>
      <c r="C67" s="17">
        <f t="shared" si="6"/>
        <v>0</v>
      </c>
      <c r="D67" s="17">
        <f t="shared" si="7"/>
        <v>0</v>
      </c>
      <c r="E67" s="5"/>
    </row>
    <row r="68" spans="1:5" x14ac:dyDescent="0.35">
      <c r="A68" s="17">
        <f t="shared" si="4"/>
        <v>0</v>
      </c>
      <c r="B68" s="17">
        <f t="shared" si="5"/>
        <v>0</v>
      </c>
      <c r="C68" s="17">
        <f t="shared" si="6"/>
        <v>0</v>
      </c>
      <c r="D68" s="17">
        <f t="shared" si="7"/>
        <v>0</v>
      </c>
      <c r="E68" s="5"/>
    </row>
    <row r="69" spans="1:5" x14ac:dyDescent="0.35">
      <c r="A69" s="17">
        <f t="shared" si="4"/>
        <v>0</v>
      </c>
      <c r="B69" s="17">
        <f t="shared" si="5"/>
        <v>0</v>
      </c>
      <c r="C69" s="17">
        <f t="shared" si="6"/>
        <v>0</v>
      </c>
      <c r="D69" s="17">
        <f t="shared" si="7"/>
        <v>0</v>
      </c>
      <c r="E69" s="5"/>
    </row>
    <row r="70" spans="1:5" x14ac:dyDescent="0.35">
      <c r="A70" s="17">
        <f t="shared" si="4"/>
        <v>0</v>
      </c>
      <c r="B70" s="17">
        <f t="shared" si="5"/>
        <v>0</v>
      </c>
      <c r="C70" s="17">
        <f t="shared" si="6"/>
        <v>0</v>
      </c>
      <c r="D70" s="17">
        <f t="shared" si="7"/>
        <v>0</v>
      </c>
      <c r="E70" s="5"/>
    </row>
    <row r="71" spans="1:5" x14ac:dyDescent="0.35">
      <c r="A71" s="17">
        <f t="shared" si="4"/>
        <v>0</v>
      </c>
      <c r="B71" s="17">
        <f t="shared" si="5"/>
        <v>0</v>
      </c>
      <c r="C71" s="17">
        <f t="shared" si="6"/>
        <v>0</v>
      </c>
      <c r="D71" s="17">
        <f t="shared" si="7"/>
        <v>0</v>
      </c>
      <c r="E71" s="5"/>
    </row>
    <row r="72" spans="1:5" x14ac:dyDescent="0.35">
      <c r="A72" s="17">
        <f t="shared" si="4"/>
        <v>0</v>
      </c>
      <c r="B72" s="17">
        <f t="shared" si="5"/>
        <v>0</v>
      </c>
      <c r="C72" s="17">
        <f t="shared" si="6"/>
        <v>0</v>
      </c>
      <c r="D72" s="17">
        <f t="shared" si="7"/>
        <v>0</v>
      </c>
      <c r="E72" s="5"/>
    </row>
    <row r="73" spans="1:5" x14ac:dyDescent="0.35">
      <c r="A73" s="17">
        <f t="shared" si="4"/>
        <v>0</v>
      </c>
      <c r="B73" s="17">
        <f t="shared" si="5"/>
        <v>0</v>
      </c>
      <c r="C73" s="17">
        <f t="shared" si="6"/>
        <v>0</v>
      </c>
      <c r="D73" s="17">
        <f t="shared" si="7"/>
        <v>0</v>
      </c>
      <c r="E73" s="5"/>
    </row>
    <row r="74" spans="1:5" x14ac:dyDescent="0.35">
      <c r="A74" s="17">
        <f t="shared" si="4"/>
        <v>0</v>
      </c>
      <c r="B74" s="17">
        <f t="shared" si="5"/>
        <v>0</v>
      </c>
      <c r="C74" s="17">
        <f t="shared" si="6"/>
        <v>0</v>
      </c>
      <c r="D74" s="17">
        <f t="shared" si="7"/>
        <v>0</v>
      </c>
      <c r="E74" s="5"/>
    </row>
    <row r="75" spans="1:5" x14ac:dyDescent="0.35">
      <c r="A75" s="17">
        <f t="shared" si="4"/>
        <v>0</v>
      </c>
      <c r="B75" s="17">
        <f t="shared" si="5"/>
        <v>0</v>
      </c>
      <c r="C75" s="17">
        <f t="shared" si="6"/>
        <v>0</v>
      </c>
      <c r="D75" s="17">
        <f t="shared" si="7"/>
        <v>0</v>
      </c>
      <c r="E75" s="5"/>
    </row>
    <row r="76" spans="1:5" x14ac:dyDescent="0.35">
      <c r="A76" s="17">
        <f t="shared" si="4"/>
        <v>0</v>
      </c>
      <c r="B76" s="17">
        <f t="shared" si="5"/>
        <v>0</v>
      </c>
      <c r="C76" s="17">
        <f t="shared" si="6"/>
        <v>0</v>
      </c>
      <c r="D76" s="17">
        <f t="shared" si="7"/>
        <v>0</v>
      </c>
      <c r="E76" s="5"/>
    </row>
    <row r="77" spans="1:5" x14ac:dyDescent="0.35">
      <c r="A77" s="17">
        <f t="shared" ref="A77:A122" si="8">IF($E77="JC",1,0)</f>
        <v>0</v>
      </c>
      <c r="B77" s="17">
        <f t="shared" ref="B77:B122" si="9">IF($E77="JP",1,0)</f>
        <v>0</v>
      </c>
      <c r="C77" s="17">
        <f t="shared" ref="C77:C122" si="10">IF($E77="I",1,0)</f>
        <v>0</v>
      </c>
      <c r="D77" s="17">
        <f t="shared" ref="D77:D122" si="11">IF($E77="JCom",1,0)</f>
        <v>0</v>
      </c>
      <c r="E77" s="5"/>
    </row>
    <row r="78" spans="1:5" x14ac:dyDescent="0.35">
      <c r="A78" s="17">
        <f t="shared" si="8"/>
        <v>0</v>
      </c>
      <c r="B78" s="17">
        <f t="shared" si="9"/>
        <v>0</v>
      </c>
      <c r="C78" s="17">
        <f t="shared" si="10"/>
        <v>0</v>
      </c>
      <c r="D78" s="17">
        <f t="shared" si="11"/>
        <v>0</v>
      </c>
      <c r="E78" s="5"/>
    </row>
    <row r="79" spans="1:5" x14ac:dyDescent="0.35">
      <c r="A79" s="17">
        <f t="shared" si="8"/>
        <v>0</v>
      </c>
      <c r="B79" s="17">
        <f t="shared" si="9"/>
        <v>0</v>
      </c>
      <c r="C79" s="17">
        <f t="shared" si="10"/>
        <v>0</v>
      </c>
      <c r="D79" s="17">
        <f t="shared" si="11"/>
        <v>0</v>
      </c>
      <c r="E79" s="5"/>
    </row>
    <row r="80" spans="1:5" x14ac:dyDescent="0.35">
      <c r="A80" s="17">
        <f t="shared" si="8"/>
        <v>0</v>
      </c>
      <c r="B80" s="17">
        <f t="shared" si="9"/>
        <v>0</v>
      </c>
      <c r="C80" s="17">
        <f t="shared" si="10"/>
        <v>0</v>
      </c>
      <c r="D80" s="17">
        <f t="shared" si="11"/>
        <v>0</v>
      </c>
      <c r="E80" s="5"/>
    </row>
    <row r="81" spans="1:5" x14ac:dyDescent="0.35">
      <c r="A81" s="17">
        <f t="shared" si="8"/>
        <v>0</v>
      </c>
      <c r="B81" s="17">
        <f t="shared" si="9"/>
        <v>0</v>
      </c>
      <c r="C81" s="17">
        <f t="shared" si="10"/>
        <v>0</v>
      </c>
      <c r="D81" s="17">
        <f t="shared" si="11"/>
        <v>0</v>
      </c>
      <c r="E81" s="5"/>
    </row>
    <row r="82" spans="1:5" x14ac:dyDescent="0.35">
      <c r="A82" s="17">
        <f t="shared" si="8"/>
        <v>0</v>
      </c>
      <c r="B82" s="17">
        <f t="shared" si="9"/>
        <v>0</v>
      </c>
      <c r="C82" s="17">
        <f t="shared" si="10"/>
        <v>0</v>
      </c>
      <c r="D82" s="17">
        <f t="shared" si="11"/>
        <v>0</v>
      </c>
      <c r="E82" s="5"/>
    </row>
    <row r="83" spans="1:5" x14ac:dyDescent="0.35">
      <c r="A83" s="17">
        <f t="shared" si="8"/>
        <v>0</v>
      </c>
      <c r="B83" s="17">
        <f t="shared" si="9"/>
        <v>0</v>
      </c>
      <c r="C83" s="17">
        <f t="shared" si="10"/>
        <v>0</v>
      </c>
      <c r="D83" s="17">
        <f t="shared" si="11"/>
        <v>0</v>
      </c>
      <c r="E83" s="5"/>
    </row>
    <row r="84" spans="1:5" x14ac:dyDescent="0.35">
      <c r="A84" s="17">
        <f t="shared" si="8"/>
        <v>0</v>
      </c>
      <c r="B84" s="17">
        <f t="shared" si="9"/>
        <v>0</v>
      </c>
      <c r="C84" s="17">
        <f t="shared" si="10"/>
        <v>0</v>
      </c>
      <c r="D84" s="17">
        <f t="shared" si="11"/>
        <v>0</v>
      </c>
      <c r="E84" s="5"/>
    </row>
    <row r="85" spans="1:5" x14ac:dyDescent="0.35">
      <c r="A85" s="17">
        <f t="shared" si="8"/>
        <v>0</v>
      </c>
      <c r="B85" s="17">
        <f t="shared" si="9"/>
        <v>0</v>
      </c>
      <c r="C85" s="17">
        <f t="shared" si="10"/>
        <v>0</v>
      </c>
      <c r="D85" s="17">
        <f t="shared" si="11"/>
        <v>0</v>
      </c>
      <c r="E85" s="5"/>
    </row>
    <row r="86" spans="1:5" x14ac:dyDescent="0.35">
      <c r="A86" s="17">
        <f t="shared" si="8"/>
        <v>0</v>
      </c>
      <c r="B86" s="17">
        <f t="shared" si="9"/>
        <v>0</v>
      </c>
      <c r="C86" s="17">
        <f t="shared" si="10"/>
        <v>0</v>
      </c>
      <c r="D86" s="17">
        <f t="shared" si="11"/>
        <v>0</v>
      </c>
      <c r="E86" s="5"/>
    </row>
    <row r="87" spans="1:5" x14ac:dyDescent="0.35">
      <c r="A87" s="17">
        <f t="shared" si="8"/>
        <v>0</v>
      </c>
      <c r="B87" s="17">
        <f t="shared" si="9"/>
        <v>0</v>
      </c>
      <c r="C87" s="17">
        <f t="shared" si="10"/>
        <v>0</v>
      </c>
      <c r="D87" s="17">
        <f t="shared" si="11"/>
        <v>0</v>
      </c>
      <c r="E87" s="5"/>
    </row>
    <row r="88" spans="1:5" x14ac:dyDescent="0.35">
      <c r="A88" s="17">
        <f t="shared" si="8"/>
        <v>0</v>
      </c>
      <c r="B88" s="17">
        <f t="shared" si="9"/>
        <v>0</v>
      </c>
      <c r="C88" s="17">
        <f t="shared" si="10"/>
        <v>0</v>
      </c>
      <c r="D88" s="17">
        <f t="shared" si="11"/>
        <v>0</v>
      </c>
      <c r="E88" s="5"/>
    </row>
    <row r="89" spans="1:5" x14ac:dyDescent="0.35">
      <c r="A89" s="17">
        <f t="shared" si="8"/>
        <v>0</v>
      </c>
      <c r="B89" s="17">
        <f t="shared" si="9"/>
        <v>0</v>
      </c>
      <c r="C89" s="17">
        <f t="shared" si="10"/>
        <v>0</v>
      </c>
      <c r="D89" s="17">
        <f t="shared" si="11"/>
        <v>0</v>
      </c>
      <c r="E89" s="5"/>
    </row>
    <row r="90" spans="1:5" x14ac:dyDescent="0.35">
      <c r="A90" s="17">
        <f t="shared" si="8"/>
        <v>0</v>
      </c>
      <c r="B90" s="17">
        <f t="shared" si="9"/>
        <v>0</v>
      </c>
      <c r="C90" s="17">
        <f t="shared" si="10"/>
        <v>0</v>
      </c>
      <c r="D90" s="17">
        <f t="shared" si="11"/>
        <v>0</v>
      </c>
      <c r="E90" s="5"/>
    </row>
    <row r="91" spans="1:5" x14ac:dyDescent="0.35">
      <c r="A91" s="17">
        <f t="shared" si="8"/>
        <v>0</v>
      </c>
      <c r="B91" s="17">
        <f t="shared" si="9"/>
        <v>0</v>
      </c>
      <c r="C91" s="17">
        <f t="shared" si="10"/>
        <v>0</v>
      </c>
      <c r="D91" s="17">
        <f t="shared" si="11"/>
        <v>0</v>
      </c>
      <c r="E91" s="5"/>
    </row>
    <row r="92" spans="1:5" x14ac:dyDescent="0.35">
      <c r="A92" s="17">
        <f t="shared" si="8"/>
        <v>0</v>
      </c>
      <c r="B92" s="17">
        <f t="shared" si="9"/>
        <v>0</v>
      </c>
      <c r="C92" s="17">
        <f t="shared" si="10"/>
        <v>0</v>
      </c>
      <c r="D92" s="17">
        <f t="shared" si="11"/>
        <v>0</v>
      </c>
      <c r="E92" s="5"/>
    </row>
    <row r="93" spans="1:5" x14ac:dyDescent="0.35">
      <c r="A93" s="17">
        <f t="shared" si="8"/>
        <v>0</v>
      </c>
      <c r="B93" s="17">
        <f t="shared" si="9"/>
        <v>0</v>
      </c>
      <c r="C93" s="17">
        <f t="shared" si="10"/>
        <v>0</v>
      </c>
      <c r="D93" s="17">
        <f t="shared" si="11"/>
        <v>0</v>
      </c>
      <c r="E93" s="5"/>
    </row>
    <row r="94" spans="1:5" x14ac:dyDescent="0.35">
      <c r="A94" s="17">
        <f t="shared" si="8"/>
        <v>0</v>
      </c>
      <c r="B94" s="17">
        <f t="shared" si="9"/>
        <v>0</v>
      </c>
      <c r="C94" s="17">
        <f t="shared" si="10"/>
        <v>0</v>
      </c>
      <c r="D94" s="17">
        <f t="shared" si="11"/>
        <v>0</v>
      </c>
      <c r="E94" s="5"/>
    </row>
    <row r="95" spans="1:5" x14ac:dyDescent="0.35">
      <c r="A95" s="17">
        <f t="shared" si="8"/>
        <v>0</v>
      </c>
      <c r="B95" s="17">
        <f t="shared" si="9"/>
        <v>0</v>
      </c>
      <c r="C95" s="17">
        <f t="shared" si="10"/>
        <v>0</v>
      </c>
      <c r="D95" s="17">
        <f t="shared" si="11"/>
        <v>0</v>
      </c>
      <c r="E95" s="5"/>
    </row>
    <row r="96" spans="1:5" x14ac:dyDescent="0.35">
      <c r="A96" s="17">
        <f t="shared" si="8"/>
        <v>0</v>
      </c>
      <c r="B96" s="17">
        <f t="shared" si="9"/>
        <v>0</v>
      </c>
      <c r="C96" s="17">
        <f t="shared" si="10"/>
        <v>0</v>
      </c>
      <c r="D96" s="17">
        <f t="shared" si="11"/>
        <v>0</v>
      </c>
      <c r="E96" s="5"/>
    </row>
    <row r="97" spans="1:5" x14ac:dyDescent="0.35">
      <c r="A97" s="17">
        <f t="shared" si="8"/>
        <v>0</v>
      </c>
      <c r="B97" s="17">
        <f t="shared" si="9"/>
        <v>0</v>
      </c>
      <c r="C97" s="17">
        <f t="shared" si="10"/>
        <v>0</v>
      </c>
      <c r="D97" s="17">
        <f t="shared" si="11"/>
        <v>0</v>
      </c>
      <c r="E97" s="5"/>
    </row>
    <row r="98" spans="1:5" x14ac:dyDescent="0.35">
      <c r="A98" s="17">
        <f t="shared" si="8"/>
        <v>0</v>
      </c>
      <c r="B98" s="17">
        <f t="shared" si="9"/>
        <v>0</v>
      </c>
      <c r="C98" s="17">
        <f t="shared" si="10"/>
        <v>0</v>
      </c>
      <c r="D98" s="17">
        <f t="shared" si="11"/>
        <v>0</v>
      </c>
      <c r="E98" s="5"/>
    </row>
    <row r="99" spans="1:5" x14ac:dyDescent="0.35">
      <c r="A99" s="17">
        <f t="shared" si="8"/>
        <v>0</v>
      </c>
      <c r="B99" s="17">
        <f t="shared" si="9"/>
        <v>0</v>
      </c>
      <c r="C99" s="17">
        <f t="shared" si="10"/>
        <v>0</v>
      </c>
      <c r="D99" s="17">
        <f t="shared" si="11"/>
        <v>0</v>
      </c>
      <c r="E99" s="5"/>
    </row>
    <row r="100" spans="1:5" x14ac:dyDescent="0.35">
      <c r="A100" s="17">
        <f t="shared" si="8"/>
        <v>0</v>
      </c>
      <c r="B100" s="17">
        <f t="shared" si="9"/>
        <v>0</v>
      </c>
      <c r="C100" s="17">
        <f t="shared" si="10"/>
        <v>0</v>
      </c>
      <c r="D100" s="17">
        <f t="shared" si="11"/>
        <v>0</v>
      </c>
      <c r="E100" s="5"/>
    </row>
    <row r="101" spans="1:5" x14ac:dyDescent="0.35">
      <c r="A101" s="17">
        <f t="shared" si="8"/>
        <v>0</v>
      </c>
      <c r="B101" s="17">
        <f t="shared" si="9"/>
        <v>0</v>
      </c>
      <c r="C101" s="17">
        <f t="shared" si="10"/>
        <v>0</v>
      </c>
      <c r="D101" s="17">
        <f t="shared" si="11"/>
        <v>0</v>
      </c>
      <c r="E101" s="5"/>
    </row>
    <row r="102" spans="1:5" x14ac:dyDescent="0.35">
      <c r="A102" s="17">
        <f t="shared" si="8"/>
        <v>0</v>
      </c>
      <c r="B102" s="17">
        <f t="shared" si="9"/>
        <v>0</v>
      </c>
      <c r="C102" s="17">
        <f t="shared" si="10"/>
        <v>0</v>
      </c>
      <c r="D102" s="17">
        <f t="shared" si="11"/>
        <v>0</v>
      </c>
      <c r="E102" s="5"/>
    </row>
    <row r="103" spans="1:5" x14ac:dyDescent="0.35">
      <c r="A103" s="17">
        <f t="shared" si="8"/>
        <v>0</v>
      </c>
      <c r="B103" s="17">
        <f t="shared" si="9"/>
        <v>0</v>
      </c>
      <c r="C103" s="17">
        <f t="shared" si="10"/>
        <v>0</v>
      </c>
      <c r="D103" s="17">
        <f t="shared" si="11"/>
        <v>0</v>
      </c>
      <c r="E103" s="5"/>
    </row>
    <row r="104" spans="1:5" x14ac:dyDescent="0.35">
      <c r="A104" s="17">
        <f t="shared" si="8"/>
        <v>0</v>
      </c>
      <c r="B104" s="17">
        <f t="shared" si="9"/>
        <v>0</v>
      </c>
      <c r="C104" s="17">
        <f t="shared" si="10"/>
        <v>0</v>
      </c>
      <c r="D104" s="17">
        <f t="shared" si="11"/>
        <v>0</v>
      </c>
      <c r="E104" s="5"/>
    </row>
    <row r="105" spans="1:5" x14ac:dyDescent="0.35">
      <c r="A105" s="17">
        <f t="shared" si="8"/>
        <v>0</v>
      </c>
      <c r="B105" s="17">
        <f t="shared" si="9"/>
        <v>0</v>
      </c>
      <c r="C105" s="17">
        <f t="shared" si="10"/>
        <v>0</v>
      </c>
      <c r="D105" s="17">
        <f t="shared" si="11"/>
        <v>0</v>
      </c>
      <c r="E105" s="5"/>
    </row>
    <row r="106" spans="1:5" x14ac:dyDescent="0.35">
      <c r="A106" s="17">
        <f t="shared" si="8"/>
        <v>0</v>
      </c>
      <c r="B106" s="17">
        <f t="shared" si="9"/>
        <v>0</v>
      </c>
      <c r="C106" s="17">
        <f t="shared" si="10"/>
        <v>0</v>
      </c>
      <c r="D106" s="17">
        <f t="shared" si="11"/>
        <v>0</v>
      </c>
      <c r="E106" s="5"/>
    </row>
    <row r="107" spans="1:5" x14ac:dyDescent="0.35">
      <c r="A107" s="17">
        <f t="shared" si="8"/>
        <v>0</v>
      </c>
      <c r="B107" s="17">
        <f t="shared" si="9"/>
        <v>0</v>
      </c>
      <c r="C107" s="17">
        <f t="shared" si="10"/>
        <v>0</v>
      </c>
      <c r="D107" s="17">
        <f t="shared" si="11"/>
        <v>0</v>
      </c>
      <c r="E107" s="5"/>
    </row>
    <row r="108" spans="1:5" x14ac:dyDescent="0.35">
      <c r="A108" s="17">
        <f t="shared" si="8"/>
        <v>0</v>
      </c>
      <c r="B108" s="17">
        <f t="shared" si="9"/>
        <v>0</v>
      </c>
      <c r="C108" s="17">
        <f t="shared" si="10"/>
        <v>0</v>
      </c>
      <c r="D108" s="17">
        <f t="shared" si="11"/>
        <v>0</v>
      </c>
      <c r="E108" s="5"/>
    </row>
    <row r="109" spans="1:5" x14ac:dyDescent="0.35">
      <c r="A109" s="17">
        <f t="shared" si="8"/>
        <v>0</v>
      </c>
      <c r="B109" s="17">
        <f t="shared" si="9"/>
        <v>0</v>
      </c>
      <c r="C109" s="17">
        <f t="shared" si="10"/>
        <v>0</v>
      </c>
      <c r="D109" s="17">
        <f t="shared" si="11"/>
        <v>0</v>
      </c>
      <c r="E109" s="5"/>
    </row>
    <row r="110" spans="1:5" x14ac:dyDescent="0.35">
      <c r="A110" s="17">
        <f t="shared" si="8"/>
        <v>0</v>
      </c>
      <c r="B110" s="17">
        <f t="shared" si="9"/>
        <v>0</v>
      </c>
      <c r="C110" s="17">
        <f t="shared" si="10"/>
        <v>0</v>
      </c>
      <c r="D110" s="17">
        <f t="shared" si="11"/>
        <v>0</v>
      </c>
      <c r="E110" s="5"/>
    </row>
    <row r="111" spans="1:5" x14ac:dyDescent="0.35">
      <c r="A111" s="17">
        <f t="shared" si="8"/>
        <v>0</v>
      </c>
      <c r="B111" s="17">
        <f t="shared" si="9"/>
        <v>0</v>
      </c>
      <c r="C111" s="17">
        <f t="shared" si="10"/>
        <v>0</v>
      </c>
      <c r="D111" s="17">
        <f t="shared" si="11"/>
        <v>0</v>
      </c>
      <c r="E111" s="5"/>
    </row>
    <row r="112" spans="1:5" x14ac:dyDescent="0.35">
      <c r="A112" s="17">
        <f t="shared" si="8"/>
        <v>0</v>
      </c>
      <c r="B112" s="17">
        <f t="shared" si="9"/>
        <v>0</v>
      </c>
      <c r="C112" s="17">
        <f t="shared" si="10"/>
        <v>0</v>
      </c>
      <c r="D112" s="17">
        <f t="shared" si="11"/>
        <v>0</v>
      </c>
      <c r="E112" s="5"/>
    </row>
    <row r="113" spans="1:5" x14ac:dyDescent="0.35">
      <c r="A113" s="17">
        <f t="shared" si="8"/>
        <v>0</v>
      </c>
      <c r="B113" s="17">
        <f t="shared" si="9"/>
        <v>0</v>
      </c>
      <c r="C113" s="17">
        <f t="shared" si="10"/>
        <v>0</v>
      </c>
      <c r="D113" s="17">
        <f t="shared" si="11"/>
        <v>0</v>
      </c>
      <c r="E113" s="5"/>
    </row>
    <row r="114" spans="1:5" x14ac:dyDescent="0.35">
      <c r="A114" s="17">
        <f t="shared" si="8"/>
        <v>0</v>
      </c>
      <c r="B114" s="17">
        <f t="shared" si="9"/>
        <v>0</v>
      </c>
      <c r="C114" s="17">
        <f t="shared" si="10"/>
        <v>0</v>
      </c>
      <c r="D114" s="17">
        <f t="shared" si="11"/>
        <v>0</v>
      </c>
      <c r="E114" s="5"/>
    </row>
    <row r="115" spans="1:5" x14ac:dyDescent="0.35">
      <c r="A115" s="17">
        <f t="shared" si="8"/>
        <v>0</v>
      </c>
      <c r="B115" s="17">
        <f t="shared" si="9"/>
        <v>0</v>
      </c>
      <c r="C115" s="17">
        <f t="shared" si="10"/>
        <v>0</v>
      </c>
      <c r="D115" s="17">
        <f t="shared" si="11"/>
        <v>0</v>
      </c>
      <c r="E115" s="5"/>
    </row>
    <row r="116" spans="1:5" x14ac:dyDescent="0.35">
      <c r="A116" s="17">
        <f t="shared" si="8"/>
        <v>0</v>
      </c>
      <c r="B116" s="17">
        <f t="shared" si="9"/>
        <v>0</v>
      </c>
      <c r="C116" s="17">
        <f t="shared" si="10"/>
        <v>0</v>
      </c>
      <c r="D116" s="17">
        <f t="shared" si="11"/>
        <v>0</v>
      </c>
      <c r="E116" s="5"/>
    </row>
    <row r="117" spans="1:5" x14ac:dyDescent="0.35">
      <c r="A117" s="17">
        <f t="shared" si="8"/>
        <v>0</v>
      </c>
      <c r="B117" s="17">
        <f t="shared" si="9"/>
        <v>0</v>
      </c>
      <c r="C117" s="17">
        <f t="shared" si="10"/>
        <v>0</v>
      </c>
      <c r="D117" s="17">
        <f t="shared" si="11"/>
        <v>0</v>
      </c>
      <c r="E117" s="5"/>
    </row>
    <row r="118" spans="1:5" x14ac:dyDescent="0.35">
      <c r="A118" s="17">
        <f t="shared" si="8"/>
        <v>0</v>
      </c>
      <c r="B118" s="17">
        <f t="shared" si="9"/>
        <v>0</v>
      </c>
      <c r="C118" s="17">
        <f t="shared" si="10"/>
        <v>0</v>
      </c>
      <c r="D118" s="17">
        <f t="shared" si="11"/>
        <v>0</v>
      </c>
      <c r="E118" s="5"/>
    </row>
    <row r="119" spans="1:5" x14ac:dyDescent="0.35">
      <c r="A119" s="17">
        <f t="shared" si="8"/>
        <v>0</v>
      </c>
      <c r="B119" s="17">
        <f t="shared" si="9"/>
        <v>0</v>
      </c>
      <c r="C119" s="17">
        <f t="shared" si="10"/>
        <v>0</v>
      </c>
      <c r="D119" s="17">
        <f t="shared" si="11"/>
        <v>0</v>
      </c>
      <c r="E119" s="5"/>
    </row>
    <row r="120" spans="1:5" x14ac:dyDescent="0.35">
      <c r="A120" s="17">
        <f t="shared" si="8"/>
        <v>0</v>
      </c>
      <c r="B120" s="17">
        <f t="shared" si="9"/>
        <v>0</v>
      </c>
      <c r="C120" s="17">
        <f t="shared" si="10"/>
        <v>0</v>
      </c>
      <c r="D120" s="17">
        <f t="shared" si="11"/>
        <v>0</v>
      </c>
      <c r="E120" s="5"/>
    </row>
    <row r="121" spans="1:5" x14ac:dyDescent="0.35">
      <c r="A121" s="17">
        <f t="shared" si="8"/>
        <v>0</v>
      </c>
      <c r="B121" s="17">
        <f t="shared" si="9"/>
        <v>0</v>
      </c>
      <c r="C121" s="17">
        <f t="shared" si="10"/>
        <v>0</v>
      </c>
      <c r="D121" s="17">
        <f t="shared" si="11"/>
        <v>0</v>
      </c>
      <c r="E121" s="5"/>
    </row>
    <row r="122" spans="1:5" x14ac:dyDescent="0.35">
      <c r="A122" s="17">
        <f t="shared" si="8"/>
        <v>0</v>
      </c>
      <c r="B122" s="17">
        <f t="shared" si="9"/>
        <v>0</v>
      </c>
      <c r="C122" s="17">
        <f t="shared" si="10"/>
        <v>0</v>
      </c>
      <c r="D122" s="17">
        <f t="shared" si="11"/>
        <v>0</v>
      </c>
      <c r="E122" s="5"/>
    </row>
    <row r="123" spans="1:5" x14ac:dyDescent="0.35">
      <c r="A123" s="17">
        <f t="shared" ref="A123:A186" si="12">IF($E123="JC",1,0)</f>
        <v>0</v>
      </c>
      <c r="B123" s="17">
        <f t="shared" ref="B123:B186" si="13">IF($E123="JP",1,0)</f>
        <v>0</v>
      </c>
      <c r="C123" s="17">
        <f t="shared" ref="C123:C186" si="14">IF($E123="I",1,0)</f>
        <v>0</v>
      </c>
      <c r="D123" s="17">
        <f t="shared" ref="D123:D186" si="15">IF($E123="JCom",1,0)</f>
        <v>0</v>
      </c>
      <c r="E123" s="5"/>
    </row>
    <row r="124" spans="1:5" x14ac:dyDescent="0.35">
      <c r="A124" s="17">
        <f t="shared" si="12"/>
        <v>0</v>
      </c>
      <c r="B124" s="17">
        <f t="shared" si="13"/>
        <v>0</v>
      </c>
      <c r="C124" s="17">
        <f t="shared" si="14"/>
        <v>0</v>
      </c>
      <c r="D124" s="17">
        <f t="shared" si="15"/>
        <v>0</v>
      </c>
      <c r="E124" s="5"/>
    </row>
    <row r="125" spans="1:5" x14ac:dyDescent="0.35">
      <c r="A125" s="17">
        <f t="shared" si="12"/>
        <v>0</v>
      </c>
      <c r="B125" s="17">
        <f t="shared" si="13"/>
        <v>0</v>
      </c>
      <c r="C125" s="17">
        <f t="shared" si="14"/>
        <v>0</v>
      </c>
      <c r="D125" s="17">
        <f t="shared" si="15"/>
        <v>0</v>
      </c>
      <c r="E125" s="5"/>
    </row>
    <row r="126" spans="1:5" x14ac:dyDescent="0.35">
      <c r="A126" s="17">
        <f t="shared" si="12"/>
        <v>0</v>
      </c>
      <c r="B126" s="17">
        <f t="shared" si="13"/>
        <v>0</v>
      </c>
      <c r="C126" s="17">
        <f t="shared" si="14"/>
        <v>0</v>
      </c>
      <c r="D126" s="17">
        <f t="shared" si="15"/>
        <v>0</v>
      </c>
      <c r="E126" s="5"/>
    </row>
    <row r="127" spans="1:5" x14ac:dyDescent="0.35">
      <c r="A127" s="17">
        <f t="shared" si="12"/>
        <v>0</v>
      </c>
      <c r="B127" s="17">
        <f t="shared" si="13"/>
        <v>0</v>
      </c>
      <c r="C127" s="17">
        <f t="shared" si="14"/>
        <v>0</v>
      </c>
      <c r="D127" s="17">
        <f t="shared" si="15"/>
        <v>0</v>
      </c>
      <c r="E127" s="5"/>
    </row>
    <row r="128" spans="1:5" x14ac:dyDescent="0.35">
      <c r="A128" s="17">
        <f t="shared" si="12"/>
        <v>0</v>
      </c>
      <c r="B128" s="17">
        <f t="shared" si="13"/>
        <v>0</v>
      </c>
      <c r="C128" s="17">
        <f t="shared" si="14"/>
        <v>0</v>
      </c>
      <c r="D128" s="17">
        <f t="shared" si="15"/>
        <v>0</v>
      </c>
      <c r="E128" s="5"/>
    </row>
    <row r="129" spans="1:5" x14ac:dyDescent="0.35">
      <c r="A129" s="17">
        <f t="shared" si="12"/>
        <v>0</v>
      </c>
      <c r="B129" s="17">
        <f t="shared" si="13"/>
        <v>0</v>
      </c>
      <c r="C129" s="17">
        <f t="shared" si="14"/>
        <v>0</v>
      </c>
      <c r="D129" s="17">
        <f t="shared" si="15"/>
        <v>0</v>
      </c>
      <c r="E129" s="5"/>
    </row>
    <row r="130" spans="1:5" x14ac:dyDescent="0.35">
      <c r="A130" s="17">
        <f t="shared" si="12"/>
        <v>0</v>
      </c>
      <c r="B130" s="17">
        <f t="shared" si="13"/>
        <v>0</v>
      </c>
      <c r="C130" s="17">
        <f t="shared" si="14"/>
        <v>0</v>
      </c>
      <c r="D130" s="17">
        <f t="shared" si="15"/>
        <v>0</v>
      </c>
      <c r="E130" s="5"/>
    </row>
    <row r="131" spans="1:5" x14ac:dyDescent="0.35">
      <c r="A131" s="17">
        <f t="shared" si="12"/>
        <v>0</v>
      </c>
      <c r="B131" s="17">
        <f t="shared" si="13"/>
        <v>0</v>
      </c>
      <c r="C131" s="17">
        <f t="shared" si="14"/>
        <v>0</v>
      </c>
      <c r="D131" s="17">
        <f t="shared" si="15"/>
        <v>0</v>
      </c>
      <c r="E131" s="5"/>
    </row>
    <row r="132" spans="1:5" x14ac:dyDescent="0.35">
      <c r="A132" s="17">
        <f t="shared" si="12"/>
        <v>0</v>
      </c>
      <c r="B132" s="17">
        <f t="shared" si="13"/>
        <v>0</v>
      </c>
      <c r="C132" s="17">
        <f t="shared" si="14"/>
        <v>0</v>
      </c>
      <c r="D132" s="17">
        <f t="shared" si="15"/>
        <v>0</v>
      </c>
      <c r="E132" s="5"/>
    </row>
    <row r="133" spans="1:5" x14ac:dyDescent="0.35">
      <c r="A133" s="17">
        <f t="shared" si="12"/>
        <v>0</v>
      </c>
      <c r="B133" s="17">
        <f t="shared" si="13"/>
        <v>0</v>
      </c>
      <c r="C133" s="17">
        <f t="shared" si="14"/>
        <v>0</v>
      </c>
      <c r="D133" s="17">
        <f t="shared" si="15"/>
        <v>0</v>
      </c>
      <c r="E133" s="5"/>
    </row>
    <row r="134" spans="1:5" x14ac:dyDescent="0.35">
      <c r="A134" s="17">
        <f t="shared" si="12"/>
        <v>0</v>
      </c>
      <c r="B134" s="17">
        <f t="shared" si="13"/>
        <v>0</v>
      </c>
      <c r="C134" s="17">
        <f t="shared" si="14"/>
        <v>0</v>
      </c>
      <c r="D134" s="17">
        <f t="shared" si="15"/>
        <v>0</v>
      </c>
      <c r="E134" s="5"/>
    </row>
    <row r="135" spans="1:5" x14ac:dyDescent="0.35">
      <c r="A135" s="17">
        <f t="shared" si="12"/>
        <v>0</v>
      </c>
      <c r="B135" s="17">
        <f t="shared" si="13"/>
        <v>0</v>
      </c>
      <c r="C135" s="17">
        <f t="shared" si="14"/>
        <v>0</v>
      </c>
      <c r="D135" s="17">
        <f t="shared" si="15"/>
        <v>0</v>
      </c>
      <c r="E135" s="5"/>
    </row>
    <row r="136" spans="1:5" x14ac:dyDescent="0.35">
      <c r="A136" s="17">
        <f t="shared" si="12"/>
        <v>0</v>
      </c>
      <c r="B136" s="17">
        <f t="shared" si="13"/>
        <v>0</v>
      </c>
      <c r="C136" s="17">
        <f t="shared" si="14"/>
        <v>0</v>
      </c>
      <c r="D136" s="17">
        <f t="shared" si="15"/>
        <v>0</v>
      </c>
      <c r="E136" s="5"/>
    </row>
    <row r="137" spans="1:5" x14ac:dyDescent="0.35">
      <c r="A137" s="17">
        <f t="shared" si="12"/>
        <v>0</v>
      </c>
      <c r="B137" s="17">
        <f t="shared" si="13"/>
        <v>0</v>
      </c>
      <c r="C137" s="17">
        <f t="shared" si="14"/>
        <v>0</v>
      </c>
      <c r="D137" s="17">
        <f t="shared" si="15"/>
        <v>0</v>
      </c>
      <c r="E137" s="5"/>
    </row>
    <row r="138" spans="1:5" x14ac:dyDescent="0.35">
      <c r="A138" s="17">
        <f t="shared" si="12"/>
        <v>0</v>
      </c>
      <c r="B138" s="17">
        <f t="shared" si="13"/>
        <v>0</v>
      </c>
      <c r="C138" s="17">
        <f t="shared" si="14"/>
        <v>0</v>
      </c>
      <c r="D138" s="17">
        <f t="shared" si="15"/>
        <v>0</v>
      </c>
      <c r="E138" s="5"/>
    </row>
    <row r="139" spans="1:5" x14ac:dyDescent="0.35">
      <c r="A139" s="17">
        <f t="shared" si="12"/>
        <v>0</v>
      </c>
      <c r="B139" s="17">
        <f t="shared" si="13"/>
        <v>0</v>
      </c>
      <c r="C139" s="17">
        <f t="shared" si="14"/>
        <v>0</v>
      </c>
      <c r="D139" s="17">
        <f t="shared" si="15"/>
        <v>0</v>
      </c>
      <c r="E139" s="5"/>
    </row>
    <row r="140" spans="1:5" x14ac:dyDescent="0.35">
      <c r="A140" s="17">
        <f t="shared" si="12"/>
        <v>0</v>
      </c>
      <c r="B140" s="17">
        <f t="shared" si="13"/>
        <v>0</v>
      </c>
      <c r="C140" s="17">
        <f t="shared" si="14"/>
        <v>0</v>
      </c>
      <c r="D140" s="17">
        <f t="shared" si="15"/>
        <v>0</v>
      </c>
      <c r="E140" s="5"/>
    </row>
    <row r="141" spans="1:5" x14ac:dyDescent="0.35">
      <c r="A141" s="17">
        <f t="shared" si="12"/>
        <v>0</v>
      </c>
      <c r="B141" s="17">
        <f t="shared" si="13"/>
        <v>0</v>
      </c>
      <c r="C141" s="17">
        <f t="shared" si="14"/>
        <v>0</v>
      </c>
      <c r="D141" s="17">
        <f t="shared" si="15"/>
        <v>0</v>
      </c>
      <c r="E141" s="5"/>
    </row>
    <row r="142" spans="1:5" x14ac:dyDescent="0.35">
      <c r="A142" s="17">
        <f t="shared" si="12"/>
        <v>0</v>
      </c>
      <c r="B142" s="17">
        <f t="shared" si="13"/>
        <v>0</v>
      </c>
      <c r="C142" s="17">
        <f t="shared" si="14"/>
        <v>0</v>
      </c>
      <c r="D142" s="17">
        <f t="shared" si="15"/>
        <v>0</v>
      </c>
      <c r="E142" s="5"/>
    </row>
    <row r="143" spans="1:5" x14ac:dyDescent="0.35">
      <c r="A143" s="17">
        <f t="shared" si="12"/>
        <v>0</v>
      </c>
      <c r="B143" s="17">
        <f t="shared" si="13"/>
        <v>0</v>
      </c>
      <c r="C143" s="17">
        <f t="shared" si="14"/>
        <v>0</v>
      </c>
      <c r="D143" s="17">
        <f t="shared" si="15"/>
        <v>0</v>
      </c>
      <c r="E143" s="5"/>
    </row>
    <row r="144" spans="1:5" x14ac:dyDescent="0.35">
      <c r="A144" s="17">
        <f t="shared" si="12"/>
        <v>0</v>
      </c>
      <c r="B144" s="17">
        <f t="shared" si="13"/>
        <v>0</v>
      </c>
      <c r="C144" s="17">
        <f t="shared" si="14"/>
        <v>0</v>
      </c>
      <c r="D144" s="17">
        <f t="shared" si="15"/>
        <v>0</v>
      </c>
      <c r="E144" s="5"/>
    </row>
    <row r="145" spans="1:5" x14ac:dyDescent="0.35">
      <c r="A145" s="17">
        <f t="shared" si="12"/>
        <v>0</v>
      </c>
      <c r="B145" s="17">
        <f t="shared" si="13"/>
        <v>0</v>
      </c>
      <c r="C145" s="17">
        <f t="shared" si="14"/>
        <v>0</v>
      </c>
      <c r="D145" s="17">
        <f t="shared" si="15"/>
        <v>0</v>
      </c>
      <c r="E145" s="5"/>
    </row>
    <row r="146" spans="1:5" x14ac:dyDescent="0.35">
      <c r="A146" s="17">
        <f t="shared" si="12"/>
        <v>0</v>
      </c>
      <c r="B146" s="17">
        <f t="shared" si="13"/>
        <v>0</v>
      </c>
      <c r="C146" s="17">
        <f t="shared" si="14"/>
        <v>0</v>
      </c>
      <c r="D146" s="17">
        <f t="shared" si="15"/>
        <v>0</v>
      </c>
      <c r="E146" s="5"/>
    </row>
    <row r="147" spans="1:5" x14ac:dyDescent="0.35">
      <c r="A147" s="17">
        <f t="shared" si="12"/>
        <v>0</v>
      </c>
      <c r="B147" s="17">
        <f t="shared" si="13"/>
        <v>0</v>
      </c>
      <c r="C147" s="17">
        <f t="shared" si="14"/>
        <v>0</v>
      </c>
      <c r="D147" s="17">
        <f t="shared" si="15"/>
        <v>0</v>
      </c>
      <c r="E147" s="5"/>
    </row>
    <row r="148" spans="1:5" x14ac:dyDescent="0.35">
      <c r="A148" s="17">
        <f t="shared" si="12"/>
        <v>0</v>
      </c>
      <c r="B148" s="17">
        <f t="shared" si="13"/>
        <v>0</v>
      </c>
      <c r="C148" s="17">
        <f t="shared" si="14"/>
        <v>0</v>
      </c>
      <c r="D148" s="17">
        <f t="shared" si="15"/>
        <v>0</v>
      </c>
      <c r="E148" s="5"/>
    </row>
    <row r="149" spans="1:5" x14ac:dyDescent="0.35">
      <c r="A149" s="17">
        <f t="shared" si="12"/>
        <v>0</v>
      </c>
      <c r="B149" s="17">
        <f t="shared" si="13"/>
        <v>0</v>
      </c>
      <c r="C149" s="17">
        <f t="shared" si="14"/>
        <v>0</v>
      </c>
      <c r="D149" s="17">
        <f t="shared" si="15"/>
        <v>0</v>
      </c>
      <c r="E149" s="5"/>
    </row>
    <row r="150" spans="1:5" x14ac:dyDescent="0.35">
      <c r="A150" s="17">
        <f t="shared" si="12"/>
        <v>0</v>
      </c>
      <c r="B150" s="17">
        <f t="shared" si="13"/>
        <v>0</v>
      </c>
      <c r="C150" s="17">
        <f t="shared" si="14"/>
        <v>0</v>
      </c>
      <c r="D150" s="17">
        <f t="shared" si="15"/>
        <v>0</v>
      </c>
      <c r="E150" s="5"/>
    </row>
    <row r="151" spans="1:5" x14ac:dyDescent="0.35">
      <c r="A151" s="17">
        <f t="shared" si="12"/>
        <v>0</v>
      </c>
      <c r="B151" s="17">
        <f t="shared" si="13"/>
        <v>0</v>
      </c>
      <c r="C151" s="17">
        <f t="shared" si="14"/>
        <v>0</v>
      </c>
      <c r="D151" s="17">
        <f t="shared" si="15"/>
        <v>0</v>
      </c>
      <c r="E151" s="5"/>
    </row>
    <row r="152" spans="1:5" x14ac:dyDescent="0.35">
      <c r="A152" s="17">
        <f t="shared" si="12"/>
        <v>0</v>
      </c>
      <c r="B152" s="17">
        <f t="shared" si="13"/>
        <v>0</v>
      </c>
      <c r="C152" s="17">
        <f t="shared" si="14"/>
        <v>0</v>
      </c>
      <c r="D152" s="17">
        <f t="shared" si="15"/>
        <v>0</v>
      </c>
      <c r="E152" s="5"/>
    </row>
    <row r="153" spans="1:5" x14ac:dyDescent="0.35">
      <c r="A153" s="17">
        <f t="shared" si="12"/>
        <v>0</v>
      </c>
      <c r="B153" s="17">
        <f t="shared" si="13"/>
        <v>0</v>
      </c>
      <c r="C153" s="17">
        <f t="shared" si="14"/>
        <v>0</v>
      </c>
      <c r="D153" s="17">
        <f t="shared" si="15"/>
        <v>0</v>
      </c>
      <c r="E153" s="5"/>
    </row>
    <row r="154" spans="1:5" x14ac:dyDescent="0.35">
      <c r="A154" s="17">
        <f t="shared" si="12"/>
        <v>0</v>
      </c>
      <c r="B154" s="17">
        <f t="shared" si="13"/>
        <v>0</v>
      </c>
      <c r="C154" s="17">
        <f t="shared" si="14"/>
        <v>0</v>
      </c>
      <c r="D154" s="17">
        <f t="shared" si="15"/>
        <v>0</v>
      </c>
      <c r="E154" s="5"/>
    </row>
    <row r="155" spans="1:5" x14ac:dyDescent="0.35">
      <c r="A155" s="17">
        <f t="shared" si="12"/>
        <v>0</v>
      </c>
      <c r="B155" s="17">
        <f t="shared" si="13"/>
        <v>0</v>
      </c>
      <c r="C155" s="17">
        <f t="shared" si="14"/>
        <v>0</v>
      </c>
      <c r="D155" s="17">
        <f t="shared" si="15"/>
        <v>0</v>
      </c>
      <c r="E155" s="5"/>
    </row>
    <row r="156" spans="1:5" x14ac:dyDescent="0.35">
      <c r="A156" s="17">
        <f t="shared" si="12"/>
        <v>0</v>
      </c>
      <c r="B156" s="17">
        <f t="shared" si="13"/>
        <v>0</v>
      </c>
      <c r="C156" s="17">
        <f t="shared" si="14"/>
        <v>0</v>
      </c>
      <c r="D156" s="17">
        <f t="shared" si="15"/>
        <v>0</v>
      </c>
      <c r="E156" s="5"/>
    </row>
    <row r="157" spans="1:5" x14ac:dyDescent="0.35">
      <c r="A157" s="17">
        <f t="shared" si="12"/>
        <v>0</v>
      </c>
      <c r="B157" s="17">
        <f t="shared" si="13"/>
        <v>0</v>
      </c>
      <c r="C157" s="17">
        <f t="shared" si="14"/>
        <v>0</v>
      </c>
      <c r="D157" s="17">
        <f t="shared" si="15"/>
        <v>0</v>
      </c>
      <c r="E157" s="5"/>
    </row>
    <row r="158" spans="1:5" x14ac:dyDescent="0.35">
      <c r="A158" s="17">
        <f t="shared" si="12"/>
        <v>0</v>
      </c>
      <c r="B158" s="17">
        <f t="shared" si="13"/>
        <v>0</v>
      </c>
      <c r="C158" s="17">
        <f t="shared" si="14"/>
        <v>0</v>
      </c>
      <c r="D158" s="17">
        <f t="shared" si="15"/>
        <v>0</v>
      </c>
      <c r="E158" s="5"/>
    </row>
    <row r="159" spans="1:5" x14ac:dyDescent="0.35">
      <c r="A159" s="17">
        <f t="shared" si="12"/>
        <v>0</v>
      </c>
      <c r="B159" s="17">
        <f t="shared" si="13"/>
        <v>0</v>
      </c>
      <c r="C159" s="17">
        <f t="shared" si="14"/>
        <v>0</v>
      </c>
      <c r="D159" s="17">
        <f t="shared" si="15"/>
        <v>0</v>
      </c>
      <c r="E159" s="5"/>
    </row>
    <row r="160" spans="1:5" x14ac:dyDescent="0.35">
      <c r="A160" s="17">
        <f t="shared" si="12"/>
        <v>0</v>
      </c>
      <c r="B160" s="17">
        <f t="shared" si="13"/>
        <v>0</v>
      </c>
      <c r="C160" s="17">
        <f t="shared" si="14"/>
        <v>0</v>
      </c>
      <c r="D160" s="17">
        <f t="shared" si="15"/>
        <v>0</v>
      </c>
      <c r="E160" s="5"/>
    </row>
    <row r="161" spans="1:5" x14ac:dyDescent="0.35">
      <c r="A161" s="17">
        <f t="shared" si="12"/>
        <v>0</v>
      </c>
      <c r="B161" s="17">
        <f t="shared" si="13"/>
        <v>0</v>
      </c>
      <c r="C161" s="17">
        <f t="shared" si="14"/>
        <v>0</v>
      </c>
      <c r="D161" s="17">
        <f t="shared" si="15"/>
        <v>0</v>
      </c>
      <c r="E161" s="5"/>
    </row>
    <row r="162" spans="1:5" x14ac:dyDescent="0.35">
      <c r="A162" s="17">
        <f t="shared" si="12"/>
        <v>0</v>
      </c>
      <c r="B162" s="17">
        <f t="shared" si="13"/>
        <v>0</v>
      </c>
      <c r="C162" s="17">
        <f t="shared" si="14"/>
        <v>0</v>
      </c>
      <c r="D162" s="17">
        <f t="shared" si="15"/>
        <v>0</v>
      </c>
      <c r="E162" s="5"/>
    </row>
    <row r="163" spans="1:5" x14ac:dyDescent="0.35">
      <c r="A163" s="17">
        <f t="shared" si="12"/>
        <v>0</v>
      </c>
      <c r="B163" s="17">
        <f t="shared" si="13"/>
        <v>0</v>
      </c>
      <c r="C163" s="17">
        <f t="shared" si="14"/>
        <v>0</v>
      </c>
      <c r="D163" s="17">
        <f t="shared" si="15"/>
        <v>0</v>
      </c>
      <c r="E163" s="5"/>
    </row>
    <row r="164" spans="1:5" x14ac:dyDescent="0.35">
      <c r="A164" s="17">
        <f t="shared" si="12"/>
        <v>0</v>
      </c>
      <c r="B164" s="17">
        <f t="shared" si="13"/>
        <v>0</v>
      </c>
      <c r="C164" s="17">
        <f t="shared" si="14"/>
        <v>0</v>
      </c>
      <c r="D164" s="17">
        <f t="shared" si="15"/>
        <v>0</v>
      </c>
      <c r="E164" s="5"/>
    </row>
    <row r="165" spans="1:5" x14ac:dyDescent="0.35">
      <c r="A165" s="17">
        <f t="shared" si="12"/>
        <v>0</v>
      </c>
      <c r="B165" s="17">
        <f t="shared" si="13"/>
        <v>0</v>
      </c>
      <c r="C165" s="17">
        <f t="shared" si="14"/>
        <v>0</v>
      </c>
      <c r="D165" s="17">
        <f t="shared" si="15"/>
        <v>0</v>
      </c>
      <c r="E165" s="5"/>
    </row>
    <row r="166" spans="1:5" x14ac:dyDescent="0.35">
      <c r="A166" s="17">
        <f t="shared" si="12"/>
        <v>0</v>
      </c>
      <c r="B166" s="17">
        <f t="shared" si="13"/>
        <v>0</v>
      </c>
      <c r="C166" s="17">
        <f t="shared" si="14"/>
        <v>0</v>
      </c>
      <c r="D166" s="17">
        <f t="shared" si="15"/>
        <v>0</v>
      </c>
      <c r="E166" s="5"/>
    </row>
    <row r="167" spans="1:5" x14ac:dyDescent="0.35">
      <c r="A167" s="17">
        <f t="shared" si="12"/>
        <v>0</v>
      </c>
      <c r="B167" s="17">
        <f t="shared" si="13"/>
        <v>0</v>
      </c>
      <c r="C167" s="17">
        <f t="shared" si="14"/>
        <v>0</v>
      </c>
      <c r="D167" s="17">
        <f t="shared" si="15"/>
        <v>0</v>
      </c>
      <c r="E167" s="5"/>
    </row>
    <row r="168" spans="1:5" x14ac:dyDescent="0.35">
      <c r="A168" s="17">
        <f t="shared" si="12"/>
        <v>0</v>
      </c>
      <c r="B168" s="17">
        <f t="shared" si="13"/>
        <v>0</v>
      </c>
      <c r="C168" s="17">
        <f t="shared" si="14"/>
        <v>0</v>
      </c>
      <c r="D168" s="17">
        <f t="shared" si="15"/>
        <v>0</v>
      </c>
      <c r="E168" s="5"/>
    </row>
    <row r="169" spans="1:5" x14ac:dyDescent="0.35">
      <c r="A169" s="17">
        <f t="shared" si="12"/>
        <v>0</v>
      </c>
      <c r="B169" s="17">
        <f t="shared" si="13"/>
        <v>0</v>
      </c>
      <c r="C169" s="17">
        <f t="shared" si="14"/>
        <v>0</v>
      </c>
      <c r="D169" s="17">
        <f t="shared" si="15"/>
        <v>0</v>
      </c>
      <c r="E169" s="5"/>
    </row>
    <row r="170" spans="1:5" x14ac:dyDescent="0.35">
      <c r="A170" s="17">
        <f t="shared" si="12"/>
        <v>0</v>
      </c>
      <c r="B170" s="17">
        <f t="shared" si="13"/>
        <v>0</v>
      </c>
      <c r="C170" s="17">
        <f t="shared" si="14"/>
        <v>0</v>
      </c>
      <c r="D170" s="17">
        <f t="shared" si="15"/>
        <v>0</v>
      </c>
      <c r="E170" s="5"/>
    </row>
    <row r="171" spans="1:5" x14ac:dyDescent="0.35">
      <c r="A171" s="17">
        <f t="shared" si="12"/>
        <v>0</v>
      </c>
      <c r="B171" s="17">
        <f t="shared" si="13"/>
        <v>0</v>
      </c>
      <c r="C171" s="17">
        <f t="shared" si="14"/>
        <v>0</v>
      </c>
      <c r="D171" s="17">
        <f t="shared" si="15"/>
        <v>0</v>
      </c>
      <c r="E171" s="5"/>
    </row>
    <row r="172" spans="1:5" x14ac:dyDescent="0.35">
      <c r="A172" s="17">
        <f t="shared" si="12"/>
        <v>0</v>
      </c>
      <c r="B172" s="17">
        <f t="shared" si="13"/>
        <v>0</v>
      </c>
      <c r="C172" s="17">
        <f t="shared" si="14"/>
        <v>0</v>
      </c>
      <c r="D172" s="17">
        <f t="shared" si="15"/>
        <v>0</v>
      </c>
      <c r="E172" s="5"/>
    </row>
    <row r="173" spans="1:5" x14ac:dyDescent="0.35">
      <c r="A173" s="17">
        <f t="shared" si="12"/>
        <v>0</v>
      </c>
      <c r="B173" s="17">
        <f t="shared" si="13"/>
        <v>0</v>
      </c>
      <c r="C173" s="17">
        <f t="shared" si="14"/>
        <v>0</v>
      </c>
      <c r="D173" s="17">
        <f t="shared" si="15"/>
        <v>0</v>
      </c>
      <c r="E173" s="5"/>
    </row>
    <row r="174" spans="1:5" x14ac:dyDescent="0.35">
      <c r="A174" s="17">
        <f t="shared" si="12"/>
        <v>0</v>
      </c>
      <c r="B174" s="17">
        <f t="shared" si="13"/>
        <v>0</v>
      </c>
      <c r="C174" s="17">
        <f t="shared" si="14"/>
        <v>0</v>
      </c>
      <c r="D174" s="17">
        <f t="shared" si="15"/>
        <v>0</v>
      </c>
      <c r="E174" s="5"/>
    </row>
    <row r="175" spans="1:5" x14ac:dyDescent="0.35">
      <c r="A175" s="17">
        <f t="shared" si="12"/>
        <v>0</v>
      </c>
      <c r="B175" s="17">
        <f t="shared" si="13"/>
        <v>0</v>
      </c>
      <c r="C175" s="17">
        <f t="shared" si="14"/>
        <v>0</v>
      </c>
      <c r="D175" s="17">
        <f t="shared" si="15"/>
        <v>0</v>
      </c>
      <c r="E175" s="5"/>
    </row>
    <row r="176" spans="1:5" x14ac:dyDescent="0.35">
      <c r="A176" s="17">
        <f t="shared" si="12"/>
        <v>0</v>
      </c>
      <c r="B176" s="17">
        <f t="shared" si="13"/>
        <v>0</v>
      </c>
      <c r="C176" s="17">
        <f t="shared" si="14"/>
        <v>0</v>
      </c>
      <c r="D176" s="17">
        <f t="shared" si="15"/>
        <v>0</v>
      </c>
      <c r="E176" s="5"/>
    </row>
    <row r="177" spans="1:5" x14ac:dyDescent="0.35">
      <c r="A177" s="17">
        <f t="shared" si="12"/>
        <v>0</v>
      </c>
      <c r="B177" s="17">
        <f t="shared" si="13"/>
        <v>0</v>
      </c>
      <c r="C177" s="17">
        <f t="shared" si="14"/>
        <v>0</v>
      </c>
      <c r="D177" s="17">
        <f t="shared" si="15"/>
        <v>0</v>
      </c>
      <c r="E177" s="5"/>
    </row>
    <row r="178" spans="1:5" x14ac:dyDescent="0.35">
      <c r="A178" s="17">
        <f t="shared" si="12"/>
        <v>0</v>
      </c>
      <c r="B178" s="17">
        <f t="shared" si="13"/>
        <v>0</v>
      </c>
      <c r="C178" s="17">
        <f t="shared" si="14"/>
        <v>0</v>
      </c>
      <c r="D178" s="17">
        <f t="shared" si="15"/>
        <v>0</v>
      </c>
      <c r="E178" s="5"/>
    </row>
    <row r="179" spans="1:5" x14ac:dyDescent="0.35">
      <c r="A179" s="17">
        <f t="shared" si="12"/>
        <v>0</v>
      </c>
      <c r="B179" s="17">
        <f t="shared" si="13"/>
        <v>0</v>
      </c>
      <c r="C179" s="17">
        <f t="shared" si="14"/>
        <v>0</v>
      </c>
      <c r="D179" s="17">
        <f t="shared" si="15"/>
        <v>0</v>
      </c>
      <c r="E179" s="5"/>
    </row>
    <row r="180" spans="1:5" x14ac:dyDescent="0.35">
      <c r="A180" s="17">
        <f t="shared" si="12"/>
        <v>0</v>
      </c>
      <c r="B180" s="17">
        <f t="shared" si="13"/>
        <v>0</v>
      </c>
      <c r="C180" s="17">
        <f t="shared" si="14"/>
        <v>0</v>
      </c>
      <c r="D180" s="17">
        <f t="shared" si="15"/>
        <v>0</v>
      </c>
      <c r="E180" s="5"/>
    </row>
    <row r="181" spans="1:5" x14ac:dyDescent="0.35">
      <c r="A181" s="17">
        <f t="shared" si="12"/>
        <v>0</v>
      </c>
      <c r="B181" s="17">
        <f t="shared" si="13"/>
        <v>0</v>
      </c>
      <c r="C181" s="17">
        <f t="shared" si="14"/>
        <v>0</v>
      </c>
      <c r="D181" s="17">
        <f t="shared" si="15"/>
        <v>0</v>
      </c>
      <c r="E181" s="5"/>
    </row>
    <row r="182" spans="1:5" x14ac:dyDescent="0.35">
      <c r="A182" s="17">
        <f t="shared" si="12"/>
        <v>0</v>
      </c>
      <c r="B182" s="17">
        <f t="shared" si="13"/>
        <v>0</v>
      </c>
      <c r="C182" s="17">
        <f t="shared" si="14"/>
        <v>0</v>
      </c>
      <c r="D182" s="17">
        <f t="shared" si="15"/>
        <v>0</v>
      </c>
      <c r="E182" s="5"/>
    </row>
    <row r="183" spans="1:5" x14ac:dyDescent="0.35">
      <c r="A183" s="17">
        <f t="shared" si="12"/>
        <v>0</v>
      </c>
      <c r="B183" s="17">
        <f t="shared" si="13"/>
        <v>0</v>
      </c>
      <c r="C183" s="17">
        <f t="shared" si="14"/>
        <v>0</v>
      </c>
      <c r="D183" s="17">
        <f t="shared" si="15"/>
        <v>0</v>
      </c>
      <c r="E183" s="5"/>
    </row>
    <row r="184" spans="1:5" x14ac:dyDescent="0.35">
      <c r="A184" s="17">
        <f t="shared" si="12"/>
        <v>0</v>
      </c>
      <c r="B184" s="17">
        <f t="shared" si="13"/>
        <v>0</v>
      </c>
      <c r="C184" s="17">
        <f t="shared" si="14"/>
        <v>0</v>
      </c>
      <c r="D184" s="17">
        <f t="shared" si="15"/>
        <v>0</v>
      </c>
      <c r="E184" s="5"/>
    </row>
    <row r="185" spans="1:5" x14ac:dyDescent="0.35">
      <c r="A185" s="17">
        <f t="shared" si="12"/>
        <v>0</v>
      </c>
      <c r="B185" s="17">
        <f t="shared" si="13"/>
        <v>0</v>
      </c>
      <c r="C185" s="17">
        <f t="shared" si="14"/>
        <v>0</v>
      </c>
      <c r="D185" s="17">
        <f t="shared" si="15"/>
        <v>0</v>
      </c>
      <c r="E185" s="5"/>
    </row>
    <row r="186" spans="1:5" x14ac:dyDescent="0.35">
      <c r="A186" s="17">
        <f t="shared" si="12"/>
        <v>0</v>
      </c>
      <c r="B186" s="17">
        <f t="shared" si="13"/>
        <v>0</v>
      </c>
      <c r="C186" s="17">
        <f t="shared" si="14"/>
        <v>0</v>
      </c>
      <c r="D186" s="17">
        <f t="shared" si="15"/>
        <v>0</v>
      </c>
      <c r="E186" s="5"/>
    </row>
    <row r="187" spans="1:5" x14ac:dyDescent="0.35">
      <c r="A187" s="17">
        <f t="shared" ref="A187:A193" si="16">IF($E187="JC",1,0)</f>
        <v>0</v>
      </c>
      <c r="B187" s="17">
        <f t="shared" ref="B187:B193" si="17">IF($E187="JP",1,0)</f>
        <v>0</v>
      </c>
      <c r="C187" s="17">
        <f t="shared" ref="C187:C193" si="18">IF($E187="I",1,0)</f>
        <v>0</v>
      </c>
      <c r="D187" s="17">
        <f t="shared" ref="D187:D193" si="19">IF($E187="JCom",1,0)</f>
        <v>0</v>
      </c>
      <c r="E187" s="5"/>
    </row>
    <row r="188" spans="1:5" x14ac:dyDescent="0.35">
      <c r="A188" s="17">
        <f t="shared" si="16"/>
        <v>0</v>
      </c>
      <c r="B188" s="17">
        <f t="shared" si="17"/>
        <v>0</v>
      </c>
      <c r="C188" s="17">
        <f t="shared" si="18"/>
        <v>0</v>
      </c>
      <c r="D188" s="17">
        <f t="shared" si="19"/>
        <v>0</v>
      </c>
      <c r="E188" s="5"/>
    </row>
    <row r="189" spans="1:5" x14ac:dyDescent="0.35">
      <c r="A189" s="17">
        <f t="shared" si="16"/>
        <v>0</v>
      </c>
      <c r="B189" s="17">
        <f t="shared" si="17"/>
        <v>0</v>
      </c>
      <c r="C189" s="17">
        <f t="shared" si="18"/>
        <v>0</v>
      </c>
      <c r="D189" s="17">
        <f t="shared" si="19"/>
        <v>0</v>
      </c>
      <c r="E189" s="5"/>
    </row>
    <row r="190" spans="1:5" x14ac:dyDescent="0.35">
      <c r="A190" s="17">
        <f t="shared" si="16"/>
        <v>0</v>
      </c>
      <c r="B190" s="17">
        <f t="shared" si="17"/>
        <v>0</v>
      </c>
      <c r="C190" s="17">
        <f t="shared" si="18"/>
        <v>0</v>
      </c>
      <c r="D190" s="17">
        <f t="shared" si="19"/>
        <v>0</v>
      </c>
      <c r="E190" s="5"/>
    </row>
    <row r="191" spans="1:5" x14ac:dyDescent="0.35">
      <c r="A191" s="17">
        <f t="shared" si="16"/>
        <v>0</v>
      </c>
      <c r="B191" s="17">
        <f t="shared" si="17"/>
        <v>0</v>
      </c>
      <c r="C191" s="17">
        <f t="shared" si="18"/>
        <v>0</v>
      </c>
      <c r="D191" s="17">
        <f t="shared" si="19"/>
        <v>0</v>
      </c>
      <c r="E191" s="5"/>
    </row>
    <row r="192" spans="1:5" x14ac:dyDescent="0.35">
      <c r="A192" s="17">
        <f t="shared" si="16"/>
        <v>0</v>
      </c>
      <c r="B192" s="17">
        <f t="shared" si="17"/>
        <v>0</v>
      </c>
      <c r="C192" s="17">
        <f t="shared" si="18"/>
        <v>0</v>
      </c>
      <c r="D192" s="17">
        <f t="shared" si="19"/>
        <v>0</v>
      </c>
      <c r="E192" s="5"/>
    </row>
    <row r="193" spans="1:5" x14ac:dyDescent="0.35">
      <c r="A193" s="17">
        <f t="shared" si="16"/>
        <v>0</v>
      </c>
      <c r="B193" s="17">
        <f t="shared" si="17"/>
        <v>0</v>
      </c>
      <c r="C193" s="17">
        <f t="shared" si="18"/>
        <v>0</v>
      </c>
      <c r="D193" s="17">
        <f t="shared" si="19"/>
        <v>0</v>
      </c>
      <c r="E193" s="5"/>
    </row>
    <row r="194" spans="1:5" x14ac:dyDescent="0.35">
      <c r="A194" s="17">
        <f t="shared" ref="A194:A197" si="20">IF($E194="JC",1,0)</f>
        <v>0</v>
      </c>
      <c r="B194" s="17">
        <f t="shared" ref="B194:B197" si="21">IF($E194="JP",1,0)</f>
        <v>0</v>
      </c>
      <c r="C194" s="17">
        <f t="shared" ref="C194:C197" si="22">IF($E194="I",1,0)</f>
        <v>0</v>
      </c>
      <c r="D194" s="17">
        <f t="shared" ref="D194:D197" si="23">IF($E194="JCom",1,0)</f>
        <v>0</v>
      </c>
      <c r="E194" s="5"/>
    </row>
    <row r="195" spans="1:5" x14ac:dyDescent="0.35">
      <c r="A195" s="17">
        <f t="shared" si="20"/>
        <v>0</v>
      </c>
      <c r="B195" s="17">
        <f t="shared" si="21"/>
        <v>0</v>
      </c>
      <c r="C195" s="17">
        <f t="shared" si="22"/>
        <v>0</v>
      </c>
      <c r="D195" s="17">
        <f t="shared" si="23"/>
        <v>0</v>
      </c>
      <c r="E195" s="5"/>
    </row>
    <row r="196" spans="1:5" x14ac:dyDescent="0.35">
      <c r="A196" s="17">
        <f t="shared" si="20"/>
        <v>0</v>
      </c>
      <c r="B196" s="17">
        <f t="shared" si="21"/>
        <v>0</v>
      </c>
      <c r="C196" s="17">
        <f t="shared" si="22"/>
        <v>0</v>
      </c>
      <c r="D196" s="17">
        <f t="shared" si="23"/>
        <v>0</v>
      </c>
      <c r="E196" s="5"/>
    </row>
    <row r="197" spans="1:5" x14ac:dyDescent="0.35">
      <c r="A197" s="17">
        <f t="shared" si="20"/>
        <v>0</v>
      </c>
      <c r="B197" s="17">
        <f t="shared" si="21"/>
        <v>0</v>
      </c>
      <c r="C197" s="17">
        <f t="shared" si="22"/>
        <v>0</v>
      </c>
      <c r="D197" s="17">
        <f t="shared" si="23"/>
        <v>0</v>
      </c>
      <c r="E197" s="5"/>
    </row>
  </sheetData>
  <sortState ref="F2:S34">
    <sortCondition ref="G2:G34"/>
  </sortState>
  <dataValidations count="1">
    <dataValidation type="list" allowBlank="1" showInputMessage="1" showErrorMessage="1" sqref="E4:E36 E40:E197">
      <formula1>"JC,JP,I,JCom"</formula1>
    </dataValidation>
  </dataValidations>
  <pageMargins left="0.25" right="0.25" top="0.75" bottom="0.75" header="0.3" footer="0.3"/>
  <pageSetup paperSize="9"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39" sqref="C39"/>
    </sheetView>
  </sheetViews>
  <sheetFormatPr baseColWidth="10" defaultRowHeight="15" x14ac:dyDescent="0.25"/>
  <cols>
    <col min="1" max="1" width="5.7109375" customWidth="1"/>
    <col min="3" max="3" width="28" bestFit="1" customWidth="1"/>
    <col min="4" max="4" width="12" bestFit="1" customWidth="1"/>
    <col min="6" max="6" width="14.85546875" bestFit="1" customWidth="1"/>
  </cols>
  <sheetData>
    <row r="1" spans="1:13" ht="33" thickTop="1" x14ac:dyDescent="0.35">
      <c r="A1" s="343"/>
      <c r="B1" s="343"/>
      <c r="C1" s="345" t="s">
        <v>1680</v>
      </c>
      <c r="D1" s="343"/>
      <c r="E1" s="343"/>
      <c r="F1" s="346"/>
      <c r="G1" s="343"/>
      <c r="H1" s="343"/>
      <c r="I1" s="343"/>
      <c r="J1" s="343"/>
      <c r="K1" s="343"/>
      <c r="L1" s="343"/>
      <c r="M1" s="347"/>
    </row>
    <row r="2" spans="1:13" ht="21.75" thickBot="1" x14ac:dyDescent="0.4">
      <c r="A2" s="343"/>
      <c r="B2" s="343"/>
      <c r="C2" s="343"/>
      <c r="D2" s="343"/>
      <c r="E2" s="343"/>
      <c r="F2" s="346"/>
      <c r="G2" s="343"/>
      <c r="H2" s="343"/>
      <c r="I2" s="343"/>
      <c r="J2" s="343"/>
      <c r="K2" s="343"/>
      <c r="L2" s="343"/>
      <c r="M2" s="347"/>
    </row>
    <row r="3" spans="1:13" ht="17.25" thickTop="1" thickBot="1" x14ac:dyDescent="0.3">
      <c r="A3" s="344"/>
      <c r="B3" s="318" t="s">
        <v>0</v>
      </c>
      <c r="C3" s="315" t="s">
        <v>1</v>
      </c>
      <c r="D3" s="315" t="s">
        <v>590</v>
      </c>
      <c r="E3" s="315" t="s">
        <v>2</v>
      </c>
      <c r="F3" s="315" t="s">
        <v>3</v>
      </c>
      <c r="G3" s="315" t="s">
        <v>253</v>
      </c>
      <c r="H3" s="315" t="s">
        <v>207</v>
      </c>
      <c r="I3" s="318" t="s">
        <v>292</v>
      </c>
      <c r="J3" s="318" t="s">
        <v>4</v>
      </c>
      <c r="K3" s="315" t="s">
        <v>5</v>
      </c>
      <c r="L3" s="318" t="s">
        <v>1342</v>
      </c>
      <c r="M3" s="353" t="s">
        <v>1341</v>
      </c>
    </row>
    <row r="4" spans="1:13" ht="17.25" thickTop="1" thickBot="1" x14ac:dyDescent="0.3">
      <c r="A4" s="1068" t="s">
        <v>1238</v>
      </c>
      <c r="B4" s="365"/>
      <c r="C4" s="361" t="s">
        <v>1681</v>
      </c>
      <c r="D4" s="361"/>
      <c r="E4" s="361"/>
      <c r="F4" s="361"/>
      <c r="G4" s="361"/>
      <c r="H4" s="361"/>
      <c r="I4" s="361"/>
      <c r="J4" s="361"/>
      <c r="K4" s="361" t="s">
        <v>9</v>
      </c>
      <c r="L4" s="361"/>
      <c r="M4" s="376"/>
    </row>
    <row r="5" spans="1:13" ht="17.25" thickTop="1" thickBot="1" x14ac:dyDescent="0.3">
      <c r="A5" s="1068" t="s">
        <v>1238</v>
      </c>
      <c r="B5" s="366"/>
      <c r="C5" s="361" t="s">
        <v>1682</v>
      </c>
      <c r="D5" s="361"/>
      <c r="E5" s="361"/>
      <c r="F5" s="361"/>
      <c r="G5" s="358"/>
      <c r="H5" s="358"/>
      <c r="I5" s="361"/>
      <c r="J5" s="361"/>
      <c r="K5" s="361" t="s">
        <v>9</v>
      </c>
      <c r="L5" s="361"/>
      <c r="M5" s="375"/>
    </row>
    <row r="6" spans="1:13" ht="17.25" thickTop="1" thickBot="1" x14ac:dyDescent="0.3">
      <c r="A6" s="1068" t="s">
        <v>1238</v>
      </c>
      <c r="B6" s="365"/>
      <c r="C6" s="361" t="s">
        <v>1683</v>
      </c>
      <c r="D6" s="361"/>
      <c r="E6" s="361"/>
      <c r="F6" s="361"/>
      <c r="G6" s="358"/>
      <c r="H6" s="358"/>
      <c r="I6" s="361"/>
      <c r="J6" s="361"/>
      <c r="K6" s="361" t="s">
        <v>9</v>
      </c>
      <c r="L6" s="361"/>
      <c r="M6" s="375"/>
    </row>
    <row r="7" spans="1:13" ht="17.25" thickTop="1" thickBot="1" x14ac:dyDescent="0.3">
      <c r="A7" s="1068" t="s">
        <v>1238</v>
      </c>
      <c r="B7" s="365"/>
      <c r="C7" s="361" t="s">
        <v>1684</v>
      </c>
      <c r="D7" s="361"/>
      <c r="E7" s="361"/>
      <c r="F7" s="361"/>
      <c r="G7" s="358"/>
      <c r="H7" s="358"/>
      <c r="I7" s="361"/>
      <c r="J7" s="361"/>
      <c r="K7" s="361" t="s">
        <v>9</v>
      </c>
      <c r="L7" s="361"/>
      <c r="M7" s="375"/>
    </row>
    <row r="8" spans="1:13" ht="17.25" thickTop="1" thickBot="1" x14ac:dyDescent="0.3">
      <c r="A8" s="736" t="s">
        <v>434</v>
      </c>
      <c r="B8" s="366"/>
      <c r="C8" s="361" t="s">
        <v>1685</v>
      </c>
      <c r="D8" s="361"/>
      <c r="E8" s="361"/>
      <c r="F8" s="361"/>
      <c r="G8" s="358"/>
      <c r="H8" s="358"/>
      <c r="I8" s="361"/>
      <c r="J8" s="361"/>
      <c r="K8" s="361" t="s">
        <v>9</v>
      </c>
      <c r="L8" s="361"/>
      <c r="M8" s="360"/>
    </row>
    <row r="9" spans="1:13" ht="15.75" thickTop="1" x14ac:dyDescent="0.25"/>
  </sheetData>
  <dataValidations count="1">
    <dataValidation type="list" allowBlank="1" showInputMessage="1" showErrorMessage="1" sqref="A4:A8">
      <formula1>"JC,JP,I,JCom"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207"/>
  <sheetViews>
    <sheetView topLeftCell="E1" workbookViewId="0">
      <pane xSplit="3" ySplit="3" topLeftCell="H19" activePane="bottomRight" state="frozen"/>
      <selection activeCell="E1" sqref="E1"/>
      <selection pane="topRight" activeCell="H1" sqref="H1"/>
      <selection pane="bottomLeft" activeCell="E4" sqref="E4"/>
      <selection pane="bottomRight" activeCell="P41" sqref="P41"/>
    </sheetView>
  </sheetViews>
  <sheetFormatPr baseColWidth="10" defaultRowHeight="15" x14ac:dyDescent="0.25"/>
  <cols>
    <col min="1" max="1" width="1.7109375" hidden="1" customWidth="1"/>
    <col min="2" max="2" width="1.5703125" hidden="1" customWidth="1"/>
    <col min="3" max="3" width="1.42578125" hidden="1" customWidth="1"/>
    <col min="4" max="4" width="1.140625" hidden="1" customWidth="1"/>
    <col min="5" max="5" width="5.7109375" bestFit="1" customWidth="1"/>
    <col min="6" max="6" width="6.28515625" bestFit="1" customWidth="1"/>
    <col min="7" max="7" width="47.28515625" bestFit="1" customWidth="1"/>
    <col min="8" max="8" width="12.85546875" bestFit="1" customWidth="1"/>
    <col min="9" max="9" width="11.28515625" bestFit="1" customWidth="1"/>
    <col min="10" max="10" width="13.5703125" style="1" bestFit="1" customWidth="1"/>
    <col min="11" max="11" width="15.140625" bestFit="1" customWidth="1"/>
    <col min="12" max="12" width="16.42578125" bestFit="1" customWidth="1"/>
    <col min="13" max="13" width="7" bestFit="1" customWidth="1"/>
    <col min="14" max="14" width="6.85546875" bestFit="1" customWidth="1"/>
    <col min="15" max="15" width="11.5703125" bestFit="1" customWidth="1"/>
    <col min="16" max="16" width="15.42578125" bestFit="1" customWidth="1"/>
    <col min="17" max="17" width="3.140625" bestFit="1" customWidth="1"/>
    <col min="18" max="18" width="10.85546875" bestFit="1" customWidth="1"/>
    <col min="19" max="19" width="13" style="3" bestFit="1" customWidth="1"/>
  </cols>
  <sheetData>
    <row r="1" spans="1:19" ht="33" thickTop="1" x14ac:dyDescent="0.25">
      <c r="E1" s="382"/>
      <c r="F1" s="382"/>
      <c r="G1" s="385" t="s">
        <v>1344</v>
      </c>
      <c r="H1" s="382"/>
      <c r="I1" s="382"/>
      <c r="J1" s="383"/>
      <c r="K1" s="382"/>
      <c r="L1" s="382"/>
      <c r="M1" s="382"/>
      <c r="N1" s="382"/>
      <c r="O1" s="382"/>
      <c r="P1" s="382"/>
      <c r="Q1" s="382"/>
      <c r="R1" s="382"/>
      <c r="S1" s="384"/>
    </row>
    <row r="2" spans="1:19" ht="18.75" thickBot="1" x14ac:dyDescent="0.3">
      <c r="E2" s="382"/>
      <c r="F2" s="382"/>
      <c r="G2" s="382"/>
      <c r="H2" s="382"/>
      <c r="I2" s="382"/>
      <c r="J2" s="383"/>
      <c r="K2" s="382"/>
      <c r="L2" s="382"/>
      <c r="M2" s="382"/>
      <c r="N2" s="382"/>
      <c r="O2" s="382"/>
      <c r="P2" s="382"/>
      <c r="Q2" s="382"/>
      <c r="R2" s="382"/>
      <c r="S2" s="384"/>
    </row>
    <row r="3" spans="1:19" ht="17.25" thickTop="1" thickBot="1" x14ac:dyDescent="0.3">
      <c r="E3" s="27"/>
      <c r="F3" s="350" t="s">
        <v>0</v>
      </c>
      <c r="G3" s="28" t="s">
        <v>1</v>
      </c>
      <c r="H3" s="28" t="s">
        <v>590</v>
      </c>
      <c r="I3" s="28" t="s">
        <v>2</v>
      </c>
      <c r="J3" s="29" t="s">
        <v>3</v>
      </c>
      <c r="K3" s="28" t="s">
        <v>253</v>
      </c>
      <c r="L3" s="28" t="s">
        <v>207</v>
      </c>
      <c r="M3" s="29" t="s">
        <v>292</v>
      </c>
      <c r="N3" s="29" t="s">
        <v>4</v>
      </c>
      <c r="O3" s="349" t="s">
        <v>428</v>
      </c>
      <c r="P3" s="28" t="s">
        <v>5</v>
      </c>
      <c r="Q3" s="350" t="s">
        <v>429</v>
      </c>
      <c r="R3" s="350" t="s">
        <v>1337</v>
      </c>
      <c r="S3" s="386" t="s">
        <v>1339</v>
      </c>
    </row>
    <row r="4" spans="1:19" ht="20.25" thickTop="1" thickBot="1" x14ac:dyDescent="0.35">
      <c r="A4" s="17">
        <f>IF($E4="JC",1,0)</f>
        <v>0</v>
      </c>
      <c r="B4" s="17">
        <f>IF($E4="JP",1,0)</f>
        <v>1</v>
      </c>
      <c r="C4" s="17">
        <f>IF($E4="I",1,0)</f>
        <v>0</v>
      </c>
      <c r="D4" s="17">
        <f>IF($E4="JCom",1,0)</f>
        <v>0</v>
      </c>
      <c r="E4" s="323" t="s">
        <v>434</v>
      </c>
      <c r="F4" s="387">
        <v>2010</v>
      </c>
      <c r="G4" s="361" t="s">
        <v>250</v>
      </c>
      <c r="H4" s="361"/>
      <c r="I4" s="361" t="s">
        <v>15</v>
      </c>
      <c r="J4" s="361" t="s">
        <v>417</v>
      </c>
      <c r="K4" s="358" t="s">
        <v>263</v>
      </c>
      <c r="L4" s="358" t="s">
        <v>216</v>
      </c>
      <c r="M4" s="379"/>
      <c r="N4" s="379"/>
      <c r="O4" s="379"/>
      <c r="P4" s="361" t="s">
        <v>9</v>
      </c>
      <c r="Q4" s="361">
        <v>1</v>
      </c>
      <c r="R4" s="379"/>
      <c r="S4" s="329" t="s">
        <v>418</v>
      </c>
    </row>
    <row r="5" spans="1:19" ht="20.25" thickTop="1" thickBot="1" x14ac:dyDescent="0.35">
      <c r="A5" s="17">
        <f t="shared" ref="A5:A19" si="0">IF($E5="JC",1,0)</f>
        <v>1</v>
      </c>
      <c r="B5" s="17">
        <f t="shared" ref="B5:B19" si="1">IF($E5="JP",1,0)</f>
        <v>0</v>
      </c>
      <c r="C5" s="17">
        <f t="shared" ref="C5:C19" si="2">IF($E5="I",1,0)</f>
        <v>0</v>
      </c>
      <c r="D5" s="17">
        <f t="shared" ref="D5:D19" si="3">IF($E5="JCom",1,0)</f>
        <v>0</v>
      </c>
      <c r="E5" s="381" t="s">
        <v>433</v>
      </c>
      <c r="F5" s="387">
        <v>2010</v>
      </c>
      <c r="G5" s="195" t="s">
        <v>245</v>
      </c>
      <c r="H5" s="195"/>
      <c r="I5" s="195" t="s">
        <v>15</v>
      </c>
      <c r="J5" s="195" t="s">
        <v>316</v>
      </c>
      <c r="K5" s="333" t="s">
        <v>263</v>
      </c>
      <c r="L5" s="333" t="s">
        <v>259</v>
      </c>
      <c r="M5" s="337"/>
      <c r="N5" s="337"/>
      <c r="O5" s="337"/>
      <c r="P5" s="195" t="s">
        <v>9</v>
      </c>
      <c r="Q5" s="195">
        <v>1</v>
      </c>
      <c r="R5" s="337"/>
      <c r="S5" s="329">
        <v>3</v>
      </c>
    </row>
    <row r="6" spans="1:19" ht="20.25" thickTop="1" thickBot="1" x14ac:dyDescent="0.35">
      <c r="A6" s="17">
        <f t="shared" si="0"/>
        <v>1</v>
      </c>
      <c r="B6" s="17">
        <f t="shared" si="1"/>
        <v>0</v>
      </c>
      <c r="C6" s="17">
        <f t="shared" si="2"/>
        <v>0</v>
      </c>
      <c r="D6" s="17">
        <f t="shared" si="3"/>
        <v>0</v>
      </c>
      <c r="E6" s="381" t="s">
        <v>433</v>
      </c>
      <c r="F6" s="387">
        <v>2009</v>
      </c>
      <c r="G6" s="195" t="s">
        <v>244</v>
      </c>
      <c r="H6" s="195"/>
      <c r="I6" s="195" t="s">
        <v>15</v>
      </c>
      <c r="J6" s="195" t="s">
        <v>316</v>
      </c>
      <c r="K6" s="333" t="s">
        <v>263</v>
      </c>
      <c r="L6" s="333" t="s">
        <v>259</v>
      </c>
      <c r="M6" s="337"/>
      <c r="N6" s="337"/>
      <c r="O6" s="337"/>
      <c r="P6" s="195" t="s">
        <v>419</v>
      </c>
      <c r="Q6" s="195">
        <v>1</v>
      </c>
      <c r="R6" s="337"/>
      <c r="S6" s="390" t="s">
        <v>353</v>
      </c>
    </row>
    <row r="7" spans="1:19" ht="20.25" thickTop="1" thickBot="1" x14ac:dyDescent="0.35">
      <c r="A7" s="17">
        <f t="shared" si="0"/>
        <v>0</v>
      </c>
      <c r="B7" s="17">
        <f t="shared" si="1"/>
        <v>1</v>
      </c>
      <c r="C7" s="17">
        <f t="shared" si="2"/>
        <v>0</v>
      </c>
      <c r="D7" s="17">
        <f t="shared" si="3"/>
        <v>0</v>
      </c>
      <c r="E7" s="323" t="s">
        <v>434</v>
      </c>
      <c r="F7" s="387">
        <v>2008</v>
      </c>
      <c r="G7" s="361" t="s">
        <v>251</v>
      </c>
      <c r="H7" s="379"/>
      <c r="I7" s="361" t="s">
        <v>441</v>
      </c>
      <c r="J7" s="361" t="s">
        <v>441</v>
      </c>
      <c r="K7" s="358" t="s">
        <v>263</v>
      </c>
      <c r="L7" s="358" t="s">
        <v>216</v>
      </c>
      <c r="M7" s="379"/>
      <c r="N7" s="379"/>
      <c r="O7" s="379"/>
      <c r="P7" s="361" t="s">
        <v>76</v>
      </c>
      <c r="Q7" s="361">
        <v>1</v>
      </c>
      <c r="R7" s="379"/>
      <c r="S7" s="389" t="s">
        <v>340</v>
      </c>
    </row>
    <row r="8" spans="1:19" ht="20.25" thickTop="1" thickBot="1" x14ac:dyDescent="0.35">
      <c r="A8" s="17">
        <f t="shared" si="0"/>
        <v>1</v>
      </c>
      <c r="B8" s="17">
        <f t="shared" si="1"/>
        <v>0</v>
      </c>
      <c r="C8" s="17">
        <f t="shared" si="2"/>
        <v>0</v>
      </c>
      <c r="D8" s="17">
        <f t="shared" si="3"/>
        <v>0</v>
      </c>
      <c r="E8" s="381" t="s">
        <v>433</v>
      </c>
      <c r="F8" s="387">
        <v>2009</v>
      </c>
      <c r="G8" s="195" t="s">
        <v>1126</v>
      </c>
      <c r="H8" s="195"/>
      <c r="I8" s="195" t="s">
        <v>119</v>
      </c>
      <c r="J8" s="195" t="s">
        <v>119</v>
      </c>
      <c r="K8" s="333" t="s">
        <v>274</v>
      </c>
      <c r="L8" s="333" t="s">
        <v>284</v>
      </c>
      <c r="M8" s="337"/>
      <c r="N8" s="337"/>
      <c r="O8" s="337"/>
      <c r="P8" s="195" t="s">
        <v>9</v>
      </c>
      <c r="Q8" s="195">
        <v>1</v>
      </c>
      <c r="R8" s="337"/>
      <c r="S8" s="332">
        <v>6</v>
      </c>
    </row>
    <row r="9" spans="1:19" ht="20.25" thickTop="1" thickBot="1" x14ac:dyDescent="0.35">
      <c r="A9" s="17">
        <f t="shared" si="0"/>
        <v>1</v>
      </c>
      <c r="B9" s="17">
        <f t="shared" si="1"/>
        <v>0</v>
      </c>
      <c r="C9" s="17">
        <f t="shared" si="2"/>
        <v>0</v>
      </c>
      <c r="D9" s="17">
        <f t="shared" si="3"/>
        <v>0</v>
      </c>
      <c r="E9" s="381" t="s">
        <v>433</v>
      </c>
      <c r="F9" s="387">
        <v>2010</v>
      </c>
      <c r="G9" s="195" t="s">
        <v>243</v>
      </c>
      <c r="H9" s="195"/>
      <c r="I9" s="195" t="s">
        <v>119</v>
      </c>
      <c r="J9" s="195" t="s">
        <v>119</v>
      </c>
      <c r="K9" s="333" t="s">
        <v>263</v>
      </c>
      <c r="L9" s="333" t="s">
        <v>284</v>
      </c>
      <c r="M9" s="337"/>
      <c r="N9" s="337"/>
      <c r="O9" s="337"/>
      <c r="P9" s="195" t="s">
        <v>9</v>
      </c>
      <c r="Q9" s="195">
        <v>1</v>
      </c>
      <c r="R9" s="337"/>
      <c r="S9" s="329">
        <v>5</v>
      </c>
    </row>
    <row r="10" spans="1:19" ht="20.25" thickTop="1" thickBot="1" x14ac:dyDescent="0.35">
      <c r="A10" s="17">
        <f t="shared" si="0"/>
        <v>1</v>
      </c>
      <c r="B10" s="17">
        <f t="shared" si="1"/>
        <v>0</v>
      </c>
      <c r="C10" s="17">
        <f t="shared" si="2"/>
        <v>0</v>
      </c>
      <c r="D10" s="17">
        <f t="shared" si="3"/>
        <v>0</v>
      </c>
      <c r="E10" s="381" t="s">
        <v>433</v>
      </c>
      <c r="F10" s="387"/>
      <c r="G10" s="195" t="s">
        <v>1127</v>
      </c>
      <c r="H10" s="195"/>
      <c r="I10" s="195"/>
      <c r="J10" s="195"/>
      <c r="K10" s="333"/>
      <c r="L10" s="333"/>
      <c r="M10" s="337"/>
      <c r="N10" s="337"/>
      <c r="O10" s="337"/>
      <c r="P10" s="195"/>
      <c r="Q10" s="195"/>
      <c r="R10" s="337"/>
      <c r="S10" s="338"/>
    </row>
    <row r="11" spans="1:19" ht="20.25" thickTop="1" thickBot="1" x14ac:dyDescent="0.35">
      <c r="A11" s="17">
        <f t="shared" si="0"/>
        <v>1</v>
      </c>
      <c r="B11" s="17">
        <f t="shared" si="1"/>
        <v>0</v>
      </c>
      <c r="C11" s="17">
        <f t="shared" si="2"/>
        <v>0</v>
      </c>
      <c r="D11" s="17">
        <f t="shared" si="3"/>
        <v>0</v>
      </c>
      <c r="E11" s="381" t="s">
        <v>433</v>
      </c>
      <c r="F11" s="387"/>
      <c r="G11" s="195" t="s">
        <v>1347</v>
      </c>
      <c r="H11" s="195"/>
      <c r="I11" s="195"/>
      <c r="J11" s="195"/>
      <c r="K11" s="333"/>
      <c r="L11" s="333"/>
      <c r="M11" s="337"/>
      <c r="N11" s="337"/>
      <c r="O11" s="337"/>
      <c r="P11" s="195"/>
      <c r="Q11" s="195"/>
      <c r="R11" s="337"/>
      <c r="S11" s="338"/>
    </row>
    <row r="12" spans="1:19" ht="20.25" thickTop="1" thickBot="1" x14ac:dyDescent="0.35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323" t="s">
        <v>434</v>
      </c>
      <c r="F12" s="387">
        <v>2009</v>
      </c>
      <c r="G12" s="361" t="s">
        <v>242</v>
      </c>
      <c r="H12" s="361"/>
      <c r="I12" s="361" t="s">
        <v>12</v>
      </c>
      <c r="J12" s="361" t="s">
        <v>12</v>
      </c>
      <c r="K12" s="358" t="s">
        <v>263</v>
      </c>
      <c r="L12" s="358" t="s">
        <v>216</v>
      </c>
      <c r="M12" s="361"/>
      <c r="N12" s="361"/>
      <c r="O12" s="361"/>
      <c r="P12" s="361" t="s">
        <v>9</v>
      </c>
      <c r="Q12" s="361">
        <v>1</v>
      </c>
      <c r="R12" s="361"/>
      <c r="S12" s="332">
        <v>6</v>
      </c>
    </row>
    <row r="13" spans="1:19" ht="20.25" thickTop="1" thickBot="1" x14ac:dyDescent="0.35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323" t="s">
        <v>434</v>
      </c>
      <c r="F13" s="387">
        <v>2007</v>
      </c>
      <c r="G13" s="361" t="s">
        <v>241</v>
      </c>
      <c r="H13" s="361"/>
      <c r="I13" s="361" t="s">
        <v>12</v>
      </c>
      <c r="J13" s="361" t="s">
        <v>12</v>
      </c>
      <c r="K13" s="358" t="s">
        <v>263</v>
      </c>
      <c r="L13" s="358" t="s">
        <v>216</v>
      </c>
      <c r="M13" s="361"/>
      <c r="N13" s="361"/>
      <c r="O13" s="361"/>
      <c r="P13" s="361" t="s">
        <v>9</v>
      </c>
      <c r="Q13" s="361">
        <v>1</v>
      </c>
      <c r="R13" s="361"/>
      <c r="S13" s="329">
        <v>5</v>
      </c>
    </row>
    <row r="14" spans="1:19" s="731" customFormat="1" ht="20.25" thickTop="1" thickBot="1" x14ac:dyDescent="0.35">
      <c r="A14" s="17">
        <f t="shared" si="0"/>
        <v>0</v>
      </c>
      <c r="B14" s="17">
        <f t="shared" si="1"/>
        <v>1</v>
      </c>
      <c r="C14" s="17">
        <f t="shared" si="2"/>
        <v>0</v>
      </c>
      <c r="D14" s="17">
        <f t="shared" si="3"/>
        <v>0</v>
      </c>
      <c r="E14" s="736" t="s">
        <v>434</v>
      </c>
      <c r="F14" s="387"/>
      <c r="G14" s="361" t="s">
        <v>113</v>
      </c>
      <c r="H14" s="361"/>
      <c r="I14" s="361"/>
      <c r="J14" s="361"/>
      <c r="K14" s="358"/>
      <c r="L14" s="358"/>
      <c r="M14" s="361"/>
      <c r="N14" s="361"/>
      <c r="O14" s="361"/>
      <c r="P14" s="361"/>
      <c r="Q14" s="361"/>
      <c r="R14" s="361"/>
      <c r="S14" s="329"/>
    </row>
    <row r="15" spans="1:19" ht="20.25" thickTop="1" thickBot="1" x14ac:dyDescent="0.35">
      <c r="A15" s="17">
        <f t="shared" si="0"/>
        <v>0</v>
      </c>
      <c r="B15" s="17">
        <f t="shared" si="1"/>
        <v>1</v>
      </c>
      <c r="C15" s="17">
        <f t="shared" si="2"/>
        <v>0</v>
      </c>
      <c r="D15" s="17">
        <f t="shared" si="3"/>
        <v>0</v>
      </c>
      <c r="E15" s="323" t="s">
        <v>434</v>
      </c>
      <c r="F15" s="387"/>
      <c r="G15" s="361" t="s">
        <v>1345</v>
      </c>
      <c r="H15" s="361"/>
      <c r="I15" s="361"/>
      <c r="J15" s="361"/>
      <c r="K15" s="358"/>
      <c r="L15" s="358"/>
      <c r="M15" s="361"/>
      <c r="N15" s="361"/>
      <c r="O15" s="361"/>
      <c r="P15" s="361"/>
      <c r="Q15" s="361"/>
      <c r="R15" s="361"/>
      <c r="S15" s="338"/>
    </row>
    <row r="16" spans="1:19" ht="20.25" thickTop="1" thickBot="1" x14ac:dyDescent="0.35">
      <c r="A16" s="17">
        <f t="shared" si="0"/>
        <v>0</v>
      </c>
      <c r="B16" s="17">
        <f t="shared" si="1"/>
        <v>1</v>
      </c>
      <c r="C16" s="17">
        <f t="shared" si="2"/>
        <v>0</v>
      </c>
      <c r="D16" s="17">
        <f t="shared" si="3"/>
        <v>0</v>
      </c>
      <c r="E16" s="323" t="s">
        <v>434</v>
      </c>
      <c r="F16" s="387"/>
      <c r="G16" s="361" t="s">
        <v>1346</v>
      </c>
      <c r="H16" s="361"/>
      <c r="I16" s="361"/>
      <c r="J16" s="361"/>
      <c r="K16" s="358"/>
      <c r="L16" s="358"/>
      <c r="M16" s="361"/>
      <c r="N16" s="361"/>
      <c r="O16" s="361"/>
      <c r="P16" s="361"/>
      <c r="Q16" s="361"/>
      <c r="R16" s="361"/>
      <c r="S16" s="338"/>
    </row>
    <row r="17" spans="1:19" ht="20.25" thickTop="1" thickBot="1" x14ac:dyDescent="0.35">
      <c r="A17" s="17">
        <f t="shared" si="0"/>
        <v>1</v>
      </c>
      <c r="B17" s="17">
        <f t="shared" si="1"/>
        <v>0</v>
      </c>
      <c r="C17" s="17">
        <f t="shared" si="2"/>
        <v>0</v>
      </c>
      <c r="D17" s="17">
        <f t="shared" si="3"/>
        <v>0</v>
      </c>
      <c r="E17" s="381" t="s">
        <v>433</v>
      </c>
      <c r="F17" s="387">
        <v>2006</v>
      </c>
      <c r="G17" s="195" t="s">
        <v>249</v>
      </c>
      <c r="H17" s="195"/>
      <c r="I17" s="195" t="s">
        <v>235</v>
      </c>
      <c r="J17" s="195" t="s">
        <v>420</v>
      </c>
      <c r="K17" s="333" t="s">
        <v>279</v>
      </c>
      <c r="L17" s="333" t="s">
        <v>268</v>
      </c>
      <c r="M17" s="337"/>
      <c r="N17" s="337"/>
      <c r="O17" s="337"/>
      <c r="P17" s="195" t="s">
        <v>9</v>
      </c>
      <c r="Q17" s="195">
        <v>1</v>
      </c>
      <c r="R17" s="337"/>
      <c r="S17" s="332">
        <v>6</v>
      </c>
    </row>
    <row r="18" spans="1:19" ht="20.25" thickTop="1" thickBot="1" x14ac:dyDescent="0.35">
      <c r="A18" s="17">
        <f t="shared" si="0"/>
        <v>1</v>
      </c>
      <c r="B18" s="17">
        <f t="shared" si="1"/>
        <v>0</v>
      </c>
      <c r="C18" s="17">
        <f t="shared" si="2"/>
        <v>0</v>
      </c>
      <c r="D18" s="17">
        <f t="shared" si="3"/>
        <v>0</v>
      </c>
      <c r="E18" s="381" t="s">
        <v>433</v>
      </c>
      <c r="F18" s="387"/>
      <c r="G18" s="195" t="s">
        <v>1128</v>
      </c>
      <c r="H18" s="195"/>
      <c r="I18" s="195"/>
      <c r="J18" s="195"/>
      <c r="K18" s="333"/>
      <c r="L18" s="333"/>
      <c r="M18" s="337"/>
      <c r="N18" s="337"/>
      <c r="O18" s="337"/>
      <c r="P18" s="195"/>
      <c r="Q18" s="195"/>
      <c r="R18" s="337"/>
      <c r="S18" s="338"/>
    </row>
    <row r="19" spans="1:19" ht="20.25" thickTop="1" thickBot="1" x14ac:dyDescent="0.35">
      <c r="A19" s="17">
        <f t="shared" si="0"/>
        <v>1</v>
      </c>
      <c r="B19" s="17">
        <f t="shared" si="1"/>
        <v>0</v>
      </c>
      <c r="C19" s="17">
        <f t="shared" si="2"/>
        <v>0</v>
      </c>
      <c r="D19" s="17">
        <f t="shared" si="3"/>
        <v>0</v>
      </c>
      <c r="E19" s="381" t="s">
        <v>433</v>
      </c>
      <c r="F19" s="387">
        <v>2009</v>
      </c>
      <c r="G19" s="195" t="s">
        <v>247</v>
      </c>
      <c r="H19" s="195"/>
      <c r="I19" s="195" t="s">
        <v>248</v>
      </c>
      <c r="J19" s="195" t="s">
        <v>354</v>
      </c>
      <c r="K19" s="333" t="s">
        <v>263</v>
      </c>
      <c r="L19" s="333" t="s">
        <v>270</v>
      </c>
      <c r="M19" s="337"/>
      <c r="N19" s="337"/>
      <c r="O19" s="337"/>
      <c r="P19" s="195" t="s">
        <v>9</v>
      </c>
      <c r="Q19" s="195">
        <v>1</v>
      </c>
      <c r="R19" s="337"/>
      <c r="S19" s="329">
        <v>4</v>
      </c>
    </row>
    <row r="20" spans="1:19" ht="20.25" thickTop="1" thickBot="1" x14ac:dyDescent="0.35">
      <c r="A20" s="17">
        <f t="shared" ref="A20:A73" si="4">IF($E20="JC",1,0)</f>
        <v>0</v>
      </c>
      <c r="B20" s="17">
        <f t="shared" ref="B20:B73" si="5">IF($E20="JP",1,0)</f>
        <v>0</v>
      </c>
      <c r="C20" s="17">
        <f t="shared" ref="C20:C73" si="6">IF($E20="I",1,0)</f>
        <v>0</v>
      </c>
      <c r="D20" s="17">
        <f t="shared" ref="D20:D73" si="7">IF($E20="JCom",1,0)</f>
        <v>0</v>
      </c>
      <c r="E20" s="5"/>
      <c r="F20" s="19"/>
      <c r="G20" s="16"/>
      <c r="H20" s="16"/>
      <c r="I20" s="20"/>
      <c r="J20" s="21"/>
      <c r="K20" s="19"/>
      <c r="L20" s="19"/>
      <c r="M20" s="20"/>
      <c r="N20" s="20"/>
      <c r="O20" s="20"/>
      <c r="P20" s="20"/>
      <c r="Q20" s="20"/>
      <c r="R20" s="20"/>
      <c r="S20" s="10"/>
    </row>
    <row r="21" spans="1:19" ht="33" thickTop="1" x14ac:dyDescent="0.25">
      <c r="A21" s="17">
        <f t="shared" si="4"/>
        <v>0</v>
      </c>
      <c r="B21" s="17">
        <f t="shared" si="5"/>
        <v>0</v>
      </c>
      <c r="C21" s="17">
        <f t="shared" si="6"/>
        <v>0</v>
      </c>
      <c r="D21" s="17">
        <f t="shared" si="7"/>
        <v>0</v>
      </c>
      <c r="E21" s="742"/>
      <c r="F21" s="742"/>
      <c r="G21" s="385" t="s">
        <v>1344</v>
      </c>
      <c r="H21" s="742"/>
      <c r="I21" s="742"/>
      <c r="J21" s="383"/>
      <c r="K21" s="742"/>
      <c r="L21" s="742"/>
      <c r="M21" s="742"/>
      <c r="N21" s="742"/>
      <c r="O21" s="742"/>
      <c r="P21" s="742"/>
      <c r="Q21" s="742"/>
      <c r="R21" s="742"/>
      <c r="S21" s="384"/>
    </row>
    <row r="22" spans="1:19" ht="18.75" thickBot="1" x14ac:dyDescent="0.3">
      <c r="A22" s="17">
        <f t="shared" si="4"/>
        <v>0</v>
      </c>
      <c r="B22" s="17">
        <f t="shared" si="5"/>
        <v>0</v>
      </c>
      <c r="C22" s="17">
        <f t="shared" si="6"/>
        <v>0</v>
      </c>
      <c r="D22" s="17">
        <f t="shared" si="7"/>
        <v>0</v>
      </c>
      <c r="E22" s="742"/>
      <c r="F22" s="742"/>
      <c r="G22" s="742"/>
      <c r="H22" s="742"/>
      <c r="I22" s="742"/>
      <c r="J22" s="383"/>
      <c r="K22" s="742"/>
      <c r="L22" s="742"/>
      <c r="M22" s="742"/>
      <c r="N22" s="742"/>
      <c r="O22" s="742"/>
      <c r="P22" s="742"/>
      <c r="Q22" s="742"/>
      <c r="R22" s="742"/>
      <c r="S22" s="384"/>
    </row>
    <row r="23" spans="1:19" ht="17.25" thickTop="1" thickBot="1" x14ac:dyDescent="0.3">
      <c r="A23" s="17">
        <f t="shared" si="4"/>
        <v>0</v>
      </c>
      <c r="B23" s="17">
        <f t="shared" si="5"/>
        <v>0</v>
      </c>
      <c r="C23" s="17">
        <f t="shared" si="6"/>
        <v>0</v>
      </c>
      <c r="D23" s="17">
        <f t="shared" si="7"/>
        <v>0</v>
      </c>
      <c r="E23" s="27"/>
      <c r="F23" s="350" t="s">
        <v>0</v>
      </c>
      <c r="G23" s="315" t="s">
        <v>1</v>
      </c>
      <c r="H23" s="315" t="s">
        <v>590</v>
      </c>
      <c r="I23" s="315" t="s">
        <v>2</v>
      </c>
      <c r="J23" s="318" t="s">
        <v>3</v>
      </c>
      <c r="K23" s="315" t="s">
        <v>253</v>
      </c>
      <c r="L23" s="315" t="s">
        <v>207</v>
      </c>
      <c r="M23" s="318" t="s">
        <v>292</v>
      </c>
      <c r="N23" s="318" t="s">
        <v>4</v>
      </c>
      <c r="O23" s="1055" t="s">
        <v>428</v>
      </c>
      <c r="P23" s="315" t="s">
        <v>5</v>
      </c>
      <c r="Q23" s="352" t="s">
        <v>429</v>
      </c>
      <c r="R23" s="352" t="s">
        <v>1337</v>
      </c>
      <c r="S23" s="386" t="s">
        <v>1339</v>
      </c>
    </row>
    <row r="24" spans="1:19" ht="20.25" thickTop="1" thickBot="1" x14ac:dyDescent="0.35">
      <c r="A24" s="17">
        <f t="shared" si="4"/>
        <v>0</v>
      </c>
      <c r="B24" s="17">
        <f t="shared" si="5"/>
        <v>1</v>
      </c>
      <c r="C24" s="17">
        <f t="shared" si="6"/>
        <v>0</v>
      </c>
      <c r="D24" s="17">
        <f t="shared" si="7"/>
        <v>0</v>
      </c>
      <c r="E24" s="736" t="s">
        <v>434</v>
      </c>
      <c r="F24" s="1052">
        <v>2010</v>
      </c>
      <c r="G24" s="993" t="s">
        <v>250</v>
      </c>
      <c r="H24" s="993"/>
      <c r="I24" s="993" t="s">
        <v>15</v>
      </c>
      <c r="J24" s="993" t="s">
        <v>417</v>
      </c>
      <c r="K24" s="1025" t="s">
        <v>263</v>
      </c>
      <c r="L24" s="1025" t="s">
        <v>216</v>
      </c>
      <c r="M24" s="1056"/>
      <c r="N24" s="1056"/>
      <c r="O24" s="1056"/>
      <c r="P24" s="993" t="s">
        <v>9</v>
      </c>
      <c r="Q24" s="993">
        <v>1</v>
      </c>
      <c r="R24" s="1056"/>
      <c r="S24" s="1020" t="s">
        <v>418</v>
      </c>
    </row>
    <row r="25" spans="1:19" ht="20.25" thickTop="1" thickBot="1" x14ac:dyDescent="0.35">
      <c r="A25" s="17">
        <f t="shared" si="4"/>
        <v>0</v>
      </c>
      <c r="B25" s="17">
        <f t="shared" si="5"/>
        <v>1</v>
      </c>
      <c r="C25" s="17">
        <f t="shared" si="6"/>
        <v>0</v>
      </c>
      <c r="D25" s="17">
        <f t="shared" si="7"/>
        <v>0</v>
      </c>
      <c r="E25" s="736" t="s">
        <v>434</v>
      </c>
      <c r="F25" s="1052">
        <v>2008</v>
      </c>
      <c r="G25" s="993" t="s">
        <v>251</v>
      </c>
      <c r="H25" s="1056"/>
      <c r="I25" s="993" t="s">
        <v>441</v>
      </c>
      <c r="J25" s="993" t="s">
        <v>441</v>
      </c>
      <c r="K25" s="1025" t="s">
        <v>263</v>
      </c>
      <c r="L25" s="1025" t="s">
        <v>216</v>
      </c>
      <c r="M25" s="1056"/>
      <c r="N25" s="1056"/>
      <c r="O25" s="1056"/>
      <c r="P25" s="993" t="s">
        <v>76</v>
      </c>
      <c r="Q25" s="993">
        <v>1</v>
      </c>
      <c r="R25" s="1056"/>
      <c r="S25" s="1053" t="s">
        <v>340</v>
      </c>
    </row>
    <row r="26" spans="1:19" ht="20.25" thickTop="1" thickBot="1" x14ac:dyDescent="0.35">
      <c r="A26" s="17">
        <f t="shared" si="4"/>
        <v>0</v>
      </c>
      <c r="B26" s="17">
        <f t="shared" si="5"/>
        <v>1</v>
      </c>
      <c r="C26" s="17">
        <f t="shared" si="6"/>
        <v>0</v>
      </c>
      <c r="D26" s="17">
        <f t="shared" si="7"/>
        <v>0</v>
      </c>
      <c r="E26" s="736" t="s">
        <v>434</v>
      </c>
      <c r="F26" s="1052">
        <v>2009</v>
      </c>
      <c r="G26" s="993" t="s">
        <v>242</v>
      </c>
      <c r="H26" s="993"/>
      <c r="I26" s="993" t="s">
        <v>12</v>
      </c>
      <c r="J26" s="993" t="s">
        <v>12</v>
      </c>
      <c r="K26" s="1025" t="s">
        <v>263</v>
      </c>
      <c r="L26" s="1025" t="s">
        <v>216</v>
      </c>
      <c r="M26" s="993"/>
      <c r="N26" s="993"/>
      <c r="O26" s="993"/>
      <c r="P26" s="993" t="s">
        <v>9</v>
      </c>
      <c r="Q26" s="993">
        <v>1</v>
      </c>
      <c r="R26" s="993"/>
      <c r="S26" s="1022">
        <v>6</v>
      </c>
    </row>
    <row r="27" spans="1:19" ht="20.25" thickTop="1" thickBot="1" x14ac:dyDescent="0.35">
      <c r="A27" s="17">
        <f t="shared" si="4"/>
        <v>0</v>
      </c>
      <c r="B27" s="17">
        <f t="shared" si="5"/>
        <v>1</v>
      </c>
      <c r="C27" s="17">
        <f t="shared" si="6"/>
        <v>0</v>
      </c>
      <c r="D27" s="17">
        <f t="shared" si="7"/>
        <v>0</v>
      </c>
      <c r="E27" s="736" t="s">
        <v>434</v>
      </c>
      <c r="F27" s="1052">
        <v>2007</v>
      </c>
      <c r="G27" s="993" t="s">
        <v>241</v>
      </c>
      <c r="H27" s="993"/>
      <c r="I27" s="993" t="s">
        <v>12</v>
      </c>
      <c r="J27" s="993" t="s">
        <v>12</v>
      </c>
      <c r="K27" s="1025" t="s">
        <v>263</v>
      </c>
      <c r="L27" s="1025" t="s">
        <v>216</v>
      </c>
      <c r="M27" s="993"/>
      <c r="N27" s="993"/>
      <c r="O27" s="993"/>
      <c r="P27" s="993" t="s">
        <v>9</v>
      </c>
      <c r="Q27" s="993">
        <v>1</v>
      </c>
      <c r="R27" s="993"/>
      <c r="S27" s="1020">
        <v>5</v>
      </c>
    </row>
    <row r="28" spans="1:19" ht="20.25" thickTop="1" thickBot="1" x14ac:dyDescent="0.35">
      <c r="A28" s="17">
        <f t="shared" si="4"/>
        <v>0</v>
      </c>
      <c r="B28" s="17">
        <f t="shared" si="5"/>
        <v>1</v>
      </c>
      <c r="C28" s="17">
        <f t="shared" si="6"/>
        <v>0</v>
      </c>
      <c r="D28" s="17">
        <f t="shared" si="7"/>
        <v>0</v>
      </c>
      <c r="E28" s="736" t="s">
        <v>434</v>
      </c>
      <c r="F28" s="1052"/>
      <c r="G28" s="993" t="s">
        <v>113</v>
      </c>
      <c r="H28" s="993"/>
      <c r="I28" s="993"/>
      <c r="J28" s="993"/>
      <c r="K28" s="1025"/>
      <c r="L28" s="1025"/>
      <c r="M28" s="993"/>
      <c r="N28" s="993"/>
      <c r="O28" s="993"/>
      <c r="P28" s="993"/>
      <c r="Q28" s="993"/>
      <c r="R28" s="993"/>
      <c r="S28" s="1020"/>
    </row>
    <row r="29" spans="1:19" ht="20.25" thickTop="1" thickBot="1" x14ac:dyDescent="0.35">
      <c r="A29" s="17">
        <f t="shared" si="4"/>
        <v>0</v>
      </c>
      <c r="B29" s="17">
        <f t="shared" si="5"/>
        <v>1</v>
      </c>
      <c r="C29" s="17">
        <f t="shared" si="6"/>
        <v>0</v>
      </c>
      <c r="D29" s="17">
        <f t="shared" si="7"/>
        <v>0</v>
      </c>
      <c r="E29" s="736" t="s">
        <v>434</v>
      </c>
      <c r="F29" s="1052"/>
      <c r="G29" s="993" t="s">
        <v>1345</v>
      </c>
      <c r="H29" s="993"/>
      <c r="I29" s="993"/>
      <c r="J29" s="993"/>
      <c r="K29" s="1025"/>
      <c r="L29" s="1025"/>
      <c r="M29" s="993"/>
      <c r="N29" s="993"/>
      <c r="O29" s="993"/>
      <c r="P29" s="993"/>
      <c r="Q29" s="993"/>
      <c r="R29" s="993"/>
      <c r="S29" s="1054"/>
    </row>
    <row r="30" spans="1:19" ht="20.25" thickTop="1" thickBot="1" x14ac:dyDescent="0.35">
      <c r="A30" s="17">
        <f t="shared" si="4"/>
        <v>0</v>
      </c>
      <c r="B30" s="17">
        <f t="shared" si="5"/>
        <v>1</v>
      </c>
      <c r="C30" s="17">
        <f t="shared" si="6"/>
        <v>0</v>
      </c>
      <c r="D30" s="17">
        <f t="shared" si="7"/>
        <v>0</v>
      </c>
      <c r="E30" s="736" t="s">
        <v>434</v>
      </c>
      <c r="F30" s="1052"/>
      <c r="G30" s="993" t="s">
        <v>1346</v>
      </c>
      <c r="H30" s="993"/>
      <c r="I30" s="993"/>
      <c r="J30" s="993"/>
      <c r="K30" s="1025"/>
      <c r="L30" s="1025"/>
      <c r="M30" s="993"/>
      <c r="N30" s="993"/>
      <c r="O30" s="993"/>
      <c r="P30" s="993"/>
      <c r="Q30" s="993"/>
      <c r="R30" s="993"/>
      <c r="S30" s="1054"/>
    </row>
    <row r="31" spans="1:19" ht="19.5" thickTop="1" x14ac:dyDescent="0.3">
      <c r="A31" s="17">
        <f t="shared" si="4"/>
        <v>0</v>
      </c>
      <c r="B31" s="17">
        <f t="shared" si="5"/>
        <v>0</v>
      </c>
      <c r="C31" s="17">
        <f t="shared" si="6"/>
        <v>0</v>
      </c>
      <c r="D31" s="17">
        <f t="shared" si="7"/>
        <v>0</v>
      </c>
      <c r="E31" s="5"/>
      <c r="F31" s="5"/>
      <c r="G31" s="5"/>
      <c r="H31" s="5"/>
      <c r="I31" s="5"/>
      <c r="J31" s="6"/>
      <c r="K31" s="5"/>
      <c r="L31" s="5"/>
      <c r="M31" s="5"/>
      <c r="N31" s="5"/>
      <c r="O31" s="5"/>
      <c r="P31" s="5"/>
      <c r="Q31" s="5"/>
      <c r="R31" s="5"/>
      <c r="S31" s="10"/>
    </row>
    <row r="32" spans="1:19" ht="18.75" x14ac:dyDescent="0.3">
      <c r="A32" s="17">
        <f t="shared" si="4"/>
        <v>0</v>
      </c>
      <c r="B32" s="17">
        <f t="shared" si="5"/>
        <v>0</v>
      </c>
      <c r="C32" s="17">
        <f t="shared" si="6"/>
        <v>0</v>
      </c>
      <c r="D32" s="17">
        <f t="shared" si="7"/>
        <v>0</v>
      </c>
      <c r="E32" s="5"/>
      <c r="F32" s="5"/>
      <c r="G32" s="5"/>
      <c r="H32" s="5"/>
      <c r="I32" s="5"/>
      <c r="J32" s="6"/>
      <c r="K32" s="5"/>
      <c r="L32" s="5"/>
      <c r="M32" s="5"/>
      <c r="N32" s="5"/>
      <c r="O32" s="5"/>
      <c r="P32" s="5"/>
      <c r="Q32" s="5"/>
      <c r="R32" s="5"/>
      <c r="S32" s="10"/>
    </row>
    <row r="33" spans="1:19" ht="18.75" x14ac:dyDescent="0.3">
      <c r="A33" s="17">
        <f t="shared" si="4"/>
        <v>0</v>
      </c>
      <c r="B33" s="17">
        <f t="shared" si="5"/>
        <v>0</v>
      </c>
      <c r="C33" s="17">
        <f t="shared" si="6"/>
        <v>0</v>
      </c>
      <c r="D33" s="17">
        <f t="shared" si="7"/>
        <v>0</v>
      </c>
      <c r="E33" s="5"/>
      <c r="F33" s="5"/>
      <c r="G33" s="5"/>
      <c r="H33" s="5"/>
      <c r="I33" s="5"/>
      <c r="J33" s="6"/>
      <c r="K33" s="5"/>
      <c r="L33" s="5"/>
      <c r="M33" s="5"/>
      <c r="N33" s="5"/>
      <c r="O33" s="5"/>
      <c r="P33" s="5"/>
      <c r="Q33" s="5"/>
      <c r="R33" s="5"/>
      <c r="S33" s="10"/>
    </row>
    <row r="34" spans="1:19" ht="18.75" x14ac:dyDescent="0.3">
      <c r="A34" s="17">
        <f t="shared" si="4"/>
        <v>0</v>
      </c>
      <c r="B34" s="17">
        <f t="shared" si="5"/>
        <v>0</v>
      </c>
      <c r="C34" s="17">
        <f t="shared" si="6"/>
        <v>0</v>
      </c>
      <c r="D34" s="17">
        <f t="shared" si="7"/>
        <v>0</v>
      </c>
      <c r="E34" s="5"/>
      <c r="F34" s="5"/>
      <c r="G34" s="5"/>
      <c r="H34" s="5"/>
      <c r="I34" s="5"/>
      <c r="J34" s="6"/>
      <c r="K34" s="5"/>
      <c r="L34" s="5"/>
      <c r="M34" s="5"/>
      <c r="N34" s="5"/>
      <c r="O34" s="5"/>
      <c r="P34" s="5"/>
      <c r="Q34" s="5"/>
      <c r="R34" s="5"/>
      <c r="S34" s="10"/>
    </row>
    <row r="35" spans="1:19" ht="18.75" x14ac:dyDescent="0.3">
      <c r="A35" s="17">
        <f t="shared" si="4"/>
        <v>0</v>
      </c>
      <c r="B35" s="17">
        <f t="shared" si="5"/>
        <v>0</v>
      </c>
      <c r="C35" s="17">
        <f t="shared" si="6"/>
        <v>0</v>
      </c>
      <c r="D35" s="17">
        <f t="shared" si="7"/>
        <v>0</v>
      </c>
      <c r="E35" s="5"/>
      <c r="F35" s="5"/>
      <c r="G35" s="5"/>
      <c r="H35" s="5"/>
      <c r="I35" s="5"/>
      <c r="J35" s="6"/>
      <c r="K35" s="5"/>
      <c r="L35" s="5"/>
      <c r="M35" s="5"/>
      <c r="N35" s="5"/>
      <c r="O35" s="5"/>
      <c r="P35" s="5"/>
      <c r="Q35" s="5"/>
      <c r="R35" s="5"/>
      <c r="S35" s="10"/>
    </row>
    <row r="36" spans="1:19" ht="18.75" x14ac:dyDescent="0.3">
      <c r="A36" s="17">
        <f t="shared" si="4"/>
        <v>0</v>
      </c>
      <c r="B36" s="17">
        <f t="shared" si="5"/>
        <v>0</v>
      </c>
      <c r="C36" s="17">
        <f t="shared" si="6"/>
        <v>0</v>
      </c>
      <c r="D36" s="17">
        <f t="shared" si="7"/>
        <v>0</v>
      </c>
      <c r="E36" s="5"/>
      <c r="F36" s="5"/>
      <c r="G36" s="5"/>
      <c r="H36" s="5"/>
      <c r="I36" s="5"/>
      <c r="J36" s="6"/>
      <c r="K36" s="5"/>
      <c r="L36" s="5"/>
      <c r="M36" s="5"/>
      <c r="N36" s="5"/>
      <c r="O36" s="5"/>
      <c r="P36" s="5"/>
      <c r="Q36" s="5"/>
      <c r="R36" s="5"/>
      <c r="S36" s="10"/>
    </row>
    <row r="37" spans="1:19" ht="18.75" x14ac:dyDescent="0.3">
      <c r="A37" s="17">
        <f t="shared" si="4"/>
        <v>0</v>
      </c>
      <c r="B37" s="17">
        <f t="shared" si="5"/>
        <v>0</v>
      </c>
      <c r="C37" s="17">
        <f t="shared" si="6"/>
        <v>0</v>
      </c>
      <c r="D37" s="17">
        <f t="shared" si="7"/>
        <v>0</v>
      </c>
      <c r="E37" s="5"/>
      <c r="F37" s="5"/>
      <c r="G37" s="5"/>
      <c r="H37" s="5"/>
      <c r="I37" s="5"/>
      <c r="J37" s="6"/>
      <c r="K37" s="5"/>
      <c r="L37" s="5"/>
      <c r="M37" s="5"/>
      <c r="N37" s="5"/>
      <c r="O37" s="5"/>
      <c r="P37" s="5"/>
      <c r="Q37" s="5"/>
      <c r="R37" s="5"/>
      <c r="S37" s="10"/>
    </row>
    <row r="38" spans="1:19" ht="18.75" x14ac:dyDescent="0.3">
      <c r="A38" s="17">
        <f t="shared" si="4"/>
        <v>0</v>
      </c>
      <c r="B38" s="17">
        <f t="shared" si="5"/>
        <v>0</v>
      </c>
      <c r="C38" s="17">
        <f t="shared" si="6"/>
        <v>0</v>
      </c>
      <c r="D38" s="17">
        <f t="shared" si="7"/>
        <v>0</v>
      </c>
      <c r="E38" s="5"/>
      <c r="F38" s="5"/>
      <c r="G38" s="5"/>
      <c r="H38" s="5"/>
      <c r="I38" s="5"/>
      <c r="J38" s="6"/>
      <c r="K38" s="5"/>
      <c r="L38" s="5"/>
      <c r="M38" s="5"/>
      <c r="N38" s="5"/>
      <c r="O38" s="5"/>
      <c r="P38" s="5"/>
      <c r="Q38" s="5"/>
      <c r="R38" s="5"/>
      <c r="S38" s="10"/>
    </row>
    <row r="39" spans="1:19" ht="18.75" x14ac:dyDescent="0.3">
      <c r="A39" s="17">
        <f t="shared" si="4"/>
        <v>0</v>
      </c>
      <c r="B39" s="17">
        <f t="shared" si="5"/>
        <v>0</v>
      </c>
      <c r="C39" s="17">
        <f t="shared" si="6"/>
        <v>0</v>
      </c>
      <c r="D39" s="17">
        <f t="shared" si="7"/>
        <v>0</v>
      </c>
      <c r="S39" s="9"/>
    </row>
    <row r="40" spans="1:19" ht="18.75" x14ac:dyDescent="0.3">
      <c r="A40" s="17">
        <f t="shared" si="4"/>
        <v>0</v>
      </c>
      <c r="B40" s="17">
        <f t="shared" si="5"/>
        <v>0</v>
      </c>
      <c r="C40" s="17">
        <f t="shared" si="6"/>
        <v>0</v>
      </c>
      <c r="D40" s="17">
        <f t="shared" si="7"/>
        <v>0</v>
      </c>
      <c r="S40" s="9"/>
    </row>
    <row r="41" spans="1:19" ht="18.75" x14ac:dyDescent="0.3">
      <c r="A41" s="17">
        <f t="shared" si="4"/>
        <v>0</v>
      </c>
      <c r="B41" s="17">
        <f t="shared" si="5"/>
        <v>0</v>
      </c>
      <c r="C41" s="17">
        <f t="shared" si="6"/>
        <v>0</v>
      </c>
      <c r="D41" s="17">
        <f t="shared" si="7"/>
        <v>0</v>
      </c>
      <c r="S41" s="9"/>
    </row>
    <row r="42" spans="1:19" ht="18.75" x14ac:dyDescent="0.3">
      <c r="A42" s="17">
        <f t="shared" si="4"/>
        <v>0</v>
      </c>
      <c r="B42" s="17">
        <f t="shared" si="5"/>
        <v>0</v>
      </c>
      <c r="C42" s="17">
        <f t="shared" si="6"/>
        <v>0</v>
      </c>
      <c r="D42" s="17">
        <f t="shared" si="7"/>
        <v>0</v>
      </c>
      <c r="S42" s="9"/>
    </row>
    <row r="43" spans="1:19" ht="18.75" x14ac:dyDescent="0.3">
      <c r="A43" s="17">
        <f t="shared" si="4"/>
        <v>0</v>
      </c>
      <c r="B43" s="17">
        <f t="shared" si="5"/>
        <v>0</v>
      </c>
      <c r="C43" s="17">
        <f t="shared" si="6"/>
        <v>0</v>
      </c>
      <c r="D43" s="17">
        <f t="shared" si="7"/>
        <v>0</v>
      </c>
      <c r="S43" s="9"/>
    </row>
    <row r="44" spans="1:19" x14ac:dyDescent="0.25">
      <c r="A44" s="17">
        <f t="shared" si="4"/>
        <v>0</v>
      </c>
      <c r="B44" s="17">
        <f t="shared" si="5"/>
        <v>0</v>
      </c>
      <c r="C44" s="17">
        <f t="shared" si="6"/>
        <v>0</v>
      </c>
      <c r="D44" s="17">
        <f t="shared" si="7"/>
        <v>0</v>
      </c>
    </row>
    <row r="45" spans="1:19" x14ac:dyDescent="0.25">
      <c r="A45" s="17">
        <f t="shared" si="4"/>
        <v>0</v>
      </c>
      <c r="B45" s="17">
        <f t="shared" si="5"/>
        <v>0</v>
      </c>
      <c r="C45" s="17">
        <f t="shared" si="6"/>
        <v>0</v>
      </c>
      <c r="D45" s="17">
        <f t="shared" si="7"/>
        <v>0</v>
      </c>
    </row>
    <row r="46" spans="1:19" x14ac:dyDescent="0.25">
      <c r="A46" s="17">
        <f t="shared" si="4"/>
        <v>0</v>
      </c>
      <c r="B46" s="17">
        <f t="shared" si="5"/>
        <v>0</v>
      </c>
      <c r="C46" s="17">
        <f t="shared" si="6"/>
        <v>0</v>
      </c>
      <c r="D46" s="17">
        <f t="shared" si="7"/>
        <v>0</v>
      </c>
    </row>
    <row r="47" spans="1:19" x14ac:dyDescent="0.25">
      <c r="A47" s="17">
        <f t="shared" si="4"/>
        <v>0</v>
      </c>
      <c r="B47" s="17">
        <f t="shared" si="5"/>
        <v>0</v>
      </c>
      <c r="C47" s="17">
        <f t="shared" si="6"/>
        <v>0</v>
      </c>
      <c r="D47" s="17">
        <f t="shared" si="7"/>
        <v>0</v>
      </c>
    </row>
    <row r="48" spans="1:19" x14ac:dyDescent="0.25">
      <c r="A48" s="17">
        <f t="shared" si="4"/>
        <v>0</v>
      </c>
      <c r="B48" s="17">
        <f t="shared" si="5"/>
        <v>0</v>
      </c>
      <c r="C48" s="17">
        <f t="shared" si="6"/>
        <v>0</v>
      </c>
      <c r="D48" s="17">
        <f t="shared" si="7"/>
        <v>0</v>
      </c>
    </row>
    <row r="49" spans="1:4" x14ac:dyDescent="0.25">
      <c r="A49" s="17">
        <f t="shared" si="4"/>
        <v>0</v>
      </c>
      <c r="B49" s="17">
        <f t="shared" si="5"/>
        <v>0</v>
      </c>
      <c r="C49" s="17">
        <f t="shared" si="6"/>
        <v>0</v>
      </c>
      <c r="D49" s="17">
        <f t="shared" si="7"/>
        <v>0</v>
      </c>
    </row>
    <row r="50" spans="1:4" x14ac:dyDescent="0.25">
      <c r="A50" s="17">
        <f t="shared" si="4"/>
        <v>0</v>
      </c>
      <c r="B50" s="17">
        <f t="shared" si="5"/>
        <v>0</v>
      </c>
      <c r="C50" s="17">
        <f t="shared" si="6"/>
        <v>0</v>
      </c>
      <c r="D50" s="17">
        <f t="shared" si="7"/>
        <v>0</v>
      </c>
    </row>
    <row r="51" spans="1:4" x14ac:dyDescent="0.25">
      <c r="A51" s="17">
        <f t="shared" si="4"/>
        <v>0</v>
      </c>
      <c r="B51" s="17">
        <f t="shared" si="5"/>
        <v>0</v>
      </c>
      <c r="C51" s="17">
        <f t="shared" si="6"/>
        <v>0</v>
      </c>
      <c r="D51" s="17">
        <f t="shared" si="7"/>
        <v>0</v>
      </c>
    </row>
    <row r="52" spans="1:4" x14ac:dyDescent="0.25">
      <c r="A52" s="17">
        <f t="shared" si="4"/>
        <v>0</v>
      </c>
      <c r="B52" s="17">
        <f t="shared" si="5"/>
        <v>0</v>
      </c>
      <c r="C52" s="17">
        <f t="shared" si="6"/>
        <v>0</v>
      </c>
      <c r="D52" s="17">
        <f t="shared" si="7"/>
        <v>0</v>
      </c>
    </row>
    <row r="53" spans="1:4" x14ac:dyDescent="0.25">
      <c r="A53" s="17">
        <f t="shared" si="4"/>
        <v>0</v>
      </c>
      <c r="B53" s="17">
        <f t="shared" si="5"/>
        <v>0</v>
      </c>
      <c r="C53" s="17">
        <f t="shared" si="6"/>
        <v>0</v>
      </c>
      <c r="D53" s="17">
        <f t="shared" si="7"/>
        <v>0</v>
      </c>
    </row>
    <row r="54" spans="1:4" x14ac:dyDescent="0.25">
      <c r="A54" s="17">
        <f t="shared" si="4"/>
        <v>0</v>
      </c>
      <c r="B54" s="17">
        <f t="shared" si="5"/>
        <v>0</v>
      </c>
      <c r="C54" s="17">
        <f t="shared" si="6"/>
        <v>0</v>
      </c>
      <c r="D54" s="17">
        <f t="shared" si="7"/>
        <v>0</v>
      </c>
    </row>
    <row r="55" spans="1:4" x14ac:dyDescent="0.25">
      <c r="A55" s="17">
        <f t="shared" si="4"/>
        <v>0</v>
      </c>
      <c r="B55" s="17">
        <f t="shared" si="5"/>
        <v>0</v>
      </c>
      <c r="C55" s="17">
        <f t="shared" si="6"/>
        <v>0</v>
      </c>
      <c r="D55" s="17">
        <f t="shared" si="7"/>
        <v>0</v>
      </c>
    </row>
    <row r="56" spans="1:4" x14ac:dyDescent="0.25">
      <c r="A56" s="17">
        <f t="shared" si="4"/>
        <v>0</v>
      </c>
      <c r="B56" s="17">
        <f t="shared" si="5"/>
        <v>0</v>
      </c>
      <c r="C56" s="17">
        <f t="shared" si="6"/>
        <v>0</v>
      </c>
      <c r="D56" s="17">
        <f t="shared" si="7"/>
        <v>0</v>
      </c>
    </row>
    <row r="57" spans="1:4" x14ac:dyDescent="0.25">
      <c r="A57" s="17">
        <f t="shared" si="4"/>
        <v>0</v>
      </c>
      <c r="B57" s="17">
        <f t="shared" si="5"/>
        <v>0</v>
      </c>
      <c r="C57" s="17">
        <f t="shared" si="6"/>
        <v>0</v>
      </c>
      <c r="D57" s="17">
        <f t="shared" si="7"/>
        <v>0</v>
      </c>
    </row>
    <row r="58" spans="1:4" x14ac:dyDescent="0.25">
      <c r="A58" s="17">
        <f t="shared" si="4"/>
        <v>0</v>
      </c>
      <c r="B58" s="17">
        <f t="shared" si="5"/>
        <v>0</v>
      </c>
      <c r="C58" s="17">
        <f t="shared" si="6"/>
        <v>0</v>
      </c>
      <c r="D58" s="17">
        <f t="shared" si="7"/>
        <v>0</v>
      </c>
    </row>
    <row r="59" spans="1:4" x14ac:dyDescent="0.25">
      <c r="A59" s="17">
        <f t="shared" si="4"/>
        <v>0</v>
      </c>
      <c r="B59" s="17">
        <f t="shared" si="5"/>
        <v>0</v>
      </c>
      <c r="C59" s="17">
        <f t="shared" si="6"/>
        <v>0</v>
      </c>
      <c r="D59" s="17">
        <f t="shared" si="7"/>
        <v>0</v>
      </c>
    </row>
    <row r="60" spans="1:4" x14ac:dyDescent="0.25">
      <c r="A60" s="17">
        <f t="shared" si="4"/>
        <v>0</v>
      </c>
      <c r="B60" s="17">
        <f t="shared" si="5"/>
        <v>0</v>
      </c>
      <c r="C60" s="17">
        <f t="shared" si="6"/>
        <v>0</v>
      </c>
      <c r="D60" s="17">
        <f t="shared" si="7"/>
        <v>0</v>
      </c>
    </row>
    <row r="61" spans="1:4" x14ac:dyDescent="0.25">
      <c r="A61" s="17">
        <f t="shared" si="4"/>
        <v>0</v>
      </c>
      <c r="B61" s="17">
        <f t="shared" si="5"/>
        <v>0</v>
      </c>
      <c r="C61" s="17">
        <f t="shared" si="6"/>
        <v>0</v>
      </c>
      <c r="D61" s="17">
        <f t="shared" si="7"/>
        <v>0</v>
      </c>
    </row>
    <row r="62" spans="1:4" x14ac:dyDescent="0.25">
      <c r="A62" s="17">
        <f t="shared" si="4"/>
        <v>0</v>
      </c>
      <c r="B62" s="17">
        <f t="shared" si="5"/>
        <v>0</v>
      </c>
      <c r="C62" s="17">
        <f t="shared" si="6"/>
        <v>0</v>
      </c>
      <c r="D62" s="17">
        <f t="shared" si="7"/>
        <v>0</v>
      </c>
    </row>
    <row r="63" spans="1:4" x14ac:dyDescent="0.25">
      <c r="A63" s="17">
        <f t="shared" si="4"/>
        <v>0</v>
      </c>
      <c r="B63" s="17">
        <f t="shared" si="5"/>
        <v>0</v>
      </c>
      <c r="C63" s="17">
        <f t="shared" si="6"/>
        <v>0</v>
      </c>
      <c r="D63" s="17">
        <f t="shared" si="7"/>
        <v>0</v>
      </c>
    </row>
    <row r="64" spans="1:4" x14ac:dyDescent="0.25">
      <c r="A64" s="17">
        <f t="shared" si="4"/>
        <v>0</v>
      </c>
      <c r="B64" s="17">
        <f t="shared" si="5"/>
        <v>0</v>
      </c>
      <c r="C64" s="17">
        <f t="shared" si="6"/>
        <v>0</v>
      </c>
      <c r="D64" s="17">
        <f t="shared" si="7"/>
        <v>0</v>
      </c>
    </row>
    <row r="65" spans="1:4" x14ac:dyDescent="0.25">
      <c r="A65" s="17">
        <f t="shared" si="4"/>
        <v>0</v>
      </c>
      <c r="B65" s="17">
        <f t="shared" si="5"/>
        <v>0</v>
      </c>
      <c r="C65" s="17">
        <f t="shared" si="6"/>
        <v>0</v>
      </c>
      <c r="D65" s="17">
        <f t="shared" si="7"/>
        <v>0</v>
      </c>
    </row>
    <row r="66" spans="1:4" x14ac:dyDescent="0.25">
      <c r="A66" s="17">
        <f t="shared" si="4"/>
        <v>0</v>
      </c>
      <c r="B66" s="17">
        <f t="shared" si="5"/>
        <v>0</v>
      </c>
      <c r="C66" s="17">
        <f t="shared" si="6"/>
        <v>0</v>
      </c>
      <c r="D66" s="17">
        <f t="shared" si="7"/>
        <v>0</v>
      </c>
    </row>
    <row r="67" spans="1:4" x14ac:dyDescent="0.25">
      <c r="A67" s="17">
        <f t="shared" si="4"/>
        <v>0</v>
      </c>
      <c r="B67" s="17">
        <f t="shared" si="5"/>
        <v>0</v>
      </c>
      <c r="C67" s="17">
        <f t="shared" si="6"/>
        <v>0</v>
      </c>
      <c r="D67" s="17">
        <f t="shared" si="7"/>
        <v>0</v>
      </c>
    </row>
    <row r="68" spans="1:4" x14ac:dyDescent="0.25">
      <c r="A68" s="17">
        <f t="shared" si="4"/>
        <v>0</v>
      </c>
      <c r="B68" s="17">
        <f t="shared" si="5"/>
        <v>0</v>
      </c>
      <c r="C68" s="17">
        <f t="shared" si="6"/>
        <v>0</v>
      </c>
      <c r="D68" s="17">
        <f t="shared" si="7"/>
        <v>0</v>
      </c>
    </row>
    <row r="69" spans="1:4" x14ac:dyDescent="0.25">
      <c r="A69" s="17">
        <f t="shared" si="4"/>
        <v>0</v>
      </c>
      <c r="B69" s="17">
        <f t="shared" si="5"/>
        <v>0</v>
      </c>
      <c r="C69" s="17">
        <f t="shared" si="6"/>
        <v>0</v>
      </c>
      <c r="D69" s="17">
        <f t="shared" si="7"/>
        <v>0</v>
      </c>
    </row>
    <row r="70" spans="1:4" x14ac:dyDescent="0.25">
      <c r="A70" s="17">
        <f t="shared" si="4"/>
        <v>0</v>
      </c>
      <c r="B70" s="17">
        <f t="shared" si="5"/>
        <v>0</v>
      </c>
      <c r="C70" s="17">
        <f t="shared" si="6"/>
        <v>0</v>
      </c>
      <c r="D70" s="17">
        <f t="shared" si="7"/>
        <v>0</v>
      </c>
    </row>
    <row r="71" spans="1:4" x14ac:dyDescent="0.25">
      <c r="A71" s="17">
        <f t="shared" si="4"/>
        <v>0</v>
      </c>
      <c r="B71" s="17">
        <f t="shared" si="5"/>
        <v>0</v>
      </c>
      <c r="C71" s="17">
        <f t="shared" si="6"/>
        <v>0</v>
      </c>
      <c r="D71" s="17">
        <f t="shared" si="7"/>
        <v>0</v>
      </c>
    </row>
    <row r="72" spans="1:4" x14ac:dyDescent="0.25">
      <c r="A72" s="17">
        <f t="shared" si="4"/>
        <v>0</v>
      </c>
      <c r="B72" s="17">
        <f t="shared" si="5"/>
        <v>0</v>
      </c>
      <c r="C72" s="17">
        <f t="shared" si="6"/>
        <v>0</v>
      </c>
      <c r="D72" s="17">
        <f t="shared" si="7"/>
        <v>0</v>
      </c>
    </row>
    <row r="73" spans="1:4" x14ac:dyDescent="0.25">
      <c r="A73" s="17">
        <f t="shared" si="4"/>
        <v>0</v>
      </c>
      <c r="B73" s="17">
        <f t="shared" si="5"/>
        <v>0</v>
      </c>
      <c r="C73" s="17">
        <f t="shared" si="6"/>
        <v>0</v>
      </c>
      <c r="D73" s="17">
        <f t="shared" si="7"/>
        <v>0</v>
      </c>
    </row>
    <row r="74" spans="1:4" x14ac:dyDescent="0.25">
      <c r="A74" s="17">
        <f t="shared" ref="A74:A137" si="8">IF($E74="JC",1,0)</f>
        <v>0</v>
      </c>
      <c r="B74" s="17">
        <f t="shared" ref="B74:B137" si="9">IF($E74="JP",1,0)</f>
        <v>0</v>
      </c>
      <c r="C74" s="17">
        <f t="shared" ref="C74:C137" si="10">IF($E74="I",1,0)</f>
        <v>0</v>
      </c>
      <c r="D74" s="17">
        <f t="shared" ref="D74:D137" si="11">IF($E74="JCom",1,0)</f>
        <v>0</v>
      </c>
    </row>
    <row r="75" spans="1:4" x14ac:dyDescent="0.25">
      <c r="A75" s="17">
        <f t="shared" si="8"/>
        <v>0</v>
      </c>
      <c r="B75" s="17">
        <f t="shared" si="9"/>
        <v>0</v>
      </c>
      <c r="C75" s="17">
        <f t="shared" si="10"/>
        <v>0</v>
      </c>
      <c r="D75" s="17">
        <f t="shared" si="11"/>
        <v>0</v>
      </c>
    </row>
    <row r="76" spans="1:4" x14ac:dyDescent="0.25">
      <c r="A76" s="17">
        <f t="shared" si="8"/>
        <v>0</v>
      </c>
      <c r="B76" s="17">
        <f t="shared" si="9"/>
        <v>0</v>
      </c>
      <c r="C76" s="17">
        <f t="shared" si="10"/>
        <v>0</v>
      </c>
      <c r="D76" s="17">
        <f t="shared" si="11"/>
        <v>0</v>
      </c>
    </row>
    <row r="77" spans="1:4" x14ac:dyDescent="0.25">
      <c r="A77" s="17">
        <f t="shared" si="8"/>
        <v>0</v>
      </c>
      <c r="B77" s="17">
        <f t="shared" si="9"/>
        <v>0</v>
      </c>
      <c r="C77" s="17">
        <f t="shared" si="10"/>
        <v>0</v>
      </c>
      <c r="D77" s="17">
        <f t="shared" si="11"/>
        <v>0</v>
      </c>
    </row>
    <row r="78" spans="1:4" x14ac:dyDescent="0.25">
      <c r="A78" s="17">
        <f t="shared" si="8"/>
        <v>0</v>
      </c>
      <c r="B78" s="17">
        <f t="shared" si="9"/>
        <v>0</v>
      </c>
      <c r="C78" s="17">
        <f t="shared" si="10"/>
        <v>0</v>
      </c>
      <c r="D78" s="17">
        <f t="shared" si="11"/>
        <v>0</v>
      </c>
    </row>
    <row r="79" spans="1:4" x14ac:dyDescent="0.25">
      <c r="A79" s="17">
        <f t="shared" si="8"/>
        <v>0</v>
      </c>
      <c r="B79" s="17">
        <f t="shared" si="9"/>
        <v>0</v>
      </c>
      <c r="C79" s="17">
        <f t="shared" si="10"/>
        <v>0</v>
      </c>
      <c r="D79" s="17">
        <f t="shared" si="11"/>
        <v>0</v>
      </c>
    </row>
    <row r="80" spans="1:4" x14ac:dyDescent="0.25">
      <c r="A80" s="17">
        <f t="shared" si="8"/>
        <v>0</v>
      </c>
      <c r="B80" s="17">
        <f t="shared" si="9"/>
        <v>0</v>
      </c>
      <c r="C80" s="17">
        <f t="shared" si="10"/>
        <v>0</v>
      </c>
      <c r="D80" s="17">
        <f t="shared" si="11"/>
        <v>0</v>
      </c>
    </row>
    <row r="81" spans="1:4" x14ac:dyDescent="0.25">
      <c r="A81" s="17">
        <f t="shared" si="8"/>
        <v>0</v>
      </c>
      <c r="B81" s="17">
        <f t="shared" si="9"/>
        <v>0</v>
      </c>
      <c r="C81" s="17">
        <f t="shared" si="10"/>
        <v>0</v>
      </c>
      <c r="D81" s="17">
        <f t="shared" si="11"/>
        <v>0</v>
      </c>
    </row>
    <row r="82" spans="1:4" x14ac:dyDescent="0.25">
      <c r="A82" s="17">
        <f t="shared" si="8"/>
        <v>0</v>
      </c>
      <c r="B82" s="17">
        <f t="shared" si="9"/>
        <v>0</v>
      </c>
      <c r="C82" s="17">
        <f t="shared" si="10"/>
        <v>0</v>
      </c>
      <c r="D82" s="17">
        <f t="shared" si="11"/>
        <v>0</v>
      </c>
    </row>
    <row r="83" spans="1:4" x14ac:dyDescent="0.25">
      <c r="A83" s="17">
        <f t="shared" si="8"/>
        <v>0</v>
      </c>
      <c r="B83" s="17">
        <f t="shared" si="9"/>
        <v>0</v>
      </c>
      <c r="C83" s="17">
        <f t="shared" si="10"/>
        <v>0</v>
      </c>
      <c r="D83" s="17">
        <f t="shared" si="11"/>
        <v>0</v>
      </c>
    </row>
    <row r="84" spans="1:4" x14ac:dyDescent="0.25">
      <c r="A84" s="17">
        <f t="shared" si="8"/>
        <v>0</v>
      </c>
      <c r="B84" s="17">
        <f t="shared" si="9"/>
        <v>0</v>
      </c>
      <c r="C84" s="17">
        <f t="shared" si="10"/>
        <v>0</v>
      </c>
      <c r="D84" s="17">
        <f t="shared" si="11"/>
        <v>0</v>
      </c>
    </row>
    <row r="85" spans="1:4" x14ac:dyDescent="0.25">
      <c r="A85" s="17">
        <f t="shared" si="8"/>
        <v>0</v>
      </c>
      <c r="B85" s="17">
        <f t="shared" si="9"/>
        <v>0</v>
      </c>
      <c r="C85" s="17">
        <f t="shared" si="10"/>
        <v>0</v>
      </c>
      <c r="D85" s="17">
        <f t="shared" si="11"/>
        <v>0</v>
      </c>
    </row>
    <row r="86" spans="1:4" x14ac:dyDescent="0.25">
      <c r="A86" s="17">
        <f t="shared" si="8"/>
        <v>0</v>
      </c>
      <c r="B86" s="17">
        <f t="shared" si="9"/>
        <v>0</v>
      </c>
      <c r="C86" s="17">
        <f t="shared" si="10"/>
        <v>0</v>
      </c>
      <c r="D86" s="17">
        <f t="shared" si="11"/>
        <v>0</v>
      </c>
    </row>
    <row r="87" spans="1:4" x14ac:dyDescent="0.25">
      <c r="A87" s="17">
        <f t="shared" si="8"/>
        <v>0</v>
      </c>
      <c r="B87" s="17">
        <f t="shared" si="9"/>
        <v>0</v>
      </c>
      <c r="C87" s="17">
        <f t="shared" si="10"/>
        <v>0</v>
      </c>
      <c r="D87" s="17">
        <f t="shared" si="11"/>
        <v>0</v>
      </c>
    </row>
    <row r="88" spans="1:4" x14ac:dyDescent="0.25">
      <c r="A88" s="17">
        <f t="shared" si="8"/>
        <v>0</v>
      </c>
      <c r="B88" s="17">
        <f t="shared" si="9"/>
        <v>0</v>
      </c>
      <c r="C88" s="17">
        <f t="shared" si="10"/>
        <v>0</v>
      </c>
      <c r="D88" s="17">
        <f t="shared" si="11"/>
        <v>0</v>
      </c>
    </row>
    <row r="89" spans="1:4" x14ac:dyDescent="0.25">
      <c r="A89" s="17">
        <f t="shared" si="8"/>
        <v>0</v>
      </c>
      <c r="B89" s="17">
        <f t="shared" si="9"/>
        <v>0</v>
      </c>
      <c r="C89" s="17">
        <f t="shared" si="10"/>
        <v>0</v>
      </c>
      <c r="D89" s="17">
        <f t="shared" si="11"/>
        <v>0</v>
      </c>
    </row>
    <row r="90" spans="1:4" x14ac:dyDescent="0.25">
      <c r="A90" s="17">
        <f t="shared" si="8"/>
        <v>0</v>
      </c>
      <c r="B90" s="17">
        <f t="shared" si="9"/>
        <v>0</v>
      </c>
      <c r="C90" s="17">
        <f t="shared" si="10"/>
        <v>0</v>
      </c>
      <c r="D90" s="17">
        <f t="shared" si="11"/>
        <v>0</v>
      </c>
    </row>
    <row r="91" spans="1:4" x14ac:dyDescent="0.25">
      <c r="A91" s="17">
        <f t="shared" si="8"/>
        <v>0</v>
      </c>
      <c r="B91" s="17">
        <f t="shared" si="9"/>
        <v>0</v>
      </c>
      <c r="C91" s="17">
        <f t="shared" si="10"/>
        <v>0</v>
      </c>
      <c r="D91" s="17">
        <f t="shared" si="11"/>
        <v>0</v>
      </c>
    </row>
    <row r="92" spans="1:4" x14ac:dyDescent="0.25">
      <c r="A92" s="17">
        <f t="shared" si="8"/>
        <v>0</v>
      </c>
      <c r="B92" s="17">
        <f t="shared" si="9"/>
        <v>0</v>
      </c>
      <c r="C92" s="17">
        <f t="shared" si="10"/>
        <v>0</v>
      </c>
      <c r="D92" s="17">
        <f t="shared" si="11"/>
        <v>0</v>
      </c>
    </row>
    <row r="93" spans="1:4" x14ac:dyDescent="0.25">
      <c r="A93" s="17">
        <f t="shared" si="8"/>
        <v>0</v>
      </c>
      <c r="B93" s="17">
        <f t="shared" si="9"/>
        <v>0</v>
      </c>
      <c r="C93" s="17">
        <f t="shared" si="10"/>
        <v>0</v>
      </c>
      <c r="D93" s="17">
        <f t="shared" si="11"/>
        <v>0</v>
      </c>
    </row>
    <row r="94" spans="1:4" x14ac:dyDescent="0.25">
      <c r="A94" s="17">
        <f t="shared" si="8"/>
        <v>0</v>
      </c>
      <c r="B94" s="17">
        <f t="shared" si="9"/>
        <v>0</v>
      </c>
      <c r="C94" s="17">
        <f t="shared" si="10"/>
        <v>0</v>
      </c>
      <c r="D94" s="17">
        <f t="shared" si="11"/>
        <v>0</v>
      </c>
    </row>
    <row r="95" spans="1:4" x14ac:dyDescent="0.25">
      <c r="A95" s="17">
        <f t="shared" si="8"/>
        <v>0</v>
      </c>
      <c r="B95" s="17">
        <f t="shared" si="9"/>
        <v>0</v>
      </c>
      <c r="C95" s="17">
        <f t="shared" si="10"/>
        <v>0</v>
      </c>
      <c r="D95" s="17">
        <f t="shared" si="11"/>
        <v>0</v>
      </c>
    </row>
    <row r="96" spans="1:4" x14ac:dyDescent="0.25">
      <c r="A96" s="17">
        <f t="shared" si="8"/>
        <v>0</v>
      </c>
      <c r="B96" s="17">
        <f t="shared" si="9"/>
        <v>0</v>
      </c>
      <c r="C96" s="17">
        <f t="shared" si="10"/>
        <v>0</v>
      </c>
      <c r="D96" s="17">
        <f t="shared" si="11"/>
        <v>0</v>
      </c>
    </row>
    <row r="97" spans="1:4" x14ac:dyDescent="0.25">
      <c r="A97" s="17">
        <f t="shared" si="8"/>
        <v>0</v>
      </c>
      <c r="B97" s="17">
        <f t="shared" si="9"/>
        <v>0</v>
      </c>
      <c r="C97" s="17">
        <f t="shared" si="10"/>
        <v>0</v>
      </c>
      <c r="D97" s="17">
        <f t="shared" si="11"/>
        <v>0</v>
      </c>
    </row>
    <row r="98" spans="1:4" x14ac:dyDescent="0.25">
      <c r="A98" s="17">
        <f t="shared" si="8"/>
        <v>0</v>
      </c>
      <c r="B98" s="17">
        <f t="shared" si="9"/>
        <v>0</v>
      </c>
      <c r="C98" s="17">
        <f t="shared" si="10"/>
        <v>0</v>
      </c>
      <c r="D98" s="17">
        <f t="shared" si="11"/>
        <v>0</v>
      </c>
    </row>
    <row r="99" spans="1:4" x14ac:dyDescent="0.25">
      <c r="A99" s="17">
        <f t="shared" si="8"/>
        <v>0</v>
      </c>
      <c r="B99" s="17">
        <f t="shared" si="9"/>
        <v>0</v>
      </c>
      <c r="C99" s="17">
        <f t="shared" si="10"/>
        <v>0</v>
      </c>
      <c r="D99" s="17">
        <f t="shared" si="11"/>
        <v>0</v>
      </c>
    </row>
    <row r="100" spans="1:4" x14ac:dyDescent="0.25">
      <c r="A100" s="17">
        <f t="shared" si="8"/>
        <v>0</v>
      </c>
      <c r="B100" s="17">
        <f t="shared" si="9"/>
        <v>0</v>
      </c>
      <c r="C100" s="17">
        <f t="shared" si="10"/>
        <v>0</v>
      </c>
      <c r="D100" s="17">
        <f t="shared" si="11"/>
        <v>0</v>
      </c>
    </row>
    <row r="101" spans="1:4" x14ac:dyDescent="0.25">
      <c r="A101" s="17">
        <f t="shared" si="8"/>
        <v>0</v>
      </c>
      <c r="B101" s="17">
        <f t="shared" si="9"/>
        <v>0</v>
      </c>
      <c r="C101" s="17">
        <f t="shared" si="10"/>
        <v>0</v>
      </c>
      <c r="D101" s="17">
        <f t="shared" si="11"/>
        <v>0</v>
      </c>
    </row>
    <row r="102" spans="1:4" x14ac:dyDescent="0.25">
      <c r="A102" s="17">
        <f t="shared" si="8"/>
        <v>0</v>
      </c>
      <c r="B102" s="17">
        <f t="shared" si="9"/>
        <v>0</v>
      </c>
      <c r="C102" s="17">
        <f t="shared" si="10"/>
        <v>0</v>
      </c>
      <c r="D102" s="17">
        <f t="shared" si="11"/>
        <v>0</v>
      </c>
    </row>
    <row r="103" spans="1:4" x14ac:dyDescent="0.25">
      <c r="A103" s="17">
        <f t="shared" si="8"/>
        <v>0</v>
      </c>
      <c r="B103" s="17">
        <f t="shared" si="9"/>
        <v>0</v>
      </c>
      <c r="C103" s="17">
        <f t="shared" si="10"/>
        <v>0</v>
      </c>
      <c r="D103" s="17">
        <f t="shared" si="11"/>
        <v>0</v>
      </c>
    </row>
    <row r="104" spans="1:4" x14ac:dyDescent="0.25">
      <c r="A104" s="17">
        <f t="shared" si="8"/>
        <v>0</v>
      </c>
      <c r="B104" s="17">
        <f t="shared" si="9"/>
        <v>0</v>
      </c>
      <c r="C104" s="17">
        <f t="shared" si="10"/>
        <v>0</v>
      </c>
      <c r="D104" s="17">
        <f t="shared" si="11"/>
        <v>0</v>
      </c>
    </row>
    <row r="105" spans="1:4" x14ac:dyDescent="0.25">
      <c r="A105" s="17">
        <f t="shared" si="8"/>
        <v>0</v>
      </c>
      <c r="B105" s="17">
        <f t="shared" si="9"/>
        <v>0</v>
      </c>
      <c r="C105" s="17">
        <f t="shared" si="10"/>
        <v>0</v>
      </c>
      <c r="D105" s="17">
        <f t="shared" si="11"/>
        <v>0</v>
      </c>
    </row>
    <row r="106" spans="1:4" x14ac:dyDescent="0.25">
      <c r="A106" s="17">
        <f t="shared" si="8"/>
        <v>0</v>
      </c>
      <c r="B106" s="17">
        <f t="shared" si="9"/>
        <v>0</v>
      </c>
      <c r="C106" s="17">
        <f t="shared" si="10"/>
        <v>0</v>
      </c>
      <c r="D106" s="17">
        <f t="shared" si="11"/>
        <v>0</v>
      </c>
    </row>
    <row r="107" spans="1:4" x14ac:dyDescent="0.25">
      <c r="A107" s="17">
        <f t="shared" si="8"/>
        <v>0</v>
      </c>
      <c r="B107" s="17">
        <f t="shared" si="9"/>
        <v>0</v>
      </c>
      <c r="C107" s="17">
        <f t="shared" si="10"/>
        <v>0</v>
      </c>
      <c r="D107" s="17">
        <f t="shared" si="11"/>
        <v>0</v>
      </c>
    </row>
    <row r="108" spans="1:4" x14ac:dyDescent="0.25">
      <c r="A108" s="17">
        <f t="shared" si="8"/>
        <v>0</v>
      </c>
      <c r="B108" s="17">
        <f t="shared" si="9"/>
        <v>0</v>
      </c>
      <c r="C108" s="17">
        <f t="shared" si="10"/>
        <v>0</v>
      </c>
      <c r="D108" s="17">
        <f t="shared" si="11"/>
        <v>0</v>
      </c>
    </row>
    <row r="109" spans="1:4" x14ac:dyDescent="0.25">
      <c r="A109" s="17">
        <f t="shared" si="8"/>
        <v>0</v>
      </c>
      <c r="B109" s="17">
        <f t="shared" si="9"/>
        <v>0</v>
      </c>
      <c r="C109" s="17">
        <f t="shared" si="10"/>
        <v>0</v>
      </c>
      <c r="D109" s="17">
        <f t="shared" si="11"/>
        <v>0</v>
      </c>
    </row>
    <row r="110" spans="1:4" x14ac:dyDescent="0.25">
      <c r="A110" s="17">
        <f t="shared" si="8"/>
        <v>0</v>
      </c>
      <c r="B110" s="17">
        <f t="shared" si="9"/>
        <v>0</v>
      </c>
      <c r="C110" s="17">
        <f t="shared" si="10"/>
        <v>0</v>
      </c>
      <c r="D110" s="17">
        <f t="shared" si="11"/>
        <v>0</v>
      </c>
    </row>
    <row r="111" spans="1:4" x14ac:dyDescent="0.25">
      <c r="A111" s="17">
        <f t="shared" si="8"/>
        <v>0</v>
      </c>
      <c r="B111" s="17">
        <f t="shared" si="9"/>
        <v>0</v>
      </c>
      <c r="C111" s="17">
        <f t="shared" si="10"/>
        <v>0</v>
      </c>
      <c r="D111" s="17">
        <f t="shared" si="11"/>
        <v>0</v>
      </c>
    </row>
    <row r="112" spans="1:4" x14ac:dyDescent="0.25">
      <c r="A112" s="17">
        <f t="shared" si="8"/>
        <v>0</v>
      </c>
      <c r="B112" s="17">
        <f t="shared" si="9"/>
        <v>0</v>
      </c>
      <c r="C112" s="17">
        <f t="shared" si="10"/>
        <v>0</v>
      </c>
      <c r="D112" s="17">
        <f t="shared" si="11"/>
        <v>0</v>
      </c>
    </row>
    <row r="113" spans="1:4" x14ac:dyDescent="0.25">
      <c r="A113" s="17">
        <f t="shared" si="8"/>
        <v>0</v>
      </c>
      <c r="B113" s="17">
        <f t="shared" si="9"/>
        <v>0</v>
      </c>
      <c r="C113" s="17">
        <f t="shared" si="10"/>
        <v>0</v>
      </c>
      <c r="D113" s="17">
        <f t="shared" si="11"/>
        <v>0</v>
      </c>
    </row>
    <row r="114" spans="1:4" x14ac:dyDescent="0.25">
      <c r="A114" s="17">
        <f t="shared" si="8"/>
        <v>0</v>
      </c>
      <c r="B114" s="17">
        <f t="shared" si="9"/>
        <v>0</v>
      </c>
      <c r="C114" s="17">
        <f t="shared" si="10"/>
        <v>0</v>
      </c>
      <c r="D114" s="17">
        <f t="shared" si="11"/>
        <v>0</v>
      </c>
    </row>
    <row r="115" spans="1:4" x14ac:dyDescent="0.25">
      <c r="A115" s="17">
        <f t="shared" si="8"/>
        <v>0</v>
      </c>
      <c r="B115" s="17">
        <f t="shared" si="9"/>
        <v>0</v>
      </c>
      <c r="C115" s="17">
        <f t="shared" si="10"/>
        <v>0</v>
      </c>
      <c r="D115" s="17">
        <f t="shared" si="11"/>
        <v>0</v>
      </c>
    </row>
    <row r="116" spans="1:4" x14ac:dyDescent="0.25">
      <c r="A116" s="17">
        <f t="shared" si="8"/>
        <v>0</v>
      </c>
      <c r="B116" s="17">
        <f t="shared" si="9"/>
        <v>0</v>
      </c>
      <c r="C116" s="17">
        <f t="shared" si="10"/>
        <v>0</v>
      </c>
      <c r="D116" s="17">
        <f t="shared" si="11"/>
        <v>0</v>
      </c>
    </row>
    <row r="117" spans="1:4" x14ac:dyDescent="0.25">
      <c r="A117" s="17">
        <f t="shared" si="8"/>
        <v>0</v>
      </c>
      <c r="B117" s="17">
        <f t="shared" si="9"/>
        <v>0</v>
      </c>
      <c r="C117" s="17">
        <f t="shared" si="10"/>
        <v>0</v>
      </c>
      <c r="D117" s="17">
        <f t="shared" si="11"/>
        <v>0</v>
      </c>
    </row>
    <row r="118" spans="1:4" x14ac:dyDescent="0.25">
      <c r="A118" s="17">
        <f t="shared" si="8"/>
        <v>0</v>
      </c>
      <c r="B118" s="17">
        <f t="shared" si="9"/>
        <v>0</v>
      </c>
      <c r="C118" s="17">
        <f t="shared" si="10"/>
        <v>0</v>
      </c>
      <c r="D118" s="17">
        <f t="shared" si="11"/>
        <v>0</v>
      </c>
    </row>
    <row r="119" spans="1:4" x14ac:dyDescent="0.25">
      <c r="A119" s="17">
        <f t="shared" si="8"/>
        <v>0</v>
      </c>
      <c r="B119" s="17">
        <f t="shared" si="9"/>
        <v>0</v>
      </c>
      <c r="C119" s="17">
        <f t="shared" si="10"/>
        <v>0</v>
      </c>
      <c r="D119" s="17">
        <f t="shared" si="11"/>
        <v>0</v>
      </c>
    </row>
    <row r="120" spans="1:4" x14ac:dyDescent="0.25">
      <c r="A120" s="17">
        <f t="shared" si="8"/>
        <v>0</v>
      </c>
      <c r="B120" s="17">
        <f t="shared" si="9"/>
        <v>0</v>
      </c>
      <c r="C120" s="17">
        <f t="shared" si="10"/>
        <v>0</v>
      </c>
      <c r="D120" s="17">
        <f t="shared" si="11"/>
        <v>0</v>
      </c>
    </row>
    <row r="121" spans="1:4" x14ac:dyDescent="0.25">
      <c r="A121" s="17">
        <f t="shared" si="8"/>
        <v>0</v>
      </c>
      <c r="B121" s="17">
        <f t="shared" si="9"/>
        <v>0</v>
      </c>
      <c r="C121" s="17">
        <f t="shared" si="10"/>
        <v>0</v>
      </c>
      <c r="D121" s="17">
        <f t="shared" si="11"/>
        <v>0</v>
      </c>
    </row>
    <row r="122" spans="1:4" x14ac:dyDescent="0.25">
      <c r="A122" s="17">
        <f t="shared" si="8"/>
        <v>0</v>
      </c>
      <c r="B122" s="17">
        <f t="shared" si="9"/>
        <v>0</v>
      </c>
      <c r="C122" s="17">
        <f t="shared" si="10"/>
        <v>0</v>
      </c>
      <c r="D122" s="17">
        <f t="shared" si="11"/>
        <v>0</v>
      </c>
    </row>
    <row r="123" spans="1:4" x14ac:dyDescent="0.25">
      <c r="A123" s="17">
        <f t="shared" si="8"/>
        <v>0</v>
      </c>
      <c r="B123" s="17">
        <f t="shared" si="9"/>
        <v>0</v>
      </c>
      <c r="C123" s="17">
        <f t="shared" si="10"/>
        <v>0</v>
      </c>
      <c r="D123" s="17">
        <f t="shared" si="11"/>
        <v>0</v>
      </c>
    </row>
    <row r="124" spans="1:4" x14ac:dyDescent="0.25">
      <c r="A124" s="17">
        <f t="shared" si="8"/>
        <v>0</v>
      </c>
      <c r="B124" s="17">
        <f t="shared" si="9"/>
        <v>0</v>
      </c>
      <c r="C124" s="17">
        <f t="shared" si="10"/>
        <v>0</v>
      </c>
      <c r="D124" s="17">
        <f t="shared" si="11"/>
        <v>0</v>
      </c>
    </row>
    <row r="125" spans="1:4" x14ac:dyDescent="0.25">
      <c r="A125" s="17">
        <f t="shared" si="8"/>
        <v>0</v>
      </c>
      <c r="B125" s="17">
        <f t="shared" si="9"/>
        <v>0</v>
      </c>
      <c r="C125" s="17">
        <f t="shared" si="10"/>
        <v>0</v>
      </c>
      <c r="D125" s="17">
        <f t="shared" si="11"/>
        <v>0</v>
      </c>
    </row>
    <row r="126" spans="1:4" x14ac:dyDescent="0.25">
      <c r="A126" s="17">
        <f t="shared" si="8"/>
        <v>0</v>
      </c>
      <c r="B126" s="17">
        <f t="shared" si="9"/>
        <v>0</v>
      </c>
      <c r="C126" s="17">
        <f t="shared" si="10"/>
        <v>0</v>
      </c>
      <c r="D126" s="17">
        <f t="shared" si="11"/>
        <v>0</v>
      </c>
    </row>
    <row r="127" spans="1:4" x14ac:dyDescent="0.25">
      <c r="A127" s="17">
        <f t="shared" si="8"/>
        <v>0</v>
      </c>
      <c r="B127" s="17">
        <f t="shared" si="9"/>
        <v>0</v>
      </c>
      <c r="C127" s="17">
        <f t="shared" si="10"/>
        <v>0</v>
      </c>
      <c r="D127" s="17">
        <f t="shared" si="11"/>
        <v>0</v>
      </c>
    </row>
    <row r="128" spans="1:4" x14ac:dyDescent="0.25">
      <c r="A128" s="17">
        <f t="shared" si="8"/>
        <v>0</v>
      </c>
      <c r="B128" s="17">
        <f t="shared" si="9"/>
        <v>0</v>
      </c>
      <c r="C128" s="17">
        <f t="shared" si="10"/>
        <v>0</v>
      </c>
      <c r="D128" s="17">
        <f t="shared" si="11"/>
        <v>0</v>
      </c>
    </row>
    <row r="129" spans="1:4" x14ac:dyDescent="0.25">
      <c r="A129" s="17">
        <f t="shared" si="8"/>
        <v>0</v>
      </c>
      <c r="B129" s="17">
        <f t="shared" si="9"/>
        <v>0</v>
      </c>
      <c r="C129" s="17">
        <f t="shared" si="10"/>
        <v>0</v>
      </c>
      <c r="D129" s="17">
        <f t="shared" si="11"/>
        <v>0</v>
      </c>
    </row>
    <row r="130" spans="1:4" x14ac:dyDescent="0.25">
      <c r="A130" s="17">
        <f t="shared" si="8"/>
        <v>0</v>
      </c>
      <c r="B130" s="17">
        <f t="shared" si="9"/>
        <v>0</v>
      </c>
      <c r="C130" s="17">
        <f t="shared" si="10"/>
        <v>0</v>
      </c>
      <c r="D130" s="17">
        <f t="shared" si="11"/>
        <v>0</v>
      </c>
    </row>
    <row r="131" spans="1:4" x14ac:dyDescent="0.25">
      <c r="A131" s="17">
        <f t="shared" si="8"/>
        <v>0</v>
      </c>
      <c r="B131" s="17">
        <f t="shared" si="9"/>
        <v>0</v>
      </c>
      <c r="C131" s="17">
        <f t="shared" si="10"/>
        <v>0</v>
      </c>
      <c r="D131" s="17">
        <f t="shared" si="11"/>
        <v>0</v>
      </c>
    </row>
    <row r="132" spans="1:4" x14ac:dyDescent="0.25">
      <c r="A132" s="17">
        <f t="shared" si="8"/>
        <v>0</v>
      </c>
      <c r="B132" s="17">
        <f t="shared" si="9"/>
        <v>0</v>
      </c>
      <c r="C132" s="17">
        <f t="shared" si="10"/>
        <v>0</v>
      </c>
      <c r="D132" s="17">
        <f t="shared" si="11"/>
        <v>0</v>
      </c>
    </row>
    <row r="133" spans="1:4" x14ac:dyDescent="0.25">
      <c r="A133" s="17">
        <f t="shared" si="8"/>
        <v>0</v>
      </c>
      <c r="B133" s="17">
        <f t="shared" si="9"/>
        <v>0</v>
      </c>
      <c r="C133" s="17">
        <f t="shared" si="10"/>
        <v>0</v>
      </c>
      <c r="D133" s="17">
        <f t="shared" si="11"/>
        <v>0</v>
      </c>
    </row>
    <row r="134" spans="1:4" x14ac:dyDescent="0.25">
      <c r="A134" s="17">
        <f t="shared" si="8"/>
        <v>0</v>
      </c>
      <c r="B134" s="17">
        <f t="shared" si="9"/>
        <v>0</v>
      </c>
      <c r="C134" s="17">
        <f t="shared" si="10"/>
        <v>0</v>
      </c>
      <c r="D134" s="17">
        <f t="shared" si="11"/>
        <v>0</v>
      </c>
    </row>
    <row r="135" spans="1:4" x14ac:dyDescent="0.25">
      <c r="A135" s="17">
        <f t="shared" si="8"/>
        <v>0</v>
      </c>
      <c r="B135" s="17">
        <f t="shared" si="9"/>
        <v>0</v>
      </c>
      <c r="C135" s="17">
        <f t="shared" si="10"/>
        <v>0</v>
      </c>
      <c r="D135" s="17">
        <f t="shared" si="11"/>
        <v>0</v>
      </c>
    </row>
    <row r="136" spans="1:4" x14ac:dyDescent="0.25">
      <c r="A136" s="17">
        <f t="shared" si="8"/>
        <v>0</v>
      </c>
      <c r="B136" s="17">
        <f t="shared" si="9"/>
        <v>0</v>
      </c>
      <c r="C136" s="17">
        <f t="shared" si="10"/>
        <v>0</v>
      </c>
      <c r="D136" s="17">
        <f t="shared" si="11"/>
        <v>0</v>
      </c>
    </row>
    <row r="137" spans="1:4" x14ac:dyDescent="0.25">
      <c r="A137" s="17">
        <f t="shared" si="8"/>
        <v>0</v>
      </c>
      <c r="B137" s="17">
        <f t="shared" si="9"/>
        <v>0</v>
      </c>
      <c r="C137" s="17">
        <f t="shared" si="10"/>
        <v>0</v>
      </c>
      <c r="D137" s="17">
        <f t="shared" si="11"/>
        <v>0</v>
      </c>
    </row>
    <row r="138" spans="1:4" x14ac:dyDescent="0.25">
      <c r="A138" s="17">
        <f t="shared" ref="A138:A201" si="12">IF($E138="JC",1,0)</f>
        <v>0</v>
      </c>
      <c r="B138" s="17">
        <f t="shared" ref="B138:B201" si="13">IF($E138="JP",1,0)</f>
        <v>0</v>
      </c>
      <c r="C138" s="17">
        <f t="shared" ref="C138:C201" si="14">IF($E138="I",1,0)</f>
        <v>0</v>
      </c>
      <c r="D138" s="17">
        <f t="shared" ref="D138:D201" si="15">IF($E138="JCom",1,0)</f>
        <v>0</v>
      </c>
    </row>
    <row r="139" spans="1:4" x14ac:dyDescent="0.25">
      <c r="A139" s="17">
        <f t="shared" si="12"/>
        <v>0</v>
      </c>
      <c r="B139" s="17">
        <f t="shared" si="13"/>
        <v>0</v>
      </c>
      <c r="C139" s="17">
        <f t="shared" si="14"/>
        <v>0</v>
      </c>
      <c r="D139" s="17">
        <f t="shared" si="15"/>
        <v>0</v>
      </c>
    </row>
    <row r="140" spans="1:4" x14ac:dyDescent="0.25">
      <c r="A140" s="17">
        <f t="shared" si="12"/>
        <v>0</v>
      </c>
      <c r="B140" s="17">
        <f t="shared" si="13"/>
        <v>0</v>
      </c>
      <c r="C140" s="17">
        <f t="shared" si="14"/>
        <v>0</v>
      </c>
      <c r="D140" s="17">
        <f t="shared" si="15"/>
        <v>0</v>
      </c>
    </row>
    <row r="141" spans="1:4" x14ac:dyDescent="0.25">
      <c r="A141" s="17">
        <f t="shared" si="12"/>
        <v>0</v>
      </c>
      <c r="B141" s="17">
        <f t="shared" si="13"/>
        <v>0</v>
      </c>
      <c r="C141" s="17">
        <f t="shared" si="14"/>
        <v>0</v>
      </c>
      <c r="D141" s="17">
        <f t="shared" si="15"/>
        <v>0</v>
      </c>
    </row>
    <row r="142" spans="1:4" x14ac:dyDescent="0.25">
      <c r="A142" s="17">
        <f t="shared" si="12"/>
        <v>0</v>
      </c>
      <c r="B142" s="17">
        <f t="shared" si="13"/>
        <v>0</v>
      </c>
      <c r="C142" s="17">
        <f t="shared" si="14"/>
        <v>0</v>
      </c>
      <c r="D142" s="17">
        <f t="shared" si="15"/>
        <v>0</v>
      </c>
    </row>
    <row r="143" spans="1:4" x14ac:dyDescent="0.25">
      <c r="A143" s="17">
        <f t="shared" si="12"/>
        <v>0</v>
      </c>
      <c r="B143" s="17">
        <f t="shared" si="13"/>
        <v>0</v>
      </c>
      <c r="C143" s="17">
        <f t="shared" si="14"/>
        <v>0</v>
      </c>
      <c r="D143" s="17">
        <f t="shared" si="15"/>
        <v>0</v>
      </c>
    </row>
    <row r="144" spans="1:4" x14ac:dyDescent="0.25">
      <c r="A144" s="17">
        <f t="shared" si="12"/>
        <v>0</v>
      </c>
      <c r="B144" s="17">
        <f t="shared" si="13"/>
        <v>0</v>
      </c>
      <c r="C144" s="17">
        <f t="shared" si="14"/>
        <v>0</v>
      </c>
      <c r="D144" s="17">
        <f t="shared" si="15"/>
        <v>0</v>
      </c>
    </row>
    <row r="145" spans="1:4" x14ac:dyDescent="0.25">
      <c r="A145" s="17">
        <f t="shared" si="12"/>
        <v>0</v>
      </c>
      <c r="B145" s="17">
        <f t="shared" si="13"/>
        <v>0</v>
      </c>
      <c r="C145" s="17">
        <f t="shared" si="14"/>
        <v>0</v>
      </c>
      <c r="D145" s="17">
        <f t="shared" si="15"/>
        <v>0</v>
      </c>
    </row>
    <row r="146" spans="1:4" x14ac:dyDescent="0.25">
      <c r="A146" s="17">
        <f t="shared" si="12"/>
        <v>0</v>
      </c>
      <c r="B146" s="17">
        <f t="shared" si="13"/>
        <v>0</v>
      </c>
      <c r="C146" s="17">
        <f t="shared" si="14"/>
        <v>0</v>
      </c>
      <c r="D146" s="17">
        <f t="shared" si="15"/>
        <v>0</v>
      </c>
    </row>
    <row r="147" spans="1:4" x14ac:dyDescent="0.25">
      <c r="A147" s="17">
        <f t="shared" si="12"/>
        <v>0</v>
      </c>
      <c r="B147" s="17">
        <f t="shared" si="13"/>
        <v>0</v>
      </c>
      <c r="C147" s="17">
        <f t="shared" si="14"/>
        <v>0</v>
      </c>
      <c r="D147" s="17">
        <f t="shared" si="15"/>
        <v>0</v>
      </c>
    </row>
    <row r="148" spans="1:4" x14ac:dyDescent="0.25">
      <c r="A148" s="17">
        <f t="shared" si="12"/>
        <v>0</v>
      </c>
      <c r="B148" s="17">
        <f t="shared" si="13"/>
        <v>0</v>
      </c>
      <c r="C148" s="17">
        <f t="shared" si="14"/>
        <v>0</v>
      </c>
      <c r="D148" s="17">
        <f t="shared" si="15"/>
        <v>0</v>
      </c>
    </row>
    <row r="149" spans="1:4" x14ac:dyDescent="0.25">
      <c r="A149" s="17">
        <f t="shared" si="12"/>
        <v>0</v>
      </c>
      <c r="B149" s="17">
        <f t="shared" si="13"/>
        <v>0</v>
      </c>
      <c r="C149" s="17">
        <f t="shared" si="14"/>
        <v>0</v>
      </c>
      <c r="D149" s="17">
        <f t="shared" si="15"/>
        <v>0</v>
      </c>
    </row>
    <row r="150" spans="1:4" x14ac:dyDescent="0.25">
      <c r="A150" s="17">
        <f t="shared" si="12"/>
        <v>0</v>
      </c>
      <c r="B150" s="17">
        <f t="shared" si="13"/>
        <v>0</v>
      </c>
      <c r="C150" s="17">
        <f t="shared" si="14"/>
        <v>0</v>
      </c>
      <c r="D150" s="17">
        <f t="shared" si="15"/>
        <v>0</v>
      </c>
    </row>
    <row r="151" spans="1:4" x14ac:dyDescent="0.25">
      <c r="A151" s="17">
        <f t="shared" si="12"/>
        <v>0</v>
      </c>
      <c r="B151" s="17">
        <f t="shared" si="13"/>
        <v>0</v>
      </c>
      <c r="C151" s="17">
        <f t="shared" si="14"/>
        <v>0</v>
      </c>
      <c r="D151" s="17">
        <f t="shared" si="15"/>
        <v>0</v>
      </c>
    </row>
    <row r="152" spans="1:4" x14ac:dyDescent="0.25">
      <c r="A152" s="17">
        <f t="shared" si="12"/>
        <v>0</v>
      </c>
      <c r="B152" s="17">
        <f t="shared" si="13"/>
        <v>0</v>
      </c>
      <c r="C152" s="17">
        <f t="shared" si="14"/>
        <v>0</v>
      </c>
      <c r="D152" s="17">
        <f t="shared" si="15"/>
        <v>0</v>
      </c>
    </row>
    <row r="153" spans="1:4" x14ac:dyDescent="0.25">
      <c r="A153" s="17">
        <f t="shared" si="12"/>
        <v>0</v>
      </c>
      <c r="B153" s="17">
        <f t="shared" si="13"/>
        <v>0</v>
      </c>
      <c r="C153" s="17">
        <f t="shared" si="14"/>
        <v>0</v>
      </c>
      <c r="D153" s="17">
        <f t="shared" si="15"/>
        <v>0</v>
      </c>
    </row>
    <row r="154" spans="1:4" x14ac:dyDescent="0.25">
      <c r="A154" s="17">
        <f t="shared" si="12"/>
        <v>0</v>
      </c>
      <c r="B154" s="17">
        <f t="shared" si="13"/>
        <v>0</v>
      </c>
      <c r="C154" s="17">
        <f t="shared" si="14"/>
        <v>0</v>
      </c>
      <c r="D154" s="17">
        <f t="shared" si="15"/>
        <v>0</v>
      </c>
    </row>
    <row r="155" spans="1:4" x14ac:dyDescent="0.25">
      <c r="A155" s="17">
        <f t="shared" si="12"/>
        <v>0</v>
      </c>
      <c r="B155" s="17">
        <f t="shared" si="13"/>
        <v>0</v>
      </c>
      <c r="C155" s="17">
        <f t="shared" si="14"/>
        <v>0</v>
      </c>
      <c r="D155" s="17">
        <f t="shared" si="15"/>
        <v>0</v>
      </c>
    </row>
    <row r="156" spans="1:4" x14ac:dyDescent="0.25">
      <c r="A156" s="17">
        <f t="shared" si="12"/>
        <v>0</v>
      </c>
      <c r="B156" s="17">
        <f t="shared" si="13"/>
        <v>0</v>
      </c>
      <c r="C156" s="17">
        <f t="shared" si="14"/>
        <v>0</v>
      </c>
      <c r="D156" s="17">
        <f t="shared" si="15"/>
        <v>0</v>
      </c>
    </row>
    <row r="157" spans="1:4" x14ac:dyDescent="0.25">
      <c r="A157" s="17">
        <f t="shared" si="12"/>
        <v>0</v>
      </c>
      <c r="B157" s="17">
        <f t="shared" si="13"/>
        <v>0</v>
      </c>
      <c r="C157" s="17">
        <f t="shared" si="14"/>
        <v>0</v>
      </c>
      <c r="D157" s="17">
        <f t="shared" si="15"/>
        <v>0</v>
      </c>
    </row>
    <row r="158" spans="1:4" x14ac:dyDescent="0.25">
      <c r="A158" s="17">
        <f t="shared" si="12"/>
        <v>0</v>
      </c>
      <c r="B158" s="17">
        <f t="shared" si="13"/>
        <v>0</v>
      </c>
      <c r="C158" s="17">
        <f t="shared" si="14"/>
        <v>0</v>
      </c>
      <c r="D158" s="17">
        <f t="shared" si="15"/>
        <v>0</v>
      </c>
    </row>
    <row r="159" spans="1:4" x14ac:dyDescent="0.25">
      <c r="A159" s="17">
        <f t="shared" si="12"/>
        <v>0</v>
      </c>
      <c r="B159" s="17">
        <f t="shared" si="13"/>
        <v>0</v>
      </c>
      <c r="C159" s="17">
        <f t="shared" si="14"/>
        <v>0</v>
      </c>
      <c r="D159" s="17">
        <f t="shared" si="15"/>
        <v>0</v>
      </c>
    </row>
    <row r="160" spans="1:4" x14ac:dyDescent="0.25">
      <c r="A160" s="17">
        <f t="shared" si="12"/>
        <v>0</v>
      </c>
      <c r="B160" s="17">
        <f t="shared" si="13"/>
        <v>0</v>
      </c>
      <c r="C160" s="17">
        <f t="shared" si="14"/>
        <v>0</v>
      </c>
      <c r="D160" s="17">
        <f t="shared" si="15"/>
        <v>0</v>
      </c>
    </row>
    <row r="161" spans="1:4" x14ac:dyDescent="0.25">
      <c r="A161" s="17">
        <f t="shared" si="12"/>
        <v>0</v>
      </c>
      <c r="B161" s="17">
        <f t="shared" si="13"/>
        <v>0</v>
      </c>
      <c r="C161" s="17">
        <f t="shared" si="14"/>
        <v>0</v>
      </c>
      <c r="D161" s="17">
        <f t="shared" si="15"/>
        <v>0</v>
      </c>
    </row>
    <row r="162" spans="1:4" x14ac:dyDescent="0.25">
      <c r="A162" s="17">
        <f t="shared" si="12"/>
        <v>0</v>
      </c>
      <c r="B162" s="17">
        <f t="shared" si="13"/>
        <v>0</v>
      </c>
      <c r="C162" s="17">
        <f t="shared" si="14"/>
        <v>0</v>
      </c>
      <c r="D162" s="17">
        <f t="shared" si="15"/>
        <v>0</v>
      </c>
    </row>
    <row r="163" spans="1:4" x14ac:dyDescent="0.25">
      <c r="A163" s="17">
        <f t="shared" si="12"/>
        <v>0</v>
      </c>
      <c r="B163" s="17">
        <f t="shared" si="13"/>
        <v>0</v>
      </c>
      <c r="C163" s="17">
        <f t="shared" si="14"/>
        <v>0</v>
      </c>
      <c r="D163" s="17">
        <f t="shared" si="15"/>
        <v>0</v>
      </c>
    </row>
    <row r="164" spans="1:4" x14ac:dyDescent="0.25">
      <c r="A164" s="17">
        <f t="shared" si="12"/>
        <v>0</v>
      </c>
      <c r="B164" s="17">
        <f t="shared" si="13"/>
        <v>0</v>
      </c>
      <c r="C164" s="17">
        <f t="shared" si="14"/>
        <v>0</v>
      </c>
      <c r="D164" s="17">
        <f t="shared" si="15"/>
        <v>0</v>
      </c>
    </row>
    <row r="165" spans="1:4" x14ac:dyDescent="0.25">
      <c r="A165" s="17">
        <f t="shared" si="12"/>
        <v>0</v>
      </c>
      <c r="B165" s="17">
        <f t="shared" si="13"/>
        <v>0</v>
      </c>
      <c r="C165" s="17">
        <f t="shared" si="14"/>
        <v>0</v>
      </c>
      <c r="D165" s="17">
        <f t="shared" si="15"/>
        <v>0</v>
      </c>
    </row>
    <row r="166" spans="1:4" x14ac:dyDescent="0.25">
      <c r="A166" s="17">
        <f t="shared" si="12"/>
        <v>0</v>
      </c>
      <c r="B166" s="17">
        <f t="shared" si="13"/>
        <v>0</v>
      </c>
      <c r="C166" s="17">
        <f t="shared" si="14"/>
        <v>0</v>
      </c>
      <c r="D166" s="17">
        <f t="shared" si="15"/>
        <v>0</v>
      </c>
    </row>
    <row r="167" spans="1:4" x14ac:dyDescent="0.25">
      <c r="A167" s="17">
        <f t="shared" si="12"/>
        <v>0</v>
      </c>
      <c r="B167" s="17">
        <f t="shared" si="13"/>
        <v>0</v>
      </c>
      <c r="C167" s="17">
        <f t="shared" si="14"/>
        <v>0</v>
      </c>
      <c r="D167" s="17">
        <f t="shared" si="15"/>
        <v>0</v>
      </c>
    </row>
    <row r="168" spans="1:4" x14ac:dyDescent="0.25">
      <c r="A168" s="17">
        <f t="shared" si="12"/>
        <v>0</v>
      </c>
      <c r="B168" s="17">
        <f t="shared" si="13"/>
        <v>0</v>
      </c>
      <c r="C168" s="17">
        <f t="shared" si="14"/>
        <v>0</v>
      </c>
      <c r="D168" s="17">
        <f t="shared" si="15"/>
        <v>0</v>
      </c>
    </row>
    <row r="169" spans="1:4" x14ac:dyDescent="0.25">
      <c r="A169" s="17">
        <f t="shared" si="12"/>
        <v>0</v>
      </c>
      <c r="B169" s="17">
        <f t="shared" si="13"/>
        <v>0</v>
      </c>
      <c r="C169" s="17">
        <f t="shared" si="14"/>
        <v>0</v>
      </c>
      <c r="D169" s="17">
        <f t="shared" si="15"/>
        <v>0</v>
      </c>
    </row>
    <row r="170" spans="1:4" x14ac:dyDescent="0.25">
      <c r="A170" s="17">
        <f t="shared" si="12"/>
        <v>0</v>
      </c>
      <c r="B170" s="17">
        <f t="shared" si="13"/>
        <v>0</v>
      </c>
      <c r="C170" s="17">
        <f t="shared" si="14"/>
        <v>0</v>
      </c>
      <c r="D170" s="17">
        <f t="shared" si="15"/>
        <v>0</v>
      </c>
    </row>
    <row r="171" spans="1:4" x14ac:dyDescent="0.25">
      <c r="A171" s="17">
        <f t="shared" si="12"/>
        <v>0</v>
      </c>
      <c r="B171" s="17">
        <f t="shared" si="13"/>
        <v>0</v>
      </c>
      <c r="C171" s="17">
        <f t="shared" si="14"/>
        <v>0</v>
      </c>
      <c r="D171" s="17">
        <f t="shared" si="15"/>
        <v>0</v>
      </c>
    </row>
    <row r="172" spans="1:4" x14ac:dyDescent="0.25">
      <c r="A172" s="17">
        <f t="shared" si="12"/>
        <v>0</v>
      </c>
      <c r="B172" s="17">
        <f t="shared" si="13"/>
        <v>0</v>
      </c>
      <c r="C172" s="17">
        <f t="shared" si="14"/>
        <v>0</v>
      </c>
      <c r="D172" s="17">
        <f t="shared" si="15"/>
        <v>0</v>
      </c>
    </row>
    <row r="173" spans="1:4" x14ac:dyDescent="0.25">
      <c r="A173" s="17">
        <f t="shared" si="12"/>
        <v>0</v>
      </c>
      <c r="B173" s="17">
        <f t="shared" si="13"/>
        <v>0</v>
      </c>
      <c r="C173" s="17">
        <f t="shared" si="14"/>
        <v>0</v>
      </c>
      <c r="D173" s="17">
        <f t="shared" si="15"/>
        <v>0</v>
      </c>
    </row>
    <row r="174" spans="1:4" x14ac:dyDescent="0.25">
      <c r="A174" s="17">
        <f t="shared" si="12"/>
        <v>0</v>
      </c>
      <c r="B174" s="17">
        <f t="shared" si="13"/>
        <v>0</v>
      </c>
      <c r="C174" s="17">
        <f t="shared" si="14"/>
        <v>0</v>
      </c>
      <c r="D174" s="17">
        <f t="shared" si="15"/>
        <v>0</v>
      </c>
    </row>
    <row r="175" spans="1:4" x14ac:dyDescent="0.25">
      <c r="A175" s="17">
        <f t="shared" si="12"/>
        <v>0</v>
      </c>
      <c r="B175" s="17">
        <f t="shared" si="13"/>
        <v>0</v>
      </c>
      <c r="C175" s="17">
        <f t="shared" si="14"/>
        <v>0</v>
      </c>
      <c r="D175" s="17">
        <f t="shared" si="15"/>
        <v>0</v>
      </c>
    </row>
    <row r="176" spans="1:4" x14ac:dyDescent="0.25">
      <c r="A176" s="17">
        <f t="shared" si="12"/>
        <v>0</v>
      </c>
      <c r="B176" s="17">
        <f t="shared" si="13"/>
        <v>0</v>
      </c>
      <c r="C176" s="17">
        <f t="shared" si="14"/>
        <v>0</v>
      </c>
      <c r="D176" s="17">
        <f t="shared" si="15"/>
        <v>0</v>
      </c>
    </row>
    <row r="177" spans="1:4" x14ac:dyDescent="0.25">
      <c r="A177" s="17">
        <f t="shared" si="12"/>
        <v>0</v>
      </c>
      <c r="B177" s="17">
        <f t="shared" si="13"/>
        <v>0</v>
      </c>
      <c r="C177" s="17">
        <f t="shared" si="14"/>
        <v>0</v>
      </c>
      <c r="D177" s="17">
        <f t="shared" si="15"/>
        <v>0</v>
      </c>
    </row>
    <row r="178" spans="1:4" x14ac:dyDescent="0.25">
      <c r="A178" s="17">
        <f t="shared" si="12"/>
        <v>0</v>
      </c>
      <c r="B178" s="17">
        <f t="shared" si="13"/>
        <v>0</v>
      </c>
      <c r="C178" s="17">
        <f t="shared" si="14"/>
        <v>0</v>
      </c>
      <c r="D178" s="17">
        <f t="shared" si="15"/>
        <v>0</v>
      </c>
    </row>
    <row r="179" spans="1:4" x14ac:dyDescent="0.25">
      <c r="A179" s="17">
        <f t="shared" si="12"/>
        <v>0</v>
      </c>
      <c r="B179" s="17">
        <f t="shared" si="13"/>
        <v>0</v>
      </c>
      <c r="C179" s="17">
        <f t="shared" si="14"/>
        <v>0</v>
      </c>
      <c r="D179" s="17">
        <f t="shared" si="15"/>
        <v>0</v>
      </c>
    </row>
    <row r="180" spans="1:4" x14ac:dyDescent="0.25">
      <c r="A180" s="17">
        <f t="shared" si="12"/>
        <v>0</v>
      </c>
      <c r="B180" s="17">
        <f t="shared" si="13"/>
        <v>0</v>
      </c>
      <c r="C180" s="17">
        <f t="shared" si="14"/>
        <v>0</v>
      </c>
      <c r="D180" s="17">
        <f t="shared" si="15"/>
        <v>0</v>
      </c>
    </row>
    <row r="181" spans="1:4" x14ac:dyDescent="0.25">
      <c r="A181" s="17">
        <f t="shared" si="12"/>
        <v>0</v>
      </c>
      <c r="B181" s="17">
        <f t="shared" si="13"/>
        <v>0</v>
      </c>
      <c r="C181" s="17">
        <f t="shared" si="14"/>
        <v>0</v>
      </c>
      <c r="D181" s="17">
        <f t="shared" si="15"/>
        <v>0</v>
      </c>
    </row>
    <row r="182" spans="1:4" x14ac:dyDescent="0.25">
      <c r="A182" s="17">
        <f t="shared" si="12"/>
        <v>0</v>
      </c>
      <c r="B182" s="17">
        <f t="shared" si="13"/>
        <v>0</v>
      </c>
      <c r="C182" s="17">
        <f t="shared" si="14"/>
        <v>0</v>
      </c>
      <c r="D182" s="17">
        <f t="shared" si="15"/>
        <v>0</v>
      </c>
    </row>
    <row r="183" spans="1:4" x14ac:dyDescent="0.25">
      <c r="A183" s="17">
        <f t="shared" si="12"/>
        <v>0</v>
      </c>
      <c r="B183" s="17">
        <f t="shared" si="13"/>
        <v>0</v>
      </c>
      <c r="C183" s="17">
        <f t="shared" si="14"/>
        <v>0</v>
      </c>
      <c r="D183" s="17">
        <f t="shared" si="15"/>
        <v>0</v>
      </c>
    </row>
    <row r="184" spans="1:4" x14ac:dyDescent="0.25">
      <c r="A184" s="17">
        <f t="shared" si="12"/>
        <v>0</v>
      </c>
      <c r="B184" s="17">
        <f t="shared" si="13"/>
        <v>0</v>
      </c>
      <c r="C184" s="17">
        <f t="shared" si="14"/>
        <v>0</v>
      </c>
      <c r="D184" s="17">
        <f t="shared" si="15"/>
        <v>0</v>
      </c>
    </row>
    <row r="185" spans="1:4" x14ac:dyDescent="0.25">
      <c r="A185" s="17">
        <f t="shared" si="12"/>
        <v>0</v>
      </c>
      <c r="B185" s="17">
        <f t="shared" si="13"/>
        <v>0</v>
      </c>
      <c r="C185" s="17">
        <f t="shared" si="14"/>
        <v>0</v>
      </c>
      <c r="D185" s="17">
        <f t="shared" si="15"/>
        <v>0</v>
      </c>
    </row>
    <row r="186" spans="1:4" x14ac:dyDescent="0.25">
      <c r="A186" s="17">
        <f t="shared" si="12"/>
        <v>0</v>
      </c>
      <c r="B186" s="17">
        <f t="shared" si="13"/>
        <v>0</v>
      </c>
      <c r="C186" s="17">
        <f t="shared" si="14"/>
        <v>0</v>
      </c>
      <c r="D186" s="17">
        <f t="shared" si="15"/>
        <v>0</v>
      </c>
    </row>
    <row r="187" spans="1:4" x14ac:dyDescent="0.25">
      <c r="A187" s="17">
        <f t="shared" si="12"/>
        <v>0</v>
      </c>
      <c r="B187" s="17">
        <f t="shared" si="13"/>
        <v>0</v>
      </c>
      <c r="C187" s="17">
        <f t="shared" si="14"/>
        <v>0</v>
      </c>
      <c r="D187" s="17">
        <f t="shared" si="15"/>
        <v>0</v>
      </c>
    </row>
    <row r="188" spans="1:4" x14ac:dyDescent="0.25">
      <c r="A188" s="17">
        <f t="shared" si="12"/>
        <v>0</v>
      </c>
      <c r="B188" s="17">
        <f t="shared" si="13"/>
        <v>0</v>
      </c>
      <c r="C188" s="17">
        <f t="shared" si="14"/>
        <v>0</v>
      </c>
      <c r="D188" s="17">
        <f t="shared" si="15"/>
        <v>0</v>
      </c>
    </row>
    <row r="189" spans="1:4" x14ac:dyDescent="0.25">
      <c r="A189" s="17">
        <f t="shared" si="12"/>
        <v>0</v>
      </c>
      <c r="B189" s="17">
        <f t="shared" si="13"/>
        <v>0</v>
      </c>
      <c r="C189" s="17">
        <f t="shared" si="14"/>
        <v>0</v>
      </c>
      <c r="D189" s="17">
        <f t="shared" si="15"/>
        <v>0</v>
      </c>
    </row>
    <row r="190" spans="1:4" x14ac:dyDescent="0.25">
      <c r="A190" s="17">
        <f t="shared" si="12"/>
        <v>0</v>
      </c>
      <c r="B190" s="17">
        <f t="shared" si="13"/>
        <v>0</v>
      </c>
      <c r="C190" s="17">
        <f t="shared" si="14"/>
        <v>0</v>
      </c>
      <c r="D190" s="17">
        <f t="shared" si="15"/>
        <v>0</v>
      </c>
    </row>
    <row r="191" spans="1:4" x14ac:dyDescent="0.25">
      <c r="A191" s="17">
        <f t="shared" si="12"/>
        <v>0</v>
      </c>
      <c r="B191" s="17">
        <f t="shared" si="13"/>
        <v>0</v>
      </c>
      <c r="C191" s="17">
        <f t="shared" si="14"/>
        <v>0</v>
      </c>
      <c r="D191" s="17">
        <f t="shared" si="15"/>
        <v>0</v>
      </c>
    </row>
    <row r="192" spans="1:4" x14ac:dyDescent="0.25">
      <c r="A192" s="17">
        <f t="shared" si="12"/>
        <v>0</v>
      </c>
      <c r="B192" s="17">
        <f t="shared" si="13"/>
        <v>0</v>
      </c>
      <c r="C192" s="17">
        <f t="shared" si="14"/>
        <v>0</v>
      </c>
      <c r="D192" s="17">
        <f t="shared" si="15"/>
        <v>0</v>
      </c>
    </row>
    <row r="193" spans="1:4" x14ac:dyDescent="0.25">
      <c r="A193" s="17">
        <f t="shared" si="12"/>
        <v>0</v>
      </c>
      <c r="B193" s="17">
        <f t="shared" si="13"/>
        <v>0</v>
      </c>
      <c r="C193" s="17">
        <f t="shared" si="14"/>
        <v>0</v>
      </c>
      <c r="D193" s="17">
        <f t="shared" si="15"/>
        <v>0</v>
      </c>
    </row>
    <row r="194" spans="1:4" x14ac:dyDescent="0.25">
      <c r="A194" s="17">
        <f t="shared" si="12"/>
        <v>0</v>
      </c>
      <c r="B194" s="17">
        <f t="shared" si="13"/>
        <v>0</v>
      </c>
      <c r="C194" s="17">
        <f t="shared" si="14"/>
        <v>0</v>
      </c>
      <c r="D194" s="17">
        <f t="shared" si="15"/>
        <v>0</v>
      </c>
    </row>
    <row r="195" spans="1:4" x14ac:dyDescent="0.25">
      <c r="A195" s="17">
        <f t="shared" si="12"/>
        <v>0</v>
      </c>
      <c r="B195" s="17">
        <f t="shared" si="13"/>
        <v>0</v>
      </c>
      <c r="C195" s="17">
        <f t="shared" si="14"/>
        <v>0</v>
      </c>
      <c r="D195" s="17">
        <f t="shared" si="15"/>
        <v>0</v>
      </c>
    </row>
    <row r="196" spans="1:4" x14ac:dyDescent="0.25">
      <c r="A196" s="17">
        <f t="shared" si="12"/>
        <v>0</v>
      </c>
      <c r="B196" s="17">
        <f t="shared" si="13"/>
        <v>0</v>
      </c>
      <c r="C196" s="17">
        <f t="shared" si="14"/>
        <v>0</v>
      </c>
      <c r="D196" s="17">
        <f t="shared" si="15"/>
        <v>0</v>
      </c>
    </row>
    <row r="197" spans="1:4" x14ac:dyDescent="0.25">
      <c r="A197" s="17">
        <f t="shared" si="12"/>
        <v>0</v>
      </c>
      <c r="B197" s="17">
        <f t="shared" si="13"/>
        <v>0</v>
      </c>
      <c r="C197" s="17">
        <f t="shared" si="14"/>
        <v>0</v>
      </c>
      <c r="D197" s="17">
        <f t="shared" si="15"/>
        <v>0</v>
      </c>
    </row>
    <row r="198" spans="1:4" x14ac:dyDescent="0.25">
      <c r="A198" s="17">
        <f t="shared" si="12"/>
        <v>0</v>
      </c>
      <c r="B198" s="17">
        <f t="shared" si="13"/>
        <v>0</v>
      </c>
      <c r="C198" s="17">
        <f t="shared" si="14"/>
        <v>0</v>
      </c>
      <c r="D198" s="17">
        <f t="shared" si="15"/>
        <v>0</v>
      </c>
    </row>
    <row r="199" spans="1:4" x14ac:dyDescent="0.25">
      <c r="A199" s="17">
        <f t="shared" si="12"/>
        <v>0</v>
      </c>
      <c r="B199" s="17">
        <f t="shared" si="13"/>
        <v>0</v>
      </c>
      <c r="C199" s="17">
        <f t="shared" si="14"/>
        <v>0</v>
      </c>
      <c r="D199" s="17">
        <f t="shared" si="15"/>
        <v>0</v>
      </c>
    </row>
    <row r="200" spans="1:4" x14ac:dyDescent="0.25">
      <c r="A200" s="17">
        <f t="shared" si="12"/>
        <v>0</v>
      </c>
      <c r="B200" s="17">
        <f t="shared" si="13"/>
        <v>0</v>
      </c>
      <c r="C200" s="17">
        <f t="shared" si="14"/>
        <v>0</v>
      </c>
      <c r="D200" s="17">
        <f t="shared" si="15"/>
        <v>0</v>
      </c>
    </row>
    <row r="201" spans="1:4" x14ac:dyDescent="0.25">
      <c r="A201" s="17">
        <f t="shared" si="12"/>
        <v>0</v>
      </c>
      <c r="B201" s="17">
        <f t="shared" si="13"/>
        <v>0</v>
      </c>
      <c r="C201" s="17">
        <f t="shared" si="14"/>
        <v>0</v>
      </c>
      <c r="D201" s="17">
        <f t="shared" si="15"/>
        <v>0</v>
      </c>
    </row>
    <row r="202" spans="1:4" x14ac:dyDescent="0.25">
      <c r="A202" s="17">
        <f t="shared" ref="A202:A207" si="16">IF($E202="JC",1,0)</f>
        <v>0</v>
      </c>
      <c r="B202" s="17">
        <f t="shared" ref="B202:B207" si="17">IF($E202="JP",1,0)</f>
        <v>0</v>
      </c>
      <c r="C202" s="17">
        <f t="shared" ref="C202:C207" si="18">IF($E202="I",1,0)</f>
        <v>0</v>
      </c>
      <c r="D202" s="17">
        <f t="shared" ref="D202:D207" si="19">IF($E202="JCom",1,0)</f>
        <v>0</v>
      </c>
    </row>
    <row r="203" spans="1:4" x14ac:dyDescent="0.25">
      <c r="A203" s="17">
        <f t="shared" si="16"/>
        <v>0</v>
      </c>
      <c r="B203" s="17">
        <f t="shared" si="17"/>
        <v>0</v>
      </c>
      <c r="C203" s="17">
        <f t="shared" si="18"/>
        <v>0</v>
      </c>
      <c r="D203" s="17">
        <f t="shared" si="19"/>
        <v>0</v>
      </c>
    </row>
    <row r="204" spans="1:4" x14ac:dyDescent="0.25">
      <c r="A204" s="17">
        <f t="shared" si="16"/>
        <v>0</v>
      </c>
      <c r="B204" s="17">
        <f t="shared" si="17"/>
        <v>0</v>
      </c>
      <c r="C204" s="17">
        <f t="shared" si="18"/>
        <v>0</v>
      </c>
      <c r="D204" s="17">
        <f t="shared" si="19"/>
        <v>0</v>
      </c>
    </row>
    <row r="205" spans="1:4" x14ac:dyDescent="0.25">
      <c r="A205" s="17">
        <f t="shared" si="16"/>
        <v>0</v>
      </c>
      <c r="B205" s="17">
        <f t="shared" si="17"/>
        <v>0</v>
      </c>
      <c r="C205" s="17">
        <f t="shared" si="18"/>
        <v>0</v>
      </c>
      <c r="D205" s="17">
        <f t="shared" si="19"/>
        <v>0</v>
      </c>
    </row>
    <row r="206" spans="1:4" x14ac:dyDescent="0.25">
      <c r="A206" s="17">
        <f t="shared" si="16"/>
        <v>0</v>
      </c>
      <c r="B206" s="17">
        <f t="shared" si="17"/>
        <v>0</v>
      </c>
      <c r="C206" s="17">
        <f t="shared" si="18"/>
        <v>0</v>
      </c>
      <c r="D206" s="17">
        <f t="shared" si="19"/>
        <v>0</v>
      </c>
    </row>
    <row r="207" spans="1:4" x14ac:dyDescent="0.25">
      <c r="A207" s="17">
        <f t="shared" si="16"/>
        <v>0</v>
      </c>
      <c r="B207" s="17">
        <f t="shared" si="17"/>
        <v>0</v>
      </c>
      <c r="C207" s="17">
        <f t="shared" si="18"/>
        <v>0</v>
      </c>
      <c r="D207" s="17">
        <f t="shared" si="19"/>
        <v>0</v>
      </c>
    </row>
  </sheetData>
  <sortState ref="F2:S13">
    <sortCondition ref="G2:G13"/>
  </sortState>
  <conditionalFormatting sqref="J1:J2">
    <cfRule type="expression" dxfId="5" priority="2">
      <formula>IF($E3="JC",TRUE,FALSE)</formula>
    </cfRule>
  </conditionalFormatting>
  <conditionalFormatting sqref="J21:J22">
    <cfRule type="expression" dxfId="4" priority="1">
      <formula>IF($E23="JC",TRUE,FALSE)</formula>
    </cfRule>
  </conditionalFormatting>
  <dataValidations count="1">
    <dataValidation type="list" allowBlank="1" showInputMessage="1" showErrorMessage="1" sqref="E4:E20 E24:E38">
      <formula1>"JC,JP,I,JCom"</formula1>
    </dataValidation>
  </dataValidations>
  <pageMargins left="0.23622047244094488" right="0.23622047244094488" top="0.74803149606299213" bottom="0.74803149606299213" header="0.31496062992125984" footer="0.31496062992125984"/>
  <pageSetup paperSize="9" scale="6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N42"/>
  <sheetViews>
    <sheetView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Q30" sqref="Q30"/>
    </sheetView>
  </sheetViews>
  <sheetFormatPr baseColWidth="10" defaultRowHeight="15" x14ac:dyDescent="0.25"/>
  <cols>
    <col min="1" max="1" width="5.85546875" customWidth="1"/>
    <col min="2" max="2" width="6.28515625" bestFit="1" customWidth="1"/>
    <col min="3" max="3" width="35.85546875" bestFit="1" customWidth="1"/>
    <col min="4" max="4" width="9.7109375" bestFit="1" customWidth="1"/>
    <col min="5" max="5" width="13.5703125" style="1" bestFit="1" customWidth="1"/>
    <col min="6" max="6" width="18.140625" bestFit="1" customWidth="1"/>
    <col min="7" max="7" width="9" bestFit="1" customWidth="1"/>
    <col min="8" max="8" width="7" bestFit="1" customWidth="1"/>
    <col min="9" max="9" width="6.85546875" bestFit="1" customWidth="1"/>
    <col min="10" max="10" width="15.28515625" style="1" bestFit="1" customWidth="1"/>
    <col min="11" max="11" width="8.85546875" style="1" bestFit="1" customWidth="1"/>
    <col min="12" max="12" width="3.140625" bestFit="1" customWidth="1"/>
    <col min="14" max="14" width="11.42578125" style="8"/>
  </cols>
  <sheetData>
    <row r="1" spans="1:14" ht="33" thickTop="1" x14ac:dyDescent="0.25">
      <c r="A1" s="435"/>
      <c r="B1" s="435"/>
      <c r="C1" s="436" t="s">
        <v>1421</v>
      </c>
      <c r="D1" s="435"/>
      <c r="E1" s="437"/>
      <c r="F1" s="438"/>
      <c r="G1" s="435"/>
      <c r="H1" s="435"/>
      <c r="I1" s="435"/>
      <c r="J1" s="437"/>
      <c r="K1" s="437"/>
      <c r="L1" s="435"/>
      <c r="M1" s="435"/>
      <c r="N1" s="439"/>
    </row>
    <row r="2" spans="1:14" ht="18.75" thickBot="1" x14ac:dyDescent="0.3">
      <c r="A2" s="435"/>
      <c r="B2" s="435"/>
      <c r="C2" s="435"/>
      <c r="D2" s="435"/>
      <c r="E2" s="437"/>
      <c r="F2" s="438"/>
      <c r="G2" s="435"/>
      <c r="H2" s="435"/>
      <c r="I2" s="435"/>
      <c r="J2" s="437"/>
      <c r="K2" s="437"/>
      <c r="L2" s="435"/>
      <c r="M2" s="435"/>
      <c r="N2" s="439"/>
    </row>
    <row r="3" spans="1:14" ht="17.25" thickTop="1" thickBot="1" x14ac:dyDescent="0.3">
      <c r="A3" s="435"/>
      <c r="B3" s="440" t="s">
        <v>0</v>
      </c>
      <c r="C3" s="441" t="s">
        <v>1</v>
      </c>
      <c r="D3" s="441" t="s">
        <v>2</v>
      </c>
      <c r="E3" s="441" t="s">
        <v>3</v>
      </c>
      <c r="F3" s="441" t="s">
        <v>253</v>
      </c>
      <c r="G3" s="441" t="s">
        <v>207</v>
      </c>
      <c r="H3" s="442" t="s">
        <v>292</v>
      </c>
      <c r="I3" s="442" t="s">
        <v>4</v>
      </c>
      <c r="J3" s="442" t="s">
        <v>428</v>
      </c>
      <c r="K3" s="441" t="s">
        <v>5</v>
      </c>
      <c r="L3" s="440" t="s">
        <v>429</v>
      </c>
      <c r="M3" s="441" t="s">
        <v>1342</v>
      </c>
      <c r="N3" s="443" t="s">
        <v>1339</v>
      </c>
    </row>
    <row r="4" spans="1:14" ht="20.25" thickTop="1" thickBot="1" x14ac:dyDescent="0.35">
      <c r="A4" s="323" t="s">
        <v>434</v>
      </c>
      <c r="B4" s="445">
        <v>2011</v>
      </c>
      <c r="C4" s="361" t="s">
        <v>256</v>
      </c>
      <c r="D4" s="361" t="s">
        <v>300</v>
      </c>
      <c r="E4" s="361" t="s">
        <v>298</v>
      </c>
      <c r="F4" s="358" t="s">
        <v>299</v>
      </c>
      <c r="G4" s="358" t="s">
        <v>257</v>
      </c>
      <c r="H4" s="379"/>
      <c r="I4" s="379"/>
      <c r="J4" s="361" t="s">
        <v>422</v>
      </c>
      <c r="K4" s="361" t="s">
        <v>423</v>
      </c>
      <c r="L4" s="361">
        <v>1</v>
      </c>
      <c r="M4" s="379"/>
      <c r="N4" s="594">
        <v>9</v>
      </c>
    </row>
    <row r="5" spans="1:14" ht="22.5" thickTop="1" thickBot="1" x14ac:dyDescent="0.4">
      <c r="A5" s="323" t="s">
        <v>434</v>
      </c>
      <c r="B5" s="445"/>
      <c r="C5" s="361" t="s">
        <v>1415</v>
      </c>
      <c r="D5" s="361"/>
      <c r="E5" s="361"/>
      <c r="F5" s="358"/>
      <c r="G5" s="358"/>
      <c r="H5" s="379"/>
      <c r="I5" s="379"/>
      <c r="J5" s="361"/>
      <c r="K5" s="361"/>
      <c r="L5" s="361"/>
      <c r="M5" s="379"/>
      <c r="N5" s="444"/>
    </row>
    <row r="6" spans="1:14" ht="22.5" thickTop="1" thickBot="1" x14ac:dyDescent="0.4">
      <c r="A6" s="323" t="s">
        <v>434</v>
      </c>
      <c r="B6" s="446"/>
      <c r="C6" s="361" t="s">
        <v>1417</v>
      </c>
      <c r="D6" s="361"/>
      <c r="E6" s="361"/>
      <c r="F6" s="358"/>
      <c r="G6" s="358"/>
      <c r="H6" s="379"/>
      <c r="I6" s="379"/>
      <c r="J6" s="361"/>
      <c r="K6" s="361"/>
      <c r="L6" s="361"/>
      <c r="M6" s="379"/>
      <c r="N6" s="444"/>
    </row>
    <row r="7" spans="1:14" ht="22.5" thickTop="1" thickBot="1" x14ac:dyDescent="0.4">
      <c r="A7" s="323" t="s">
        <v>434</v>
      </c>
      <c r="B7" s="446"/>
      <c r="C7" s="361" t="s">
        <v>1416</v>
      </c>
      <c r="D7" s="361"/>
      <c r="E7" s="361"/>
      <c r="F7" s="358"/>
      <c r="G7" s="358"/>
      <c r="H7" s="379"/>
      <c r="I7" s="379"/>
      <c r="J7" s="361"/>
      <c r="K7" s="361"/>
      <c r="L7" s="361"/>
      <c r="M7" s="379"/>
      <c r="N7" s="444"/>
    </row>
    <row r="8" spans="1:14" ht="22.5" thickTop="1" thickBot="1" x14ac:dyDescent="0.4">
      <c r="A8" s="323" t="s">
        <v>434</v>
      </c>
      <c r="B8" s="445"/>
      <c r="C8" s="361" t="s">
        <v>1418</v>
      </c>
      <c r="D8" s="361"/>
      <c r="E8" s="361"/>
      <c r="F8" s="358"/>
      <c r="G8" s="358"/>
      <c r="H8" s="379"/>
      <c r="I8" s="379"/>
      <c r="J8" s="361"/>
      <c r="K8" s="361"/>
      <c r="L8" s="361"/>
      <c r="M8" s="379"/>
      <c r="N8" s="444"/>
    </row>
    <row r="9" spans="1:14" ht="22.5" thickTop="1" thickBot="1" x14ac:dyDescent="0.4">
      <c r="A9" s="323" t="s">
        <v>434</v>
      </c>
      <c r="B9" s="445"/>
      <c r="C9" s="361" t="s">
        <v>838</v>
      </c>
      <c r="D9" s="361"/>
      <c r="E9" s="361"/>
      <c r="F9" s="358"/>
      <c r="G9" s="358"/>
      <c r="H9" s="379"/>
      <c r="I9" s="379"/>
      <c r="J9" s="361"/>
      <c r="K9" s="361"/>
      <c r="L9" s="361"/>
      <c r="M9" s="379"/>
      <c r="N9" s="444"/>
    </row>
    <row r="10" spans="1:14" ht="22.5" thickTop="1" thickBot="1" x14ac:dyDescent="0.4">
      <c r="A10" s="323" t="s">
        <v>434</v>
      </c>
      <c r="B10" s="445"/>
      <c r="C10" s="361" t="s">
        <v>1419</v>
      </c>
      <c r="D10" s="361"/>
      <c r="E10" s="361"/>
      <c r="F10" s="358"/>
      <c r="G10" s="358"/>
      <c r="H10" s="361"/>
      <c r="I10" s="361"/>
      <c r="J10" s="361"/>
      <c r="K10" s="361"/>
      <c r="L10" s="361"/>
      <c r="M10" s="361"/>
      <c r="N10" s="444"/>
    </row>
    <row r="11" spans="1:14" ht="22.5" thickTop="1" thickBot="1" x14ac:dyDescent="0.4">
      <c r="A11" s="1068" t="s">
        <v>1238</v>
      </c>
      <c r="B11" s="445"/>
      <c r="C11" s="361" t="s">
        <v>1420</v>
      </c>
      <c r="D11" s="361"/>
      <c r="E11" s="361"/>
      <c r="F11" s="358"/>
      <c r="G11" s="358"/>
      <c r="H11" s="361"/>
      <c r="I11" s="361"/>
      <c r="J11" s="361"/>
      <c r="K11" s="361"/>
      <c r="L11" s="361"/>
      <c r="M11" s="361"/>
      <c r="N11" s="444"/>
    </row>
    <row r="12" spans="1:14" ht="22.5" thickTop="1" thickBot="1" x14ac:dyDescent="0.4">
      <c r="A12" s="1068" t="s">
        <v>1238</v>
      </c>
      <c r="B12" s="445"/>
      <c r="C12" s="361" t="s">
        <v>1422</v>
      </c>
      <c r="D12" s="361"/>
      <c r="E12" s="361"/>
      <c r="F12" s="358"/>
      <c r="G12" s="358"/>
      <c r="H12" s="361"/>
      <c r="I12" s="361"/>
      <c r="J12" s="361"/>
      <c r="K12" s="361"/>
      <c r="L12" s="361"/>
      <c r="M12" s="361"/>
      <c r="N12" s="444"/>
    </row>
    <row r="13" spans="1:14" s="639" customFormat="1" ht="22.5" thickTop="1" thickBot="1" x14ac:dyDescent="0.4">
      <c r="A13" s="1068" t="s">
        <v>1238</v>
      </c>
      <c r="B13" s="445"/>
      <c r="C13" s="361" t="s">
        <v>1462</v>
      </c>
      <c r="D13" s="361"/>
      <c r="E13" s="361"/>
      <c r="F13" s="358"/>
      <c r="G13" s="358"/>
      <c r="H13" s="361"/>
      <c r="I13" s="361"/>
      <c r="J13" s="361"/>
      <c r="K13" s="361"/>
      <c r="L13" s="361"/>
      <c r="M13" s="361"/>
      <c r="N13" s="444"/>
    </row>
    <row r="14" spans="1:14" s="731" customFormat="1" ht="22.5" thickTop="1" thickBot="1" x14ac:dyDescent="0.4">
      <c r="A14" s="381" t="s">
        <v>433</v>
      </c>
      <c r="B14" s="52"/>
      <c r="C14" s="195" t="s">
        <v>1523</v>
      </c>
      <c r="D14" s="195"/>
      <c r="E14" s="195"/>
      <c r="F14" s="333"/>
      <c r="G14" s="333"/>
      <c r="H14" s="195"/>
      <c r="I14" s="195"/>
      <c r="J14" s="195"/>
      <c r="K14" s="195"/>
      <c r="L14" s="195"/>
      <c r="M14" s="195"/>
      <c r="N14" s="444"/>
    </row>
    <row r="15" spans="1:14" ht="22.5" thickTop="1" thickBot="1" x14ac:dyDescent="0.4">
      <c r="A15" s="1068" t="s">
        <v>1238</v>
      </c>
      <c r="B15" s="1072"/>
      <c r="C15" s="361" t="s">
        <v>1425</v>
      </c>
      <c r="D15" s="361"/>
      <c r="E15" s="361"/>
      <c r="F15" s="358"/>
      <c r="G15" s="358"/>
      <c r="H15" s="379"/>
      <c r="I15" s="379"/>
      <c r="J15" s="361"/>
      <c r="K15" s="361"/>
      <c r="L15" s="361"/>
      <c r="M15" s="379"/>
      <c r="N15" s="444"/>
    </row>
    <row r="16" spans="1:14" s="731" customFormat="1" ht="22.5" thickTop="1" thickBot="1" x14ac:dyDescent="0.4">
      <c r="A16" s="1068" t="s">
        <v>1238</v>
      </c>
      <c r="B16" s="1072"/>
      <c r="C16" s="361" t="s">
        <v>1686</v>
      </c>
      <c r="D16" s="361"/>
      <c r="E16" s="361"/>
      <c r="F16" s="358"/>
      <c r="G16" s="358"/>
      <c r="H16" s="379"/>
      <c r="I16" s="379"/>
      <c r="J16" s="361"/>
      <c r="K16" s="361"/>
      <c r="L16" s="361"/>
      <c r="M16" s="379"/>
      <c r="N16" s="444"/>
    </row>
    <row r="17" spans="1:14" s="731" customFormat="1" ht="22.5" thickTop="1" thickBot="1" x14ac:dyDescent="0.4">
      <c r="A17" s="1068" t="s">
        <v>1238</v>
      </c>
      <c r="B17" s="1072"/>
      <c r="C17" s="361" t="s">
        <v>1687</v>
      </c>
      <c r="D17" s="361"/>
      <c r="E17" s="361"/>
      <c r="F17" s="358"/>
      <c r="G17" s="358"/>
      <c r="H17" s="379"/>
      <c r="I17" s="379"/>
      <c r="J17" s="361"/>
      <c r="K17" s="361"/>
      <c r="L17" s="361"/>
      <c r="M17" s="379"/>
      <c r="N17" s="444"/>
    </row>
    <row r="18" spans="1:14" s="731" customFormat="1" ht="22.5" thickTop="1" thickBot="1" x14ac:dyDescent="0.4">
      <c r="A18" s="1068" t="s">
        <v>1238</v>
      </c>
      <c r="B18" s="1072"/>
      <c r="C18" s="361" t="s">
        <v>1688</v>
      </c>
      <c r="D18" s="361"/>
      <c r="E18" s="361"/>
      <c r="F18" s="358"/>
      <c r="G18" s="358"/>
      <c r="H18" s="379"/>
      <c r="I18" s="379"/>
      <c r="J18" s="361"/>
      <c r="K18" s="361"/>
      <c r="L18" s="361"/>
      <c r="M18" s="379"/>
      <c r="N18" s="444"/>
    </row>
    <row r="19" spans="1:14" s="731" customFormat="1" ht="22.5" thickTop="1" thickBot="1" x14ac:dyDescent="0.4">
      <c r="A19" s="1068" t="s">
        <v>1238</v>
      </c>
      <c r="B19" s="1072"/>
      <c r="C19" s="361" t="s">
        <v>1689</v>
      </c>
      <c r="D19" s="361"/>
      <c r="E19" s="361"/>
      <c r="F19" s="358"/>
      <c r="G19" s="358"/>
      <c r="H19" s="379"/>
      <c r="I19" s="379"/>
      <c r="J19" s="361"/>
      <c r="K19" s="361"/>
      <c r="L19" s="361"/>
      <c r="M19" s="379"/>
      <c r="N19" s="444"/>
    </row>
    <row r="20" spans="1:14" ht="22.5" thickTop="1" thickBot="1" x14ac:dyDescent="0.4">
      <c r="A20" s="381" t="s">
        <v>433</v>
      </c>
      <c r="B20" s="52"/>
      <c r="C20" s="195" t="s">
        <v>1423</v>
      </c>
      <c r="D20" s="195"/>
      <c r="E20" s="195"/>
      <c r="F20" s="333"/>
      <c r="G20" s="333"/>
      <c r="H20" s="337"/>
      <c r="I20" s="337"/>
      <c r="J20" s="195"/>
      <c r="K20" s="195"/>
      <c r="L20" s="195"/>
      <c r="M20" s="337"/>
      <c r="N20" s="444"/>
    </row>
    <row r="21" spans="1:14" ht="22.5" thickTop="1" thickBot="1" x14ac:dyDescent="0.4">
      <c r="A21" s="381" t="s">
        <v>433</v>
      </c>
      <c r="B21" s="52"/>
      <c r="C21" s="195" t="s">
        <v>1424</v>
      </c>
      <c r="D21" s="195"/>
      <c r="E21" s="195"/>
      <c r="F21" s="333"/>
      <c r="G21" s="333"/>
      <c r="H21" s="337"/>
      <c r="I21" s="337"/>
      <c r="J21" s="195"/>
      <c r="K21" s="195"/>
      <c r="L21" s="195"/>
      <c r="M21" s="337"/>
      <c r="N21" s="444"/>
    </row>
    <row r="22" spans="1:14" ht="22.5" thickTop="1" thickBot="1" x14ac:dyDescent="0.4">
      <c r="A22" s="381" t="s">
        <v>433</v>
      </c>
      <c r="B22" s="52"/>
      <c r="C22" s="195" t="s">
        <v>1690</v>
      </c>
      <c r="D22" s="195"/>
      <c r="E22" s="195"/>
      <c r="F22" s="333"/>
      <c r="G22" s="333"/>
      <c r="H22" s="337"/>
      <c r="I22" s="337"/>
      <c r="J22" s="195"/>
      <c r="K22" s="195"/>
      <c r="L22" s="195"/>
      <c r="M22" s="337"/>
      <c r="N22" s="444"/>
    </row>
    <row r="23" spans="1:14" ht="22.5" thickTop="1" thickBot="1" x14ac:dyDescent="0.4">
      <c r="A23" s="381" t="s">
        <v>433</v>
      </c>
      <c r="B23" s="52"/>
      <c r="C23" s="195" t="s">
        <v>1691</v>
      </c>
      <c r="D23" s="195"/>
      <c r="E23" s="195"/>
      <c r="F23" s="333"/>
      <c r="G23" s="333"/>
      <c r="H23" s="337"/>
      <c r="I23" s="337"/>
      <c r="J23" s="195"/>
      <c r="K23" s="195"/>
      <c r="L23" s="195"/>
      <c r="M23" s="337"/>
      <c r="N23" s="444"/>
    </row>
    <row r="24" spans="1:14" ht="22.5" thickTop="1" thickBot="1" x14ac:dyDescent="0.4">
      <c r="A24" s="381" t="s">
        <v>433</v>
      </c>
      <c r="B24" s="52"/>
      <c r="C24" s="195" t="s">
        <v>1691</v>
      </c>
      <c r="D24" s="195"/>
      <c r="E24" s="195"/>
      <c r="F24" s="333"/>
      <c r="G24" s="333"/>
      <c r="H24" s="337"/>
      <c r="I24" s="337"/>
      <c r="J24" s="195"/>
      <c r="K24" s="195"/>
      <c r="L24" s="195"/>
      <c r="M24" s="337"/>
      <c r="N24" s="444"/>
    </row>
    <row r="25" spans="1:14" ht="22.5" thickTop="1" thickBot="1" x14ac:dyDescent="0.4">
      <c r="A25" s="381" t="s">
        <v>433</v>
      </c>
      <c r="B25" s="52"/>
      <c r="C25" s="195" t="s">
        <v>1691</v>
      </c>
      <c r="D25" s="195"/>
      <c r="E25" s="195"/>
      <c r="F25" s="333"/>
      <c r="G25" s="333"/>
      <c r="H25" s="337"/>
      <c r="I25" s="337"/>
      <c r="J25" s="195"/>
      <c r="K25" s="195"/>
      <c r="L25" s="195"/>
      <c r="M25" s="337"/>
      <c r="N25" s="444"/>
    </row>
    <row r="26" spans="1:14" ht="22.5" thickTop="1" thickBot="1" x14ac:dyDescent="0.4">
      <c r="A26" s="381" t="s">
        <v>433</v>
      </c>
      <c r="B26" s="52"/>
      <c r="C26" s="195" t="s">
        <v>1424</v>
      </c>
      <c r="D26" s="195"/>
      <c r="E26" s="195"/>
      <c r="F26" s="333"/>
      <c r="G26" s="333"/>
      <c r="H26" s="337"/>
      <c r="I26" s="337"/>
      <c r="J26" s="195"/>
      <c r="K26" s="195"/>
      <c r="L26" s="195"/>
      <c r="M26" s="337"/>
      <c r="N26" s="444"/>
    </row>
    <row r="27" spans="1:14" ht="22.5" thickTop="1" thickBot="1" x14ac:dyDescent="0.4">
      <c r="A27" s="381" t="s">
        <v>433</v>
      </c>
      <c r="B27" s="52"/>
      <c r="C27" s="195" t="s">
        <v>1424</v>
      </c>
      <c r="D27" s="195"/>
      <c r="E27" s="195"/>
      <c r="F27" s="333"/>
      <c r="G27" s="333"/>
      <c r="H27" s="337"/>
      <c r="I27" s="337"/>
      <c r="J27" s="195"/>
      <c r="K27" s="195"/>
      <c r="L27" s="195"/>
      <c r="M27" s="337"/>
      <c r="N27" s="444"/>
    </row>
    <row r="28" spans="1:14" ht="22.5" thickTop="1" thickBot="1" x14ac:dyDescent="0.4">
      <c r="A28" s="381" t="s">
        <v>433</v>
      </c>
      <c r="B28" s="52"/>
      <c r="C28" s="195" t="s">
        <v>1424</v>
      </c>
      <c r="D28" s="195"/>
      <c r="E28" s="195"/>
      <c r="F28" s="333"/>
      <c r="G28" s="333"/>
      <c r="H28" s="337"/>
      <c r="I28" s="337"/>
      <c r="J28" s="195"/>
      <c r="K28" s="195"/>
      <c r="L28" s="195"/>
      <c r="M28" s="337"/>
      <c r="N28" s="444"/>
    </row>
    <row r="29" spans="1:14" ht="22.5" thickTop="1" thickBot="1" x14ac:dyDescent="0.4">
      <c r="A29" s="381" t="s">
        <v>433</v>
      </c>
      <c r="B29" s="52"/>
      <c r="C29" s="195" t="s">
        <v>1424</v>
      </c>
      <c r="D29" s="195"/>
      <c r="E29" s="195"/>
      <c r="F29" s="333"/>
      <c r="G29" s="333"/>
      <c r="H29" s="337"/>
      <c r="I29" s="337"/>
      <c r="J29" s="195"/>
      <c r="K29" s="195"/>
      <c r="L29" s="195"/>
      <c r="M29" s="337"/>
      <c r="N29" s="444"/>
    </row>
    <row r="30" spans="1:14" ht="22.5" thickTop="1" thickBot="1" x14ac:dyDescent="0.4">
      <c r="A30" s="381" t="s">
        <v>433</v>
      </c>
      <c r="B30" s="52"/>
      <c r="C30" s="195" t="s">
        <v>1424</v>
      </c>
      <c r="D30" s="195"/>
      <c r="E30" s="195"/>
      <c r="F30" s="333"/>
      <c r="G30" s="333"/>
      <c r="H30" s="337"/>
      <c r="I30" s="337"/>
      <c r="J30" s="195"/>
      <c r="K30" s="195"/>
      <c r="L30" s="195"/>
      <c r="M30" s="337"/>
      <c r="N30" s="444"/>
    </row>
    <row r="31" spans="1:14" ht="22.5" thickTop="1" thickBot="1" x14ac:dyDescent="0.4">
      <c r="A31" s="381" t="s">
        <v>433</v>
      </c>
      <c r="B31" s="52"/>
      <c r="C31" s="195" t="s">
        <v>1424</v>
      </c>
      <c r="D31" s="195"/>
      <c r="E31" s="195"/>
      <c r="F31" s="333"/>
      <c r="G31" s="333"/>
      <c r="H31" s="337"/>
      <c r="I31" s="337"/>
      <c r="J31" s="195"/>
      <c r="K31" s="195"/>
      <c r="L31" s="195"/>
      <c r="M31" s="337"/>
      <c r="N31" s="444"/>
    </row>
    <row r="32" spans="1:14" ht="22.5" thickTop="1" thickBot="1" x14ac:dyDescent="0.4">
      <c r="A32" s="381" t="s">
        <v>433</v>
      </c>
      <c r="B32" s="52"/>
      <c r="C32" s="195" t="s">
        <v>1424</v>
      </c>
      <c r="D32" s="195"/>
      <c r="E32" s="195"/>
      <c r="F32" s="333"/>
      <c r="G32" s="333"/>
      <c r="H32" s="337"/>
      <c r="I32" s="337"/>
      <c r="J32" s="195"/>
      <c r="K32" s="195"/>
      <c r="L32" s="195"/>
      <c r="M32" s="337"/>
      <c r="N32" s="444"/>
    </row>
    <row r="33" spans="1:14" ht="22.5" thickTop="1" thickBot="1" x14ac:dyDescent="0.4">
      <c r="A33" s="381" t="s">
        <v>433</v>
      </c>
      <c r="B33" s="52"/>
      <c r="C33" s="195" t="s">
        <v>1424</v>
      </c>
      <c r="D33" s="195"/>
      <c r="E33" s="195"/>
      <c r="F33" s="333"/>
      <c r="G33" s="333"/>
      <c r="H33" s="337"/>
      <c r="I33" s="337"/>
      <c r="J33" s="195"/>
      <c r="K33" s="195"/>
      <c r="L33" s="195"/>
      <c r="M33" s="337"/>
      <c r="N33" s="444"/>
    </row>
    <row r="34" spans="1:14" ht="22.5" thickTop="1" thickBot="1" x14ac:dyDescent="0.4">
      <c r="A34" s="381" t="s">
        <v>433</v>
      </c>
      <c r="B34" s="52"/>
      <c r="C34" s="195" t="s">
        <v>1424</v>
      </c>
      <c r="D34" s="195"/>
      <c r="E34" s="195"/>
      <c r="F34" s="333"/>
      <c r="G34" s="333"/>
      <c r="H34" s="337"/>
      <c r="I34" s="337"/>
      <c r="J34" s="195"/>
      <c r="K34" s="195"/>
      <c r="L34" s="195"/>
      <c r="M34" s="337"/>
      <c r="N34" s="444"/>
    </row>
    <row r="35" spans="1:14" ht="22.5" thickTop="1" thickBot="1" x14ac:dyDescent="0.4">
      <c r="A35" s="381" t="s">
        <v>433</v>
      </c>
      <c r="B35" s="52"/>
      <c r="C35" s="195" t="s">
        <v>1424</v>
      </c>
      <c r="D35" s="195"/>
      <c r="E35" s="195"/>
      <c r="F35" s="333"/>
      <c r="G35" s="333"/>
      <c r="H35" s="337"/>
      <c r="I35" s="337"/>
      <c r="J35" s="195"/>
      <c r="K35" s="195"/>
      <c r="L35" s="195"/>
      <c r="M35" s="337"/>
      <c r="N35" s="444"/>
    </row>
    <row r="36" spans="1:14" ht="22.5" thickTop="1" thickBot="1" x14ac:dyDescent="0.4">
      <c r="A36" s="381" t="s">
        <v>433</v>
      </c>
      <c r="B36" s="52"/>
      <c r="C36" s="195" t="s">
        <v>1424</v>
      </c>
      <c r="D36" s="195"/>
      <c r="E36" s="195"/>
      <c r="F36" s="333"/>
      <c r="G36" s="333"/>
      <c r="H36" s="337"/>
      <c r="I36" s="337"/>
      <c r="J36" s="195"/>
      <c r="K36" s="195"/>
      <c r="L36" s="195"/>
      <c r="M36" s="337"/>
      <c r="N36" s="444"/>
    </row>
    <row r="37" spans="1:14" ht="21.75" thickTop="1" x14ac:dyDescent="0.35">
      <c r="N37" s="11"/>
    </row>
    <row r="38" spans="1:14" ht="21" x14ac:dyDescent="0.35">
      <c r="N38" s="11"/>
    </row>
    <row r="39" spans="1:14" ht="21" x14ac:dyDescent="0.35">
      <c r="N39" s="11"/>
    </row>
    <row r="40" spans="1:14" ht="21" x14ac:dyDescent="0.35">
      <c r="N40" s="11"/>
    </row>
    <row r="41" spans="1:14" ht="21" x14ac:dyDescent="0.35">
      <c r="N41" s="11"/>
    </row>
    <row r="42" spans="1:14" ht="21" x14ac:dyDescent="0.35">
      <c r="N42" s="11"/>
    </row>
  </sheetData>
  <conditionalFormatting sqref="F1:F2">
    <cfRule type="expression" dxfId="3" priority="1">
      <formula>IF($E3="JC",TRUE,FALSE)</formula>
    </cfRule>
  </conditionalFormatting>
  <dataValidations count="1">
    <dataValidation type="list" allowBlank="1" showInputMessage="1" showErrorMessage="1" sqref="A4:A36">
      <formula1>"JC,JP,I,JCom"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S78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T1" sqref="T1:T1048576"/>
    </sheetView>
  </sheetViews>
  <sheetFormatPr baseColWidth="10" defaultRowHeight="15" x14ac:dyDescent="0.25"/>
  <cols>
    <col min="1" max="1" width="2" hidden="1" customWidth="1"/>
    <col min="2" max="2" width="1.5703125" hidden="1" customWidth="1"/>
    <col min="3" max="3" width="1.7109375" hidden="1" customWidth="1"/>
    <col min="4" max="4" width="1.28515625" hidden="1" customWidth="1"/>
    <col min="5" max="5" width="4.85546875" customWidth="1"/>
    <col min="6" max="6" width="7.5703125" bestFit="1" customWidth="1"/>
    <col min="7" max="7" width="38.7109375" bestFit="1" customWidth="1"/>
    <col min="8" max="8" width="12.85546875" bestFit="1" customWidth="1"/>
    <col min="9" max="9" width="9.28515625" bestFit="1" customWidth="1"/>
    <col min="10" max="10" width="14.85546875" bestFit="1" customWidth="1"/>
    <col min="11" max="12" width="9.42578125" bestFit="1" customWidth="1"/>
    <col min="13" max="13" width="6.7109375" bestFit="1" customWidth="1"/>
    <col min="14" max="14" width="6.28515625" style="1" bestFit="1" customWidth="1"/>
    <col min="15" max="15" width="14" bestFit="1" customWidth="1"/>
    <col min="19" max="19" width="12" bestFit="1" customWidth="1"/>
  </cols>
  <sheetData>
    <row r="1" spans="1:19" ht="33" thickTop="1" x14ac:dyDescent="0.25">
      <c r="A1" s="25"/>
      <c r="B1" s="25"/>
      <c r="C1" s="25"/>
      <c r="E1" s="391"/>
      <c r="F1" s="392"/>
      <c r="G1" s="397" t="s">
        <v>1348</v>
      </c>
      <c r="H1" s="391"/>
      <c r="I1" s="392"/>
      <c r="J1" s="392"/>
      <c r="K1" s="392"/>
      <c r="L1" s="391"/>
      <c r="M1" s="392"/>
      <c r="N1" s="394"/>
      <c r="O1" s="395"/>
      <c r="P1" s="391"/>
      <c r="Q1" s="392"/>
      <c r="R1" s="392"/>
      <c r="S1" s="392"/>
    </row>
    <row r="2" spans="1:19" ht="18.75" thickBot="1" x14ac:dyDescent="0.3">
      <c r="A2" s="25"/>
      <c r="B2" s="25"/>
      <c r="C2" s="25"/>
      <c r="E2" s="391"/>
      <c r="F2" s="392"/>
      <c r="G2" s="393"/>
      <c r="H2" s="391"/>
      <c r="I2" s="392"/>
      <c r="J2" s="392"/>
      <c r="K2" s="392"/>
      <c r="L2" s="391"/>
      <c r="M2" s="392"/>
      <c r="N2" s="394"/>
      <c r="O2" s="395"/>
      <c r="P2" s="391"/>
      <c r="Q2" s="392"/>
      <c r="R2" s="392"/>
      <c r="S2" s="392"/>
    </row>
    <row r="3" spans="1:19" ht="17.25" thickTop="1" thickBot="1" x14ac:dyDescent="0.3">
      <c r="E3" s="396"/>
      <c r="F3" s="352" t="s">
        <v>0</v>
      </c>
      <c r="G3" s="315" t="s">
        <v>1</v>
      </c>
      <c r="H3" s="315" t="s">
        <v>590</v>
      </c>
      <c r="I3" s="315" t="s">
        <v>2</v>
      </c>
      <c r="J3" s="315" t="s">
        <v>3</v>
      </c>
      <c r="K3" s="315" t="s">
        <v>253</v>
      </c>
      <c r="L3" s="315" t="s">
        <v>207</v>
      </c>
      <c r="M3" s="318" t="s">
        <v>790</v>
      </c>
      <c r="N3" s="352" t="s">
        <v>4</v>
      </c>
      <c r="O3" s="352" t="s">
        <v>428</v>
      </c>
      <c r="P3" s="315" t="s">
        <v>5</v>
      </c>
      <c r="Q3" s="352" t="s">
        <v>688</v>
      </c>
      <c r="R3" s="352" t="s">
        <v>446</v>
      </c>
      <c r="S3" s="400" t="s">
        <v>1334</v>
      </c>
    </row>
    <row r="4" spans="1:19" ht="16.5" thickTop="1" thickBot="1" x14ac:dyDescent="0.3">
      <c r="A4" s="17">
        <f t="shared" ref="A4:A48" si="0">IF($E4="JC",1,0)</f>
        <v>0</v>
      </c>
      <c r="B4" s="17">
        <f t="shared" ref="B4:B48" si="1">IF($E4="JP",1,0)</f>
        <v>1</v>
      </c>
      <c r="C4" s="17">
        <f t="shared" ref="C4:C48" si="2">IF($E4="I",1,0)</f>
        <v>0</v>
      </c>
      <c r="D4" s="17">
        <f t="shared" ref="D4:D48" si="3">IF($E4="JCom",1,0)</f>
        <v>0</v>
      </c>
      <c r="E4" s="323" t="s">
        <v>434</v>
      </c>
      <c r="F4" s="403"/>
      <c r="G4" s="361" t="s">
        <v>943</v>
      </c>
      <c r="H4" s="379"/>
      <c r="I4" s="379"/>
      <c r="J4" s="379"/>
      <c r="K4" s="379"/>
      <c r="L4" s="379"/>
      <c r="M4" s="379"/>
      <c r="N4" s="361" t="s">
        <v>870</v>
      </c>
      <c r="O4" s="379"/>
      <c r="P4" s="361" t="s">
        <v>9</v>
      </c>
      <c r="Q4" s="379"/>
      <c r="R4" s="379"/>
      <c r="S4" s="405"/>
    </row>
    <row r="5" spans="1:19" ht="16.5" thickTop="1" thickBot="1" x14ac:dyDescent="0.3">
      <c r="A5" s="17"/>
      <c r="B5" s="17"/>
      <c r="C5" s="17"/>
      <c r="D5" s="17"/>
      <c r="E5" s="323" t="s">
        <v>434</v>
      </c>
      <c r="F5" s="403"/>
      <c r="G5" s="361" t="s">
        <v>1349</v>
      </c>
      <c r="H5" s="379"/>
      <c r="I5" s="379"/>
      <c r="J5" s="379"/>
      <c r="K5" s="379"/>
      <c r="L5" s="379"/>
      <c r="M5" s="379"/>
      <c r="N5" s="361"/>
      <c r="O5" s="379"/>
      <c r="P5" s="361"/>
      <c r="Q5" s="379"/>
      <c r="R5" s="379"/>
      <c r="S5" s="405"/>
    </row>
    <row r="6" spans="1:19" ht="16.5" thickTop="1" thickBot="1" x14ac:dyDescent="0.3">
      <c r="A6" s="17"/>
      <c r="B6" s="17"/>
      <c r="C6" s="17"/>
      <c r="D6" s="17"/>
      <c r="E6" s="323" t="s">
        <v>434</v>
      </c>
      <c r="F6" s="403"/>
      <c r="G6" s="361" t="s">
        <v>1350</v>
      </c>
      <c r="H6" s="379"/>
      <c r="I6" s="379"/>
      <c r="J6" s="379"/>
      <c r="K6" s="379"/>
      <c r="L6" s="379"/>
      <c r="M6" s="379"/>
      <c r="N6" s="361"/>
      <c r="O6" s="379"/>
      <c r="P6" s="361"/>
      <c r="Q6" s="379"/>
      <c r="R6" s="379"/>
      <c r="S6" s="405"/>
    </row>
    <row r="7" spans="1:19" ht="16.5" thickTop="1" thickBot="1" x14ac:dyDescent="0.3">
      <c r="A7" s="17">
        <f t="shared" si="0"/>
        <v>1</v>
      </c>
      <c r="B7" s="17">
        <f t="shared" si="1"/>
        <v>0</v>
      </c>
      <c r="C7" s="17">
        <f t="shared" si="2"/>
        <v>0</v>
      </c>
      <c r="D7" s="17">
        <f t="shared" si="3"/>
        <v>0</v>
      </c>
      <c r="E7" s="381" t="s">
        <v>433</v>
      </c>
      <c r="F7" s="615"/>
      <c r="G7" s="195" t="s">
        <v>980</v>
      </c>
      <c r="H7" s="337"/>
      <c r="I7" s="337"/>
      <c r="J7" s="337"/>
      <c r="K7" s="337"/>
      <c r="L7" s="337"/>
      <c r="M7" s="337"/>
      <c r="N7" s="195"/>
      <c r="O7" s="337"/>
      <c r="P7" s="195" t="s">
        <v>9</v>
      </c>
      <c r="Q7" s="337"/>
      <c r="R7" s="337"/>
      <c r="S7" s="405"/>
    </row>
    <row r="8" spans="1:19" ht="16.5" thickTop="1" thickBot="1" x14ac:dyDescent="0.3">
      <c r="A8" s="17">
        <f t="shared" si="0"/>
        <v>0</v>
      </c>
      <c r="B8" s="17">
        <f t="shared" si="1"/>
        <v>1</v>
      </c>
      <c r="C8" s="17">
        <f t="shared" si="2"/>
        <v>0</v>
      </c>
      <c r="D8" s="17">
        <f t="shared" si="3"/>
        <v>0</v>
      </c>
      <c r="E8" s="323" t="s">
        <v>434</v>
      </c>
      <c r="F8" s="403"/>
      <c r="G8" s="361" t="s">
        <v>979</v>
      </c>
      <c r="H8" s="379"/>
      <c r="I8" s="379"/>
      <c r="J8" s="379"/>
      <c r="K8" s="379"/>
      <c r="L8" s="379"/>
      <c r="M8" s="379"/>
      <c r="N8" s="361"/>
      <c r="O8" s="379"/>
      <c r="P8" s="361" t="s">
        <v>9</v>
      </c>
      <c r="Q8" s="379"/>
      <c r="R8" s="379"/>
      <c r="S8" s="405"/>
    </row>
    <row r="9" spans="1:19" ht="16.5" thickTop="1" thickBot="1" x14ac:dyDescent="0.3">
      <c r="A9" s="17"/>
      <c r="B9" s="17"/>
      <c r="C9" s="17"/>
      <c r="D9" s="17"/>
      <c r="E9" s="323" t="s">
        <v>434</v>
      </c>
      <c r="F9" s="403"/>
      <c r="G9" s="361" t="s">
        <v>1351</v>
      </c>
      <c r="H9" s="379"/>
      <c r="I9" s="379"/>
      <c r="J9" s="379"/>
      <c r="K9" s="379"/>
      <c r="L9" s="379"/>
      <c r="M9" s="379"/>
      <c r="N9" s="361"/>
      <c r="O9" s="379"/>
      <c r="P9" s="361"/>
      <c r="Q9" s="379"/>
      <c r="R9" s="379"/>
      <c r="S9" s="405"/>
    </row>
    <row r="10" spans="1:19" ht="16.5" thickTop="1" thickBot="1" x14ac:dyDescent="0.3">
      <c r="A10" s="17">
        <f t="shared" si="0"/>
        <v>1</v>
      </c>
      <c r="B10" s="17">
        <f t="shared" si="1"/>
        <v>0</v>
      </c>
      <c r="C10" s="17">
        <f t="shared" si="2"/>
        <v>0</v>
      </c>
      <c r="D10" s="17">
        <f t="shared" si="3"/>
        <v>0</v>
      </c>
      <c r="E10" s="381" t="s">
        <v>433</v>
      </c>
      <c r="F10" s="615"/>
      <c r="G10" s="195" t="s">
        <v>983</v>
      </c>
      <c r="H10" s="337"/>
      <c r="I10" s="337"/>
      <c r="J10" s="337"/>
      <c r="K10" s="337"/>
      <c r="L10" s="337"/>
      <c r="M10" s="337"/>
      <c r="N10" s="195"/>
      <c r="O10" s="337"/>
      <c r="P10" s="195" t="s">
        <v>9</v>
      </c>
      <c r="Q10" s="337"/>
      <c r="R10" s="337"/>
      <c r="S10" s="405"/>
    </row>
    <row r="11" spans="1:19" ht="16.5" thickTop="1" thickBot="1" x14ac:dyDescent="0.3">
      <c r="A11" s="17">
        <f t="shared" si="0"/>
        <v>0</v>
      </c>
      <c r="B11" s="17">
        <f t="shared" si="1"/>
        <v>1</v>
      </c>
      <c r="C11" s="17">
        <f t="shared" si="2"/>
        <v>0</v>
      </c>
      <c r="D11" s="17">
        <f t="shared" si="3"/>
        <v>0</v>
      </c>
      <c r="E11" s="323" t="s">
        <v>434</v>
      </c>
      <c r="F11" s="403"/>
      <c r="G11" s="361" t="s">
        <v>978</v>
      </c>
      <c r="H11" s="379"/>
      <c r="I11" s="379"/>
      <c r="J11" s="379"/>
      <c r="K11" s="379"/>
      <c r="L11" s="379"/>
      <c r="M11" s="379"/>
      <c r="N11" s="361"/>
      <c r="O11" s="379"/>
      <c r="P11" s="361" t="s">
        <v>9</v>
      </c>
      <c r="Q11" s="379"/>
      <c r="R11" s="379"/>
      <c r="S11" s="405"/>
    </row>
    <row r="12" spans="1:19" ht="16.5" thickTop="1" thickBot="1" x14ac:dyDescent="0.3">
      <c r="A12" s="17">
        <f t="shared" si="0"/>
        <v>0</v>
      </c>
      <c r="B12" s="17">
        <f t="shared" si="1"/>
        <v>1</v>
      </c>
      <c r="C12" s="17">
        <f t="shared" si="2"/>
        <v>0</v>
      </c>
      <c r="D12" s="17">
        <f t="shared" si="3"/>
        <v>0</v>
      </c>
      <c r="E12" s="323" t="s">
        <v>434</v>
      </c>
      <c r="F12" s="404"/>
      <c r="G12" s="361" t="s">
        <v>932</v>
      </c>
      <c r="H12" s="361"/>
      <c r="I12" s="361"/>
      <c r="J12" s="361"/>
      <c r="K12" s="361"/>
      <c r="L12" s="361"/>
      <c r="M12" s="361"/>
      <c r="N12" s="361" t="s">
        <v>8</v>
      </c>
      <c r="O12" s="361"/>
      <c r="P12" s="361" t="s">
        <v>9</v>
      </c>
      <c r="Q12" s="361"/>
      <c r="R12" s="361"/>
      <c r="S12" s="373"/>
    </row>
    <row r="13" spans="1:19" ht="16.5" thickTop="1" thickBot="1" x14ac:dyDescent="0.3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323" t="s">
        <v>434</v>
      </c>
      <c r="F13" s="403"/>
      <c r="G13" s="361" t="s">
        <v>984</v>
      </c>
      <c r="H13" s="379"/>
      <c r="I13" s="379"/>
      <c r="J13" s="379"/>
      <c r="K13" s="379"/>
      <c r="L13" s="379"/>
      <c r="M13" s="379"/>
      <c r="N13" s="361"/>
      <c r="O13" s="379"/>
      <c r="P13" s="361" t="s">
        <v>9</v>
      </c>
      <c r="Q13" s="379"/>
      <c r="R13" s="379"/>
      <c r="S13" s="405"/>
    </row>
    <row r="14" spans="1:19" ht="16.5" thickTop="1" thickBot="1" x14ac:dyDescent="0.3">
      <c r="A14" s="17">
        <f t="shared" si="0"/>
        <v>1</v>
      </c>
      <c r="B14" s="17">
        <f t="shared" si="1"/>
        <v>0</v>
      </c>
      <c r="C14" s="17">
        <f t="shared" si="2"/>
        <v>0</v>
      </c>
      <c r="D14" s="17">
        <f t="shared" si="3"/>
        <v>0</v>
      </c>
      <c r="E14" s="381" t="s">
        <v>433</v>
      </c>
      <c r="F14" s="615"/>
      <c r="G14" s="195" t="s">
        <v>985</v>
      </c>
      <c r="H14" s="337"/>
      <c r="I14" s="337"/>
      <c r="J14" s="337"/>
      <c r="K14" s="337"/>
      <c r="L14" s="337"/>
      <c r="M14" s="337"/>
      <c r="N14" s="195"/>
      <c r="O14" s="337"/>
      <c r="P14" s="195" t="s">
        <v>9</v>
      </c>
      <c r="Q14" s="337"/>
      <c r="R14" s="337"/>
      <c r="S14" s="405"/>
    </row>
    <row r="15" spans="1:19" ht="16.5" thickTop="1" thickBot="1" x14ac:dyDescent="0.3">
      <c r="A15" s="17">
        <f t="shared" si="0"/>
        <v>1</v>
      </c>
      <c r="B15" s="17">
        <f t="shared" si="1"/>
        <v>0</v>
      </c>
      <c r="C15" s="17">
        <f t="shared" si="2"/>
        <v>0</v>
      </c>
      <c r="D15" s="17">
        <f t="shared" si="3"/>
        <v>0</v>
      </c>
      <c r="E15" s="381" t="s">
        <v>433</v>
      </c>
      <c r="F15" s="615"/>
      <c r="G15" s="195" t="s">
        <v>977</v>
      </c>
      <c r="H15" s="337"/>
      <c r="I15" s="337"/>
      <c r="J15" s="337"/>
      <c r="K15" s="337"/>
      <c r="L15" s="337"/>
      <c r="M15" s="337"/>
      <c r="N15" s="195"/>
      <c r="O15" s="337"/>
      <c r="P15" s="195" t="s">
        <v>9</v>
      </c>
      <c r="Q15" s="337"/>
      <c r="R15" s="337"/>
      <c r="S15" s="405"/>
    </row>
    <row r="16" spans="1:19" ht="16.5" thickTop="1" thickBot="1" x14ac:dyDescent="0.3">
      <c r="A16" s="17">
        <f t="shared" si="0"/>
        <v>1</v>
      </c>
      <c r="B16" s="17">
        <f t="shared" si="1"/>
        <v>0</v>
      </c>
      <c r="C16" s="17">
        <f t="shared" si="2"/>
        <v>0</v>
      </c>
      <c r="D16" s="17">
        <f t="shared" si="3"/>
        <v>0</v>
      </c>
      <c r="E16" s="381" t="s">
        <v>433</v>
      </c>
      <c r="F16" s="615"/>
      <c r="G16" s="195" t="s">
        <v>986</v>
      </c>
      <c r="H16" s="337"/>
      <c r="I16" s="337"/>
      <c r="J16" s="337"/>
      <c r="K16" s="337"/>
      <c r="L16" s="337"/>
      <c r="M16" s="337"/>
      <c r="N16" s="195"/>
      <c r="O16" s="337"/>
      <c r="P16" s="195" t="s">
        <v>9</v>
      </c>
      <c r="Q16" s="337"/>
      <c r="R16" s="337"/>
      <c r="S16" s="405"/>
    </row>
    <row r="17" spans="1:19" ht="16.5" thickTop="1" thickBot="1" x14ac:dyDescent="0.3">
      <c r="A17" s="17">
        <f t="shared" si="0"/>
        <v>0</v>
      </c>
      <c r="B17" s="17">
        <f t="shared" si="1"/>
        <v>1</v>
      </c>
      <c r="C17" s="17">
        <f t="shared" si="2"/>
        <v>0</v>
      </c>
      <c r="D17" s="17">
        <f t="shared" si="3"/>
        <v>0</v>
      </c>
      <c r="E17" s="323" t="s">
        <v>434</v>
      </c>
      <c r="F17" s="403"/>
      <c r="G17" s="361" t="s">
        <v>976</v>
      </c>
      <c r="H17" s="379"/>
      <c r="I17" s="379"/>
      <c r="J17" s="379"/>
      <c r="K17" s="379"/>
      <c r="L17" s="379"/>
      <c r="M17" s="379"/>
      <c r="N17" s="361"/>
      <c r="O17" s="379"/>
      <c r="P17" s="361" t="s">
        <v>9</v>
      </c>
      <c r="Q17" s="379"/>
      <c r="R17" s="379"/>
      <c r="S17" s="405"/>
    </row>
    <row r="18" spans="1:19" ht="16.5" thickTop="1" thickBot="1" x14ac:dyDescent="0.3">
      <c r="A18" s="17">
        <f t="shared" si="0"/>
        <v>0</v>
      </c>
      <c r="B18" s="17">
        <f t="shared" si="1"/>
        <v>1</v>
      </c>
      <c r="C18" s="17">
        <f t="shared" si="2"/>
        <v>0</v>
      </c>
      <c r="D18" s="17">
        <f t="shared" si="3"/>
        <v>0</v>
      </c>
      <c r="E18" s="736" t="s">
        <v>434</v>
      </c>
      <c r="F18" s="403"/>
      <c r="G18" s="361" t="s">
        <v>1356</v>
      </c>
      <c r="H18" s="379"/>
      <c r="I18" s="379"/>
      <c r="J18" s="379"/>
      <c r="K18" s="379"/>
      <c r="L18" s="379"/>
      <c r="M18" s="379"/>
      <c r="N18" s="361"/>
      <c r="O18" s="379"/>
      <c r="P18" s="361"/>
      <c r="Q18" s="379"/>
      <c r="R18" s="379"/>
      <c r="S18" s="405"/>
    </row>
    <row r="19" spans="1:19" ht="16.5" thickTop="1" thickBot="1" x14ac:dyDescent="0.3">
      <c r="A19" s="17">
        <f t="shared" si="0"/>
        <v>0</v>
      </c>
      <c r="B19" s="17">
        <f t="shared" si="1"/>
        <v>1</v>
      </c>
      <c r="C19" s="17">
        <f t="shared" si="2"/>
        <v>0</v>
      </c>
      <c r="D19" s="17">
        <f t="shared" si="3"/>
        <v>0</v>
      </c>
      <c r="E19" s="323" t="s">
        <v>434</v>
      </c>
      <c r="F19" s="404"/>
      <c r="G19" s="361" t="s">
        <v>934</v>
      </c>
      <c r="H19" s="361"/>
      <c r="I19" s="361"/>
      <c r="J19" s="361"/>
      <c r="K19" s="361"/>
      <c r="L19" s="361"/>
      <c r="M19" s="361"/>
      <c r="N19" s="361" t="s">
        <v>870</v>
      </c>
      <c r="O19" s="361"/>
      <c r="P19" s="361" t="s">
        <v>9</v>
      </c>
      <c r="Q19" s="361"/>
      <c r="R19" s="361"/>
      <c r="S19" s="373"/>
    </row>
    <row r="20" spans="1:19" ht="16.5" thickTop="1" thickBot="1" x14ac:dyDescent="0.3">
      <c r="A20" s="17">
        <f t="shared" si="0"/>
        <v>0</v>
      </c>
      <c r="B20" s="17">
        <f t="shared" si="1"/>
        <v>1</v>
      </c>
      <c r="C20" s="17">
        <f t="shared" si="2"/>
        <v>0</v>
      </c>
      <c r="D20" s="17">
        <f t="shared" si="3"/>
        <v>0</v>
      </c>
      <c r="E20" s="323" t="s">
        <v>434</v>
      </c>
      <c r="F20" s="403"/>
      <c r="G20" s="361" t="s">
        <v>974</v>
      </c>
      <c r="H20" s="379"/>
      <c r="I20" s="379"/>
      <c r="J20" s="379"/>
      <c r="K20" s="379"/>
      <c r="L20" s="379"/>
      <c r="M20" s="379"/>
      <c r="N20" s="361"/>
      <c r="O20" s="379"/>
      <c r="P20" s="361" t="s">
        <v>9</v>
      </c>
      <c r="Q20" s="379"/>
      <c r="R20" s="379"/>
      <c r="S20" s="405"/>
    </row>
    <row r="21" spans="1:19" ht="16.5" thickTop="1" thickBot="1" x14ac:dyDescent="0.3">
      <c r="A21" s="17">
        <f t="shared" si="0"/>
        <v>1</v>
      </c>
      <c r="B21" s="17">
        <f t="shared" si="1"/>
        <v>0</v>
      </c>
      <c r="C21" s="17">
        <f t="shared" si="2"/>
        <v>0</v>
      </c>
      <c r="D21" s="17">
        <f t="shared" si="3"/>
        <v>0</v>
      </c>
      <c r="E21" s="381" t="s">
        <v>433</v>
      </c>
      <c r="F21" s="615"/>
      <c r="G21" s="195" t="s">
        <v>975</v>
      </c>
      <c r="H21" s="337"/>
      <c r="I21" s="337"/>
      <c r="J21" s="337"/>
      <c r="K21" s="337"/>
      <c r="L21" s="337"/>
      <c r="M21" s="337"/>
      <c r="N21" s="195"/>
      <c r="O21" s="337"/>
      <c r="P21" s="195" t="s">
        <v>9</v>
      </c>
      <c r="Q21" s="337"/>
      <c r="R21" s="337"/>
      <c r="S21" s="405"/>
    </row>
    <row r="22" spans="1:19" ht="16.5" thickTop="1" thickBot="1" x14ac:dyDescent="0.3">
      <c r="A22" s="17">
        <f t="shared" si="0"/>
        <v>0</v>
      </c>
      <c r="B22" s="17">
        <f t="shared" si="1"/>
        <v>1</v>
      </c>
      <c r="C22" s="17">
        <f t="shared" si="2"/>
        <v>0</v>
      </c>
      <c r="D22" s="17">
        <f t="shared" si="3"/>
        <v>0</v>
      </c>
      <c r="E22" s="323" t="s">
        <v>434</v>
      </c>
      <c r="F22" s="403"/>
      <c r="G22" s="361" t="s">
        <v>1355</v>
      </c>
      <c r="H22" s="379"/>
      <c r="I22" s="379"/>
      <c r="J22" s="379"/>
      <c r="K22" s="379"/>
      <c r="L22" s="379"/>
      <c r="M22" s="379"/>
      <c r="N22" s="361"/>
      <c r="O22" s="379"/>
      <c r="P22" s="361"/>
      <c r="Q22" s="379"/>
      <c r="R22" s="379"/>
      <c r="S22" s="405"/>
    </row>
    <row r="23" spans="1:19" ht="16.5" thickTop="1" thickBot="1" x14ac:dyDescent="0.3">
      <c r="A23" s="17">
        <f t="shared" si="0"/>
        <v>1</v>
      </c>
      <c r="B23" s="17">
        <f t="shared" si="1"/>
        <v>0</v>
      </c>
      <c r="C23" s="17">
        <f t="shared" si="2"/>
        <v>0</v>
      </c>
      <c r="D23" s="17">
        <f t="shared" si="3"/>
        <v>0</v>
      </c>
      <c r="E23" s="381" t="s">
        <v>433</v>
      </c>
      <c r="F23" s="615"/>
      <c r="G23" s="195" t="s">
        <v>987</v>
      </c>
      <c r="H23" s="337"/>
      <c r="I23" s="337"/>
      <c r="J23" s="337"/>
      <c r="K23" s="337"/>
      <c r="L23" s="337"/>
      <c r="M23" s="337"/>
      <c r="N23" s="195"/>
      <c r="O23" s="337"/>
      <c r="P23" s="195" t="s">
        <v>9</v>
      </c>
      <c r="Q23" s="337"/>
      <c r="R23" s="337"/>
      <c r="S23" s="405"/>
    </row>
    <row r="24" spans="1:19" ht="16.5" thickTop="1" thickBot="1" x14ac:dyDescent="0.3">
      <c r="A24" s="17">
        <f t="shared" si="0"/>
        <v>1</v>
      </c>
      <c r="B24" s="17">
        <f t="shared" si="1"/>
        <v>0</v>
      </c>
      <c r="C24" s="17">
        <f t="shared" si="2"/>
        <v>0</v>
      </c>
      <c r="D24" s="17">
        <f t="shared" si="3"/>
        <v>0</v>
      </c>
      <c r="E24" s="381" t="s">
        <v>433</v>
      </c>
      <c r="F24" s="615"/>
      <c r="G24" s="195" t="s">
        <v>988</v>
      </c>
      <c r="H24" s="337"/>
      <c r="I24" s="337"/>
      <c r="J24" s="337"/>
      <c r="K24" s="337"/>
      <c r="L24" s="337"/>
      <c r="M24" s="337"/>
      <c r="N24" s="195"/>
      <c r="O24" s="337"/>
      <c r="P24" s="195" t="s">
        <v>9</v>
      </c>
      <c r="Q24" s="337"/>
      <c r="R24" s="337"/>
      <c r="S24" s="405"/>
    </row>
    <row r="25" spans="1:19" ht="16.5" thickTop="1" thickBot="1" x14ac:dyDescent="0.3">
      <c r="A25" s="17">
        <f t="shared" si="0"/>
        <v>0</v>
      </c>
      <c r="B25" s="17">
        <f t="shared" si="1"/>
        <v>1</v>
      </c>
      <c r="C25" s="17">
        <f t="shared" si="2"/>
        <v>0</v>
      </c>
      <c r="D25" s="17">
        <f t="shared" si="3"/>
        <v>0</v>
      </c>
      <c r="E25" s="323" t="s">
        <v>434</v>
      </c>
      <c r="F25" s="403"/>
      <c r="G25" s="361" t="s">
        <v>208</v>
      </c>
      <c r="H25" s="379"/>
      <c r="I25" s="379"/>
      <c r="J25" s="379"/>
      <c r="K25" s="379"/>
      <c r="L25" s="379"/>
      <c r="M25" s="379"/>
      <c r="N25" s="361"/>
      <c r="O25" s="379"/>
      <c r="P25" s="361" t="s">
        <v>9</v>
      </c>
      <c r="Q25" s="379"/>
      <c r="R25" s="379"/>
      <c r="S25" s="405"/>
    </row>
    <row r="26" spans="1:19" ht="16.5" thickTop="1" thickBot="1" x14ac:dyDescent="0.3">
      <c r="A26" s="17">
        <f t="shared" si="0"/>
        <v>0</v>
      </c>
      <c r="B26" s="17">
        <f t="shared" si="1"/>
        <v>1</v>
      </c>
      <c r="C26" s="17">
        <f t="shared" si="2"/>
        <v>0</v>
      </c>
      <c r="D26" s="17">
        <f t="shared" si="3"/>
        <v>0</v>
      </c>
      <c r="E26" s="323" t="s">
        <v>434</v>
      </c>
      <c r="F26" s="403"/>
      <c r="G26" s="361" t="s">
        <v>965</v>
      </c>
      <c r="H26" s="379"/>
      <c r="I26" s="379"/>
      <c r="J26" s="379"/>
      <c r="K26" s="379"/>
      <c r="L26" s="379"/>
      <c r="M26" s="379"/>
      <c r="N26" s="361"/>
      <c r="O26" s="379"/>
      <c r="P26" s="361" t="s">
        <v>9</v>
      </c>
      <c r="Q26" s="379"/>
      <c r="R26" s="379"/>
      <c r="S26" s="405"/>
    </row>
    <row r="27" spans="1:19" ht="16.5" thickTop="1" thickBot="1" x14ac:dyDescent="0.3">
      <c r="A27" s="17">
        <f t="shared" si="0"/>
        <v>1</v>
      </c>
      <c r="B27" s="17">
        <f t="shared" si="1"/>
        <v>0</v>
      </c>
      <c r="C27" s="17">
        <f t="shared" si="2"/>
        <v>0</v>
      </c>
      <c r="D27" s="17">
        <f t="shared" si="3"/>
        <v>0</v>
      </c>
      <c r="E27" s="381" t="s">
        <v>433</v>
      </c>
      <c r="F27" s="615"/>
      <c r="G27" s="195" t="s">
        <v>966</v>
      </c>
      <c r="H27" s="337"/>
      <c r="I27" s="337"/>
      <c r="J27" s="337"/>
      <c r="K27" s="337"/>
      <c r="L27" s="337"/>
      <c r="M27" s="337"/>
      <c r="N27" s="195"/>
      <c r="O27" s="337"/>
      <c r="P27" s="195" t="s">
        <v>9</v>
      </c>
      <c r="Q27" s="337"/>
      <c r="R27" s="337"/>
      <c r="S27" s="405"/>
    </row>
    <row r="28" spans="1:19" ht="16.5" thickTop="1" thickBot="1" x14ac:dyDescent="0.3">
      <c r="A28" s="17">
        <f t="shared" si="0"/>
        <v>1</v>
      </c>
      <c r="B28" s="17">
        <f t="shared" si="1"/>
        <v>0</v>
      </c>
      <c r="C28" s="17">
        <f t="shared" si="2"/>
        <v>0</v>
      </c>
      <c r="D28" s="17">
        <f t="shared" si="3"/>
        <v>0</v>
      </c>
      <c r="E28" s="381" t="s">
        <v>433</v>
      </c>
      <c r="F28" s="615"/>
      <c r="G28" s="195" t="s">
        <v>992</v>
      </c>
      <c r="H28" s="337"/>
      <c r="I28" s="337"/>
      <c r="J28" s="337"/>
      <c r="K28" s="337"/>
      <c r="L28" s="337"/>
      <c r="M28" s="337"/>
      <c r="N28" s="195"/>
      <c r="O28" s="337"/>
      <c r="P28" s="195" t="s">
        <v>9</v>
      </c>
      <c r="Q28" s="337"/>
      <c r="R28" s="337"/>
      <c r="S28" s="405"/>
    </row>
    <row r="29" spans="1:19" ht="16.5" thickTop="1" thickBot="1" x14ac:dyDescent="0.3">
      <c r="A29" s="17">
        <f t="shared" si="0"/>
        <v>0</v>
      </c>
      <c r="B29" s="17">
        <f t="shared" si="1"/>
        <v>1</v>
      </c>
      <c r="C29" s="17">
        <f t="shared" si="2"/>
        <v>0</v>
      </c>
      <c r="D29" s="17">
        <f t="shared" si="3"/>
        <v>0</v>
      </c>
      <c r="E29" s="323" t="s">
        <v>434</v>
      </c>
      <c r="F29" s="403"/>
      <c r="G29" s="361" t="s">
        <v>1354</v>
      </c>
      <c r="H29" s="379"/>
      <c r="I29" s="379"/>
      <c r="J29" s="379"/>
      <c r="K29" s="379"/>
      <c r="L29" s="379"/>
      <c r="M29" s="379"/>
      <c r="N29" s="361"/>
      <c r="O29" s="379"/>
      <c r="P29" s="361"/>
      <c r="Q29" s="379"/>
      <c r="R29" s="379"/>
      <c r="S29" s="405"/>
    </row>
    <row r="30" spans="1:19" ht="16.5" thickTop="1" thickBot="1" x14ac:dyDescent="0.3">
      <c r="A30" s="17">
        <f t="shared" si="0"/>
        <v>1</v>
      </c>
      <c r="B30" s="17">
        <f t="shared" si="1"/>
        <v>0</v>
      </c>
      <c r="C30" s="17">
        <f t="shared" si="2"/>
        <v>0</v>
      </c>
      <c r="D30" s="17">
        <f t="shared" si="3"/>
        <v>0</v>
      </c>
      <c r="E30" s="381" t="s">
        <v>433</v>
      </c>
      <c r="F30" s="615"/>
      <c r="G30" s="195" t="s">
        <v>1357</v>
      </c>
      <c r="H30" s="337"/>
      <c r="I30" s="337"/>
      <c r="J30" s="337"/>
      <c r="K30" s="337"/>
      <c r="L30" s="337"/>
      <c r="M30" s="337"/>
      <c r="N30" s="195"/>
      <c r="O30" s="337"/>
      <c r="P30" s="195"/>
      <c r="Q30" s="337"/>
      <c r="R30" s="337"/>
      <c r="S30" s="405"/>
    </row>
    <row r="31" spans="1:19" ht="16.5" thickTop="1" thickBot="1" x14ac:dyDescent="0.3">
      <c r="A31" s="17">
        <f t="shared" si="0"/>
        <v>1</v>
      </c>
      <c r="B31" s="17">
        <f t="shared" si="1"/>
        <v>0</v>
      </c>
      <c r="C31" s="17">
        <f t="shared" si="2"/>
        <v>0</v>
      </c>
      <c r="D31" s="17">
        <f t="shared" si="3"/>
        <v>0</v>
      </c>
      <c r="E31" s="381" t="s">
        <v>433</v>
      </c>
      <c r="F31" s="615"/>
      <c r="G31" s="195" t="s">
        <v>968</v>
      </c>
      <c r="H31" s="337"/>
      <c r="I31" s="337"/>
      <c r="J31" s="337"/>
      <c r="K31" s="337"/>
      <c r="L31" s="337"/>
      <c r="M31" s="337"/>
      <c r="N31" s="195"/>
      <c r="O31" s="337"/>
      <c r="P31" s="195" t="s">
        <v>9</v>
      </c>
      <c r="Q31" s="337"/>
      <c r="R31" s="337"/>
      <c r="S31" s="405"/>
    </row>
    <row r="32" spans="1:19" ht="16.5" thickTop="1" thickBot="1" x14ac:dyDescent="0.3">
      <c r="A32" s="17">
        <f t="shared" si="0"/>
        <v>0</v>
      </c>
      <c r="B32" s="17">
        <f t="shared" si="1"/>
        <v>1</v>
      </c>
      <c r="C32" s="17">
        <f t="shared" si="2"/>
        <v>0</v>
      </c>
      <c r="D32" s="17">
        <f t="shared" si="3"/>
        <v>0</v>
      </c>
      <c r="E32" s="323" t="s">
        <v>434</v>
      </c>
      <c r="F32" s="403"/>
      <c r="G32" s="361" t="s">
        <v>1352</v>
      </c>
      <c r="H32" s="379"/>
      <c r="I32" s="379"/>
      <c r="J32" s="379"/>
      <c r="K32" s="379"/>
      <c r="L32" s="379"/>
      <c r="M32" s="379"/>
      <c r="N32" s="361"/>
      <c r="O32" s="379"/>
      <c r="P32" s="361"/>
      <c r="Q32" s="379"/>
      <c r="R32" s="379"/>
      <c r="S32" s="405"/>
    </row>
    <row r="33" spans="1:19" ht="16.5" thickTop="1" thickBot="1" x14ac:dyDescent="0.3">
      <c r="A33" s="17">
        <f t="shared" si="0"/>
        <v>1</v>
      </c>
      <c r="B33" s="17">
        <f t="shared" si="1"/>
        <v>0</v>
      </c>
      <c r="C33" s="17">
        <f t="shared" si="2"/>
        <v>0</v>
      </c>
      <c r="D33" s="17">
        <f t="shared" si="3"/>
        <v>0</v>
      </c>
      <c r="E33" s="381" t="s">
        <v>433</v>
      </c>
      <c r="F33" s="615"/>
      <c r="G33" s="195" t="s">
        <v>1353</v>
      </c>
      <c r="H33" s="337"/>
      <c r="I33" s="337"/>
      <c r="J33" s="337"/>
      <c r="K33" s="337"/>
      <c r="L33" s="337"/>
      <c r="M33" s="337"/>
      <c r="N33" s="195"/>
      <c r="O33" s="337"/>
      <c r="P33" s="195"/>
      <c r="Q33" s="337"/>
      <c r="R33" s="337"/>
      <c r="S33" s="405"/>
    </row>
    <row r="34" spans="1:19" ht="16.5" thickTop="1" thickBot="1" x14ac:dyDescent="0.3">
      <c r="A34" s="17"/>
      <c r="B34" s="17"/>
      <c r="C34" s="17"/>
      <c r="D34" s="17"/>
      <c r="E34" s="381" t="s">
        <v>433</v>
      </c>
      <c r="F34" s="615"/>
      <c r="G34" s="195" t="s">
        <v>982</v>
      </c>
      <c r="H34" s="337"/>
      <c r="I34" s="337"/>
      <c r="J34" s="337"/>
      <c r="K34" s="337"/>
      <c r="L34" s="337"/>
      <c r="M34" s="337"/>
      <c r="N34" s="195"/>
      <c r="O34" s="337"/>
      <c r="P34" s="195"/>
      <c r="Q34" s="337"/>
      <c r="R34" s="337"/>
      <c r="S34" s="405"/>
    </row>
    <row r="35" spans="1:19" ht="16.5" thickTop="1" thickBot="1" x14ac:dyDescent="0.3">
      <c r="A35" s="17">
        <f t="shared" si="0"/>
        <v>0</v>
      </c>
      <c r="B35" s="17">
        <f t="shared" si="1"/>
        <v>1</v>
      </c>
      <c r="C35" s="17">
        <f t="shared" si="2"/>
        <v>0</v>
      </c>
      <c r="D35" s="17">
        <f t="shared" si="3"/>
        <v>0</v>
      </c>
      <c r="E35" s="323" t="s">
        <v>434</v>
      </c>
      <c r="F35" s="403"/>
      <c r="G35" s="361" t="s">
        <v>1297</v>
      </c>
      <c r="H35" s="379"/>
      <c r="I35" s="379"/>
      <c r="J35" s="379"/>
      <c r="K35" s="379"/>
      <c r="L35" s="379"/>
      <c r="M35" s="379"/>
      <c r="N35" s="361"/>
      <c r="O35" s="379"/>
      <c r="P35" s="361"/>
      <c r="Q35" s="379"/>
      <c r="R35" s="379"/>
      <c r="S35" s="405"/>
    </row>
    <row r="36" spans="1:19" ht="16.5" thickTop="1" thickBot="1" x14ac:dyDescent="0.3">
      <c r="A36" s="17">
        <f t="shared" si="0"/>
        <v>0</v>
      </c>
      <c r="B36" s="17">
        <f t="shared" si="1"/>
        <v>1</v>
      </c>
      <c r="C36" s="17">
        <f t="shared" si="2"/>
        <v>0</v>
      </c>
      <c r="D36" s="17">
        <f t="shared" si="3"/>
        <v>0</v>
      </c>
      <c r="E36" s="323" t="s">
        <v>434</v>
      </c>
      <c r="F36" s="403"/>
      <c r="G36" s="361" t="s">
        <v>971</v>
      </c>
      <c r="H36" s="379"/>
      <c r="I36" s="379"/>
      <c r="J36" s="379"/>
      <c r="K36" s="379"/>
      <c r="L36" s="379"/>
      <c r="M36" s="379"/>
      <c r="N36" s="361"/>
      <c r="O36" s="379"/>
      <c r="P36" s="361" t="s">
        <v>9</v>
      </c>
      <c r="Q36" s="379"/>
      <c r="R36" s="379"/>
      <c r="S36" s="405"/>
    </row>
    <row r="37" spans="1:19" ht="16.5" thickTop="1" thickBot="1" x14ac:dyDescent="0.3">
      <c r="A37" s="17">
        <f t="shared" si="0"/>
        <v>0</v>
      </c>
      <c r="B37" s="17">
        <f t="shared" si="1"/>
        <v>1</v>
      </c>
      <c r="C37" s="17">
        <f t="shared" si="2"/>
        <v>0</v>
      </c>
      <c r="D37" s="17">
        <f t="shared" si="3"/>
        <v>0</v>
      </c>
      <c r="E37" s="323" t="s">
        <v>434</v>
      </c>
      <c r="F37" s="404"/>
      <c r="G37" s="361" t="s">
        <v>970</v>
      </c>
      <c r="H37" s="361"/>
      <c r="I37" s="361"/>
      <c r="J37" s="361"/>
      <c r="K37" s="361"/>
      <c r="L37" s="361"/>
      <c r="M37" s="361"/>
      <c r="N37" s="361"/>
      <c r="O37" s="361"/>
      <c r="P37" s="361" t="s">
        <v>9</v>
      </c>
      <c r="Q37" s="361"/>
      <c r="R37" s="361"/>
      <c r="S37" s="373"/>
    </row>
    <row r="38" spans="1:19" ht="16.5" thickTop="1" thickBot="1" x14ac:dyDescent="0.3">
      <c r="A38" s="17">
        <f t="shared" si="0"/>
        <v>1</v>
      </c>
      <c r="B38" s="17">
        <f t="shared" si="1"/>
        <v>0</v>
      </c>
      <c r="C38" s="17">
        <f t="shared" si="2"/>
        <v>0</v>
      </c>
      <c r="D38" s="17">
        <f t="shared" si="3"/>
        <v>0</v>
      </c>
      <c r="E38" s="381" t="s">
        <v>433</v>
      </c>
      <c r="F38" s="615"/>
      <c r="G38" s="195" t="s">
        <v>972</v>
      </c>
      <c r="H38" s="337"/>
      <c r="I38" s="337"/>
      <c r="J38" s="337"/>
      <c r="K38" s="337"/>
      <c r="L38" s="337"/>
      <c r="M38" s="337"/>
      <c r="N38" s="195"/>
      <c r="O38" s="337"/>
      <c r="P38" s="195" t="s">
        <v>9</v>
      </c>
      <c r="Q38" s="337"/>
      <c r="R38" s="337"/>
      <c r="S38" s="405"/>
    </row>
    <row r="39" spans="1:19" ht="16.5" thickTop="1" thickBot="1" x14ac:dyDescent="0.3">
      <c r="A39" s="17">
        <f t="shared" si="0"/>
        <v>0</v>
      </c>
      <c r="B39" s="17">
        <f t="shared" si="1"/>
        <v>1</v>
      </c>
      <c r="C39" s="17">
        <f t="shared" si="2"/>
        <v>0</v>
      </c>
      <c r="D39" s="17">
        <f t="shared" si="3"/>
        <v>0</v>
      </c>
      <c r="E39" s="323" t="s">
        <v>434</v>
      </c>
      <c r="F39" s="404"/>
      <c r="G39" s="361" t="s">
        <v>933</v>
      </c>
      <c r="H39" s="361"/>
      <c r="I39" s="361"/>
      <c r="J39" s="361"/>
      <c r="K39" s="361"/>
      <c r="L39" s="361"/>
      <c r="M39" s="361"/>
      <c r="N39" s="361" t="s">
        <v>8</v>
      </c>
      <c r="O39" s="361"/>
      <c r="P39" s="361" t="s">
        <v>9</v>
      </c>
      <c r="Q39" s="361"/>
      <c r="R39" s="361"/>
      <c r="S39" s="373"/>
    </row>
    <row r="40" spans="1:19" ht="16.5" thickTop="1" thickBot="1" x14ac:dyDescent="0.3">
      <c r="A40" s="17">
        <f t="shared" si="0"/>
        <v>0</v>
      </c>
      <c r="B40" s="17">
        <f t="shared" si="1"/>
        <v>1</v>
      </c>
      <c r="C40" s="17">
        <f t="shared" si="2"/>
        <v>0</v>
      </c>
      <c r="D40" s="17">
        <f t="shared" si="3"/>
        <v>0</v>
      </c>
      <c r="E40" s="323" t="s">
        <v>434</v>
      </c>
      <c r="F40" s="403"/>
      <c r="G40" s="361" t="s">
        <v>989</v>
      </c>
      <c r="H40" s="379"/>
      <c r="I40" s="379"/>
      <c r="J40" s="379"/>
      <c r="K40" s="379"/>
      <c r="L40" s="379"/>
      <c r="M40" s="379"/>
      <c r="N40" s="361"/>
      <c r="O40" s="379"/>
      <c r="P40" s="361" t="s">
        <v>9</v>
      </c>
      <c r="Q40" s="379"/>
      <c r="R40" s="379"/>
      <c r="S40" s="405"/>
    </row>
    <row r="41" spans="1:19" ht="16.5" thickTop="1" thickBot="1" x14ac:dyDescent="0.3">
      <c r="A41" s="17">
        <f t="shared" si="0"/>
        <v>1</v>
      </c>
      <c r="B41" s="17">
        <f t="shared" si="1"/>
        <v>0</v>
      </c>
      <c r="C41" s="17">
        <f t="shared" si="2"/>
        <v>0</v>
      </c>
      <c r="D41" s="17">
        <f t="shared" si="3"/>
        <v>0</v>
      </c>
      <c r="E41" s="381" t="s">
        <v>433</v>
      </c>
      <c r="F41" s="615"/>
      <c r="G41" s="195" t="s">
        <v>990</v>
      </c>
      <c r="H41" s="337"/>
      <c r="I41" s="337"/>
      <c r="J41" s="337"/>
      <c r="K41" s="337"/>
      <c r="L41" s="337"/>
      <c r="M41" s="337"/>
      <c r="N41" s="195"/>
      <c r="O41" s="337"/>
      <c r="P41" s="195" t="s">
        <v>9</v>
      </c>
      <c r="Q41" s="337"/>
      <c r="R41" s="337"/>
      <c r="S41" s="405"/>
    </row>
    <row r="42" spans="1:19" ht="16.5" thickTop="1" thickBot="1" x14ac:dyDescent="0.3">
      <c r="A42" s="17">
        <f t="shared" si="0"/>
        <v>1</v>
      </c>
      <c r="B42" s="17">
        <f t="shared" si="1"/>
        <v>0</v>
      </c>
      <c r="C42" s="17">
        <f t="shared" si="2"/>
        <v>0</v>
      </c>
      <c r="D42" s="17">
        <f t="shared" si="3"/>
        <v>0</v>
      </c>
      <c r="E42" s="381" t="s">
        <v>433</v>
      </c>
      <c r="F42" s="615"/>
      <c r="G42" s="195" t="s">
        <v>1045</v>
      </c>
      <c r="H42" s="337"/>
      <c r="I42" s="337"/>
      <c r="J42" s="337"/>
      <c r="K42" s="337"/>
      <c r="L42" s="337"/>
      <c r="M42" s="337"/>
      <c r="N42" s="195"/>
      <c r="O42" s="337"/>
      <c r="P42" s="195" t="s">
        <v>9</v>
      </c>
      <c r="Q42" s="337"/>
      <c r="R42" s="337"/>
      <c r="S42" s="405"/>
    </row>
    <row r="43" spans="1:19" ht="16.5" thickTop="1" thickBot="1" x14ac:dyDescent="0.3">
      <c r="A43" s="17">
        <f t="shared" si="0"/>
        <v>1</v>
      </c>
      <c r="B43" s="17">
        <f t="shared" si="1"/>
        <v>0</v>
      </c>
      <c r="C43" s="17">
        <f t="shared" si="2"/>
        <v>0</v>
      </c>
      <c r="D43" s="17">
        <f t="shared" si="3"/>
        <v>0</v>
      </c>
      <c r="E43" s="381" t="s">
        <v>433</v>
      </c>
      <c r="F43" s="615"/>
      <c r="G43" s="195" t="s">
        <v>973</v>
      </c>
      <c r="H43" s="337"/>
      <c r="I43" s="337"/>
      <c r="J43" s="337"/>
      <c r="K43" s="337"/>
      <c r="L43" s="337"/>
      <c r="M43" s="337"/>
      <c r="N43" s="195"/>
      <c r="O43" s="337"/>
      <c r="P43" s="195" t="s">
        <v>9</v>
      </c>
      <c r="Q43" s="337"/>
      <c r="R43" s="337"/>
      <c r="S43" s="405"/>
    </row>
    <row r="44" spans="1:19" ht="16.5" thickTop="1" thickBot="1" x14ac:dyDescent="0.3">
      <c r="A44" s="17">
        <f t="shared" si="0"/>
        <v>0</v>
      </c>
      <c r="B44" s="17">
        <f t="shared" si="1"/>
        <v>1</v>
      </c>
      <c r="C44" s="17">
        <f t="shared" si="2"/>
        <v>0</v>
      </c>
      <c r="D44" s="17">
        <f t="shared" si="3"/>
        <v>0</v>
      </c>
      <c r="E44" s="323" t="s">
        <v>434</v>
      </c>
      <c r="F44" s="403"/>
      <c r="G44" s="361" t="s">
        <v>969</v>
      </c>
      <c r="H44" s="379"/>
      <c r="I44" s="379"/>
      <c r="J44" s="379"/>
      <c r="K44" s="379"/>
      <c r="L44" s="379"/>
      <c r="M44" s="379"/>
      <c r="N44" s="361"/>
      <c r="O44" s="379"/>
      <c r="P44" s="361" t="s">
        <v>9</v>
      </c>
      <c r="Q44" s="379"/>
      <c r="R44" s="379"/>
      <c r="S44" s="405"/>
    </row>
    <row r="45" spans="1:19" ht="16.5" thickTop="1" thickBot="1" x14ac:dyDescent="0.3">
      <c r="A45" s="17">
        <f t="shared" si="0"/>
        <v>1</v>
      </c>
      <c r="B45" s="17">
        <f t="shared" si="1"/>
        <v>0</v>
      </c>
      <c r="C45" s="17">
        <f t="shared" si="2"/>
        <v>0</v>
      </c>
      <c r="D45" s="17">
        <f t="shared" si="3"/>
        <v>0</v>
      </c>
      <c r="E45" s="381" t="s">
        <v>433</v>
      </c>
      <c r="F45" s="615"/>
      <c r="G45" s="195" t="s">
        <v>967</v>
      </c>
      <c r="H45" s="337"/>
      <c r="I45" s="337"/>
      <c r="J45" s="337"/>
      <c r="K45" s="337"/>
      <c r="L45" s="337"/>
      <c r="M45" s="337"/>
      <c r="N45" s="195"/>
      <c r="O45" s="337"/>
      <c r="P45" s="195" t="s">
        <v>9</v>
      </c>
      <c r="Q45" s="337"/>
      <c r="R45" s="337"/>
      <c r="S45" s="405"/>
    </row>
    <row r="46" spans="1:19" ht="16.5" thickTop="1" thickBot="1" x14ac:dyDescent="0.3">
      <c r="A46" s="17">
        <f t="shared" si="0"/>
        <v>1</v>
      </c>
      <c r="B46" s="17">
        <f t="shared" si="1"/>
        <v>0</v>
      </c>
      <c r="C46" s="17">
        <f t="shared" si="2"/>
        <v>0</v>
      </c>
      <c r="D46" s="17">
        <f t="shared" si="3"/>
        <v>0</v>
      </c>
      <c r="E46" s="381" t="s">
        <v>433</v>
      </c>
      <c r="F46" s="615"/>
      <c r="G46" s="195" t="s">
        <v>944</v>
      </c>
      <c r="H46" s="337"/>
      <c r="I46" s="337"/>
      <c r="J46" s="337"/>
      <c r="K46" s="337"/>
      <c r="L46" s="337"/>
      <c r="M46" s="337"/>
      <c r="N46" s="195"/>
      <c r="O46" s="337"/>
      <c r="P46" s="195" t="s">
        <v>9</v>
      </c>
      <c r="Q46" s="337"/>
      <c r="R46" s="337"/>
      <c r="S46" s="405"/>
    </row>
    <row r="47" spans="1:19" ht="16.5" thickTop="1" thickBot="1" x14ac:dyDescent="0.3">
      <c r="A47" s="17">
        <f t="shared" si="0"/>
        <v>1</v>
      </c>
      <c r="B47" s="17">
        <f t="shared" si="1"/>
        <v>0</v>
      </c>
      <c r="C47" s="17">
        <f t="shared" si="2"/>
        <v>0</v>
      </c>
      <c r="D47" s="17">
        <f t="shared" si="3"/>
        <v>0</v>
      </c>
      <c r="E47" s="381" t="s">
        <v>433</v>
      </c>
      <c r="F47" s="615"/>
      <c r="G47" s="195" t="s">
        <v>1129</v>
      </c>
      <c r="H47" s="337"/>
      <c r="I47" s="337"/>
      <c r="J47" s="337"/>
      <c r="K47" s="337"/>
      <c r="L47" s="337"/>
      <c r="M47" s="337"/>
      <c r="N47" s="195"/>
      <c r="O47" s="337"/>
      <c r="P47" s="195"/>
      <c r="Q47" s="337"/>
      <c r="R47" s="337"/>
      <c r="S47" s="405"/>
    </row>
    <row r="48" spans="1:19" ht="16.5" thickTop="1" thickBot="1" x14ac:dyDescent="0.3">
      <c r="A48" s="17">
        <f t="shared" si="0"/>
        <v>1</v>
      </c>
      <c r="B48" s="17">
        <f t="shared" si="1"/>
        <v>0</v>
      </c>
      <c r="C48" s="17">
        <f t="shared" si="2"/>
        <v>0</v>
      </c>
      <c r="D48" s="17">
        <f t="shared" si="3"/>
        <v>0</v>
      </c>
      <c r="E48" s="381" t="s">
        <v>433</v>
      </c>
      <c r="F48" s="615"/>
      <c r="G48" s="195" t="s">
        <v>981</v>
      </c>
      <c r="H48" s="337"/>
      <c r="I48" s="337"/>
      <c r="J48" s="337"/>
      <c r="K48" s="337"/>
      <c r="L48" s="337"/>
      <c r="M48" s="337"/>
      <c r="N48" s="195"/>
      <c r="O48" s="337"/>
      <c r="P48" s="195" t="s">
        <v>9</v>
      </c>
      <c r="Q48" s="337"/>
      <c r="R48" s="337"/>
      <c r="S48" s="405"/>
    </row>
    <row r="49" spans="5:19" ht="15.75" thickTop="1" x14ac:dyDescent="0.25"/>
    <row r="51" spans="5:19" ht="15.75" thickBot="1" x14ac:dyDescent="0.3"/>
    <row r="52" spans="5:19" ht="33" thickTop="1" x14ac:dyDescent="0.25">
      <c r="E52" s="391"/>
      <c r="F52" s="743"/>
      <c r="G52" s="397" t="s">
        <v>1348</v>
      </c>
      <c r="H52" s="391"/>
      <c r="I52" s="743"/>
      <c r="J52" s="743"/>
      <c r="K52" s="743"/>
      <c r="L52" s="391"/>
      <c r="M52" s="743"/>
      <c r="N52" s="744"/>
      <c r="O52" s="745"/>
      <c r="P52" s="391"/>
      <c r="Q52" s="743"/>
      <c r="R52" s="743"/>
      <c r="S52" s="743"/>
    </row>
    <row r="53" spans="5:19" ht="18.75" thickBot="1" x14ac:dyDescent="0.3">
      <c r="E53" s="391"/>
      <c r="F53" s="743"/>
      <c r="G53" s="393"/>
      <c r="H53" s="391"/>
      <c r="I53" s="743"/>
      <c r="J53" s="743"/>
      <c r="K53" s="743"/>
      <c r="L53" s="391"/>
      <c r="M53" s="743"/>
      <c r="N53" s="744"/>
      <c r="O53" s="745"/>
      <c r="P53" s="391"/>
      <c r="Q53" s="743"/>
      <c r="R53" s="743"/>
      <c r="S53" s="743"/>
    </row>
    <row r="54" spans="5:19" ht="17.25" thickTop="1" thickBot="1" x14ac:dyDescent="0.3">
      <c r="E54" s="746"/>
      <c r="F54" s="352" t="s">
        <v>0</v>
      </c>
      <c r="G54" s="315" t="s">
        <v>1</v>
      </c>
      <c r="H54" s="315" t="s">
        <v>590</v>
      </c>
      <c r="I54" s="315" t="s">
        <v>2</v>
      </c>
      <c r="J54" s="315" t="s">
        <v>3</v>
      </c>
      <c r="K54" s="315" t="s">
        <v>253</v>
      </c>
      <c r="L54" s="315" t="s">
        <v>207</v>
      </c>
      <c r="M54" s="318" t="s">
        <v>790</v>
      </c>
      <c r="N54" s="352" t="s">
        <v>4</v>
      </c>
      <c r="O54" s="352" t="s">
        <v>428</v>
      </c>
      <c r="P54" s="315" t="s">
        <v>5</v>
      </c>
      <c r="Q54" s="352" t="s">
        <v>688</v>
      </c>
      <c r="R54" s="352" t="s">
        <v>446</v>
      </c>
      <c r="S54" s="400" t="s">
        <v>1334</v>
      </c>
    </row>
    <row r="55" spans="5:19" ht="16.5" thickTop="1" thickBot="1" x14ac:dyDescent="0.3">
      <c r="E55" s="736" t="s">
        <v>434</v>
      </c>
      <c r="F55" s="1057"/>
      <c r="G55" s="993" t="s">
        <v>943</v>
      </c>
      <c r="H55" s="1056"/>
      <c r="I55" s="1056"/>
      <c r="J55" s="1056"/>
      <c r="K55" s="1056"/>
      <c r="L55" s="1056"/>
      <c r="M55" s="1056"/>
      <c r="N55" s="993" t="s">
        <v>870</v>
      </c>
      <c r="O55" s="1056"/>
      <c r="P55" s="993" t="s">
        <v>9</v>
      </c>
      <c r="Q55" s="1056"/>
      <c r="R55" s="1056"/>
      <c r="S55" s="1059"/>
    </row>
    <row r="56" spans="5:19" ht="16.5" thickTop="1" thickBot="1" x14ac:dyDescent="0.3">
      <c r="E56" s="736" t="s">
        <v>434</v>
      </c>
      <c r="F56" s="1057"/>
      <c r="G56" s="993" t="s">
        <v>1349</v>
      </c>
      <c r="H56" s="1056"/>
      <c r="I56" s="1056"/>
      <c r="J56" s="1056"/>
      <c r="K56" s="1056"/>
      <c r="L56" s="1056"/>
      <c r="M56" s="1056"/>
      <c r="N56" s="993"/>
      <c r="O56" s="1056"/>
      <c r="P56" s="993"/>
      <c r="Q56" s="1056"/>
      <c r="R56" s="1056"/>
      <c r="S56" s="1059"/>
    </row>
    <row r="57" spans="5:19" ht="16.5" thickTop="1" thickBot="1" x14ac:dyDescent="0.3">
      <c r="E57" s="736" t="s">
        <v>434</v>
      </c>
      <c r="F57" s="1057"/>
      <c r="G57" s="993" t="s">
        <v>1350</v>
      </c>
      <c r="H57" s="1056"/>
      <c r="I57" s="1056"/>
      <c r="J57" s="1056"/>
      <c r="K57" s="1056"/>
      <c r="L57" s="1056"/>
      <c r="M57" s="1056"/>
      <c r="N57" s="993"/>
      <c r="O57" s="1056"/>
      <c r="P57" s="993"/>
      <c r="Q57" s="1056"/>
      <c r="R57" s="1056"/>
      <c r="S57" s="1059"/>
    </row>
    <row r="58" spans="5:19" ht="16.5" thickTop="1" thickBot="1" x14ac:dyDescent="0.3">
      <c r="E58" s="736" t="s">
        <v>434</v>
      </c>
      <c r="F58" s="1057"/>
      <c r="G58" s="993" t="s">
        <v>979</v>
      </c>
      <c r="H58" s="1056"/>
      <c r="I58" s="1056"/>
      <c r="J58" s="1056"/>
      <c r="K58" s="1056"/>
      <c r="L58" s="1056"/>
      <c r="M58" s="1056"/>
      <c r="N58" s="993"/>
      <c r="O58" s="1056"/>
      <c r="P58" s="993" t="s">
        <v>9</v>
      </c>
      <c r="Q58" s="1056"/>
      <c r="R58" s="1056"/>
      <c r="S58" s="1059"/>
    </row>
    <row r="59" spans="5:19" ht="16.5" thickTop="1" thickBot="1" x14ac:dyDescent="0.3">
      <c r="E59" s="736" t="s">
        <v>434</v>
      </c>
      <c r="F59" s="1057"/>
      <c r="G59" s="993" t="s">
        <v>1351</v>
      </c>
      <c r="H59" s="1056"/>
      <c r="I59" s="1056"/>
      <c r="J59" s="1056"/>
      <c r="K59" s="1056"/>
      <c r="L59" s="1056"/>
      <c r="M59" s="1056"/>
      <c r="N59" s="993"/>
      <c r="O59" s="1056"/>
      <c r="P59" s="993"/>
      <c r="Q59" s="1056"/>
      <c r="R59" s="1056"/>
      <c r="S59" s="1059"/>
    </row>
    <row r="60" spans="5:19" ht="16.5" thickTop="1" thickBot="1" x14ac:dyDescent="0.3">
      <c r="E60" s="736" t="s">
        <v>434</v>
      </c>
      <c r="F60" s="1057"/>
      <c r="G60" s="993" t="s">
        <v>978</v>
      </c>
      <c r="H60" s="1056"/>
      <c r="I60" s="1056"/>
      <c r="J60" s="1056"/>
      <c r="K60" s="1056"/>
      <c r="L60" s="1056"/>
      <c r="M60" s="1056"/>
      <c r="N60" s="993"/>
      <c r="O60" s="1056"/>
      <c r="P60" s="993" t="s">
        <v>9</v>
      </c>
      <c r="Q60" s="1056"/>
      <c r="R60" s="1056"/>
      <c r="S60" s="1059"/>
    </row>
    <row r="61" spans="5:19" ht="16.5" thickTop="1" thickBot="1" x14ac:dyDescent="0.3">
      <c r="E61" s="736" t="s">
        <v>434</v>
      </c>
      <c r="F61" s="1058"/>
      <c r="G61" s="993" t="s">
        <v>932</v>
      </c>
      <c r="H61" s="993"/>
      <c r="I61" s="993"/>
      <c r="J61" s="993"/>
      <c r="K61" s="993"/>
      <c r="L61" s="993"/>
      <c r="M61" s="993"/>
      <c r="N61" s="993" t="s">
        <v>8</v>
      </c>
      <c r="O61" s="993"/>
      <c r="P61" s="993" t="s">
        <v>9</v>
      </c>
      <c r="Q61" s="993"/>
      <c r="R61" s="993"/>
      <c r="S61" s="1060"/>
    </row>
    <row r="62" spans="5:19" ht="16.5" thickTop="1" thickBot="1" x14ac:dyDescent="0.3">
      <c r="E62" s="736" t="s">
        <v>434</v>
      </c>
      <c r="F62" s="1057"/>
      <c r="G62" s="993" t="s">
        <v>984</v>
      </c>
      <c r="H62" s="1056"/>
      <c r="I62" s="1056"/>
      <c r="J62" s="1056"/>
      <c r="K62" s="1056"/>
      <c r="L62" s="1056"/>
      <c r="M62" s="1056"/>
      <c r="N62" s="993"/>
      <c r="O62" s="1056"/>
      <c r="P62" s="993" t="s">
        <v>9</v>
      </c>
      <c r="Q62" s="1056"/>
      <c r="R62" s="1056"/>
      <c r="S62" s="1059"/>
    </row>
    <row r="63" spans="5:19" ht="16.5" thickTop="1" thickBot="1" x14ac:dyDescent="0.3">
      <c r="E63" s="736" t="s">
        <v>434</v>
      </c>
      <c r="F63" s="1057"/>
      <c r="G63" s="993" t="s">
        <v>976</v>
      </c>
      <c r="H63" s="1056"/>
      <c r="I63" s="1056"/>
      <c r="J63" s="1056"/>
      <c r="K63" s="1056"/>
      <c r="L63" s="1056"/>
      <c r="M63" s="1056"/>
      <c r="N63" s="993"/>
      <c r="O63" s="1056"/>
      <c r="P63" s="993" t="s">
        <v>9</v>
      </c>
      <c r="Q63" s="1056"/>
      <c r="R63" s="1056"/>
      <c r="S63" s="1059"/>
    </row>
    <row r="64" spans="5:19" ht="16.5" thickTop="1" thickBot="1" x14ac:dyDescent="0.3">
      <c r="E64" s="736" t="s">
        <v>434</v>
      </c>
      <c r="F64" s="1057"/>
      <c r="G64" s="993" t="s">
        <v>1356</v>
      </c>
      <c r="H64" s="1056"/>
      <c r="I64" s="1056"/>
      <c r="J64" s="1056"/>
      <c r="K64" s="1056"/>
      <c r="L64" s="1056"/>
      <c r="M64" s="1056"/>
      <c r="N64" s="993"/>
      <c r="O64" s="1056"/>
      <c r="P64" s="993"/>
      <c r="Q64" s="1056"/>
      <c r="R64" s="1056"/>
      <c r="S64" s="1059"/>
    </row>
    <row r="65" spans="5:19" ht="16.5" thickTop="1" thickBot="1" x14ac:dyDescent="0.3">
      <c r="E65" s="736" t="s">
        <v>434</v>
      </c>
      <c r="F65" s="1058"/>
      <c r="G65" s="993" t="s">
        <v>934</v>
      </c>
      <c r="H65" s="993"/>
      <c r="I65" s="993"/>
      <c r="J65" s="993"/>
      <c r="K65" s="993"/>
      <c r="L65" s="993"/>
      <c r="M65" s="993"/>
      <c r="N65" s="993" t="s">
        <v>870</v>
      </c>
      <c r="O65" s="993"/>
      <c r="P65" s="993" t="s">
        <v>9</v>
      </c>
      <c r="Q65" s="993"/>
      <c r="R65" s="993"/>
      <c r="S65" s="1060"/>
    </row>
    <row r="66" spans="5:19" ht="16.5" thickTop="1" thickBot="1" x14ac:dyDescent="0.3">
      <c r="E66" s="736" t="s">
        <v>434</v>
      </c>
      <c r="F66" s="1057"/>
      <c r="G66" s="993" t="s">
        <v>974</v>
      </c>
      <c r="H66" s="1056"/>
      <c r="I66" s="1056"/>
      <c r="J66" s="1056"/>
      <c r="K66" s="1056"/>
      <c r="L66" s="1056"/>
      <c r="M66" s="1056"/>
      <c r="N66" s="993"/>
      <c r="O66" s="1056"/>
      <c r="P66" s="993" t="s">
        <v>9</v>
      </c>
      <c r="Q66" s="1056"/>
      <c r="R66" s="1056"/>
      <c r="S66" s="1059"/>
    </row>
    <row r="67" spans="5:19" ht="16.5" thickTop="1" thickBot="1" x14ac:dyDescent="0.3">
      <c r="E67" s="736" t="s">
        <v>434</v>
      </c>
      <c r="F67" s="1057"/>
      <c r="G67" s="993" t="s">
        <v>1355</v>
      </c>
      <c r="H67" s="1056"/>
      <c r="I67" s="1056"/>
      <c r="J67" s="1056"/>
      <c r="K67" s="1056"/>
      <c r="L67" s="1056"/>
      <c r="M67" s="1056"/>
      <c r="N67" s="993"/>
      <c r="O67" s="1056"/>
      <c r="P67" s="993"/>
      <c r="Q67" s="1056"/>
      <c r="R67" s="1056"/>
      <c r="S67" s="1059"/>
    </row>
    <row r="68" spans="5:19" ht="16.5" thickTop="1" thickBot="1" x14ac:dyDescent="0.3">
      <c r="E68" s="736" t="s">
        <v>434</v>
      </c>
      <c r="F68" s="1057"/>
      <c r="G68" s="993" t="s">
        <v>208</v>
      </c>
      <c r="H68" s="1056"/>
      <c r="I68" s="1056"/>
      <c r="J68" s="1056"/>
      <c r="K68" s="1056"/>
      <c r="L68" s="1056"/>
      <c r="M68" s="1056"/>
      <c r="N68" s="993"/>
      <c r="O68" s="1056"/>
      <c r="P68" s="993" t="s">
        <v>9</v>
      </c>
      <c r="Q68" s="1056"/>
      <c r="R68" s="1056"/>
      <c r="S68" s="1059"/>
    </row>
    <row r="69" spans="5:19" ht="16.5" thickTop="1" thickBot="1" x14ac:dyDescent="0.3">
      <c r="E69" s="736" t="s">
        <v>434</v>
      </c>
      <c r="F69" s="1057"/>
      <c r="G69" s="993" t="s">
        <v>965</v>
      </c>
      <c r="H69" s="1056"/>
      <c r="I69" s="1056"/>
      <c r="J69" s="1056"/>
      <c r="K69" s="1056"/>
      <c r="L69" s="1056"/>
      <c r="M69" s="1056"/>
      <c r="N69" s="993"/>
      <c r="O69" s="1056"/>
      <c r="P69" s="993" t="s">
        <v>9</v>
      </c>
      <c r="Q69" s="1056"/>
      <c r="R69" s="1056"/>
      <c r="S69" s="1059"/>
    </row>
    <row r="70" spans="5:19" ht="16.5" thickTop="1" thickBot="1" x14ac:dyDescent="0.3">
      <c r="E70" s="736" t="s">
        <v>434</v>
      </c>
      <c r="F70" s="1057"/>
      <c r="G70" s="993" t="s">
        <v>1354</v>
      </c>
      <c r="H70" s="1056"/>
      <c r="I70" s="1056"/>
      <c r="J70" s="1056"/>
      <c r="K70" s="1056"/>
      <c r="L70" s="1056"/>
      <c r="M70" s="1056"/>
      <c r="N70" s="993"/>
      <c r="O70" s="1056"/>
      <c r="P70" s="993"/>
      <c r="Q70" s="1056"/>
      <c r="R70" s="1056"/>
      <c r="S70" s="1059"/>
    </row>
    <row r="71" spans="5:19" ht="16.5" thickTop="1" thickBot="1" x14ac:dyDescent="0.3">
      <c r="E71" s="736" t="s">
        <v>434</v>
      </c>
      <c r="F71" s="1057"/>
      <c r="G71" s="993" t="s">
        <v>1352</v>
      </c>
      <c r="H71" s="1056"/>
      <c r="I71" s="1056"/>
      <c r="J71" s="1056"/>
      <c r="K71" s="1056"/>
      <c r="L71" s="1056"/>
      <c r="M71" s="1056"/>
      <c r="N71" s="993"/>
      <c r="O71" s="1056"/>
      <c r="P71" s="993"/>
      <c r="Q71" s="1056"/>
      <c r="R71" s="1056"/>
      <c r="S71" s="1059"/>
    </row>
    <row r="72" spans="5:19" ht="16.5" thickTop="1" thickBot="1" x14ac:dyDescent="0.3">
      <c r="E72" s="736" t="s">
        <v>434</v>
      </c>
      <c r="F72" s="1057"/>
      <c r="G72" s="993" t="s">
        <v>1297</v>
      </c>
      <c r="H72" s="1056"/>
      <c r="I72" s="1056"/>
      <c r="J72" s="1056"/>
      <c r="K72" s="1056"/>
      <c r="L72" s="1056"/>
      <c r="M72" s="1056"/>
      <c r="N72" s="993"/>
      <c r="O72" s="1056"/>
      <c r="P72" s="993"/>
      <c r="Q72" s="1056"/>
      <c r="R72" s="1056"/>
      <c r="S72" s="1059"/>
    </row>
    <row r="73" spans="5:19" ht="16.5" thickTop="1" thickBot="1" x14ac:dyDescent="0.3">
      <c r="E73" s="736" t="s">
        <v>434</v>
      </c>
      <c r="F73" s="1057"/>
      <c r="G73" s="993" t="s">
        <v>971</v>
      </c>
      <c r="H73" s="1056"/>
      <c r="I73" s="1056"/>
      <c r="J73" s="1056"/>
      <c r="K73" s="1056"/>
      <c r="L73" s="1056"/>
      <c r="M73" s="1056"/>
      <c r="N73" s="993"/>
      <c r="O73" s="1056"/>
      <c r="P73" s="993" t="s">
        <v>9</v>
      </c>
      <c r="Q73" s="1056"/>
      <c r="R73" s="1056"/>
      <c r="S73" s="1059"/>
    </row>
    <row r="74" spans="5:19" ht="16.5" thickTop="1" thickBot="1" x14ac:dyDescent="0.3">
      <c r="E74" s="736" t="s">
        <v>434</v>
      </c>
      <c r="F74" s="1058"/>
      <c r="G74" s="993" t="s">
        <v>970</v>
      </c>
      <c r="H74" s="993"/>
      <c r="I74" s="993"/>
      <c r="J74" s="993"/>
      <c r="K74" s="993"/>
      <c r="L74" s="993"/>
      <c r="M74" s="993"/>
      <c r="N74" s="993"/>
      <c r="O74" s="993"/>
      <c r="P74" s="993" t="s">
        <v>9</v>
      </c>
      <c r="Q74" s="993"/>
      <c r="R74" s="993"/>
      <c r="S74" s="1060"/>
    </row>
    <row r="75" spans="5:19" ht="16.5" thickTop="1" thickBot="1" x14ac:dyDescent="0.3">
      <c r="E75" s="736" t="s">
        <v>434</v>
      </c>
      <c r="F75" s="1058"/>
      <c r="G75" s="993" t="s">
        <v>933</v>
      </c>
      <c r="H75" s="993"/>
      <c r="I75" s="993"/>
      <c r="J75" s="993"/>
      <c r="K75" s="993"/>
      <c r="L75" s="993"/>
      <c r="M75" s="993"/>
      <c r="N75" s="993" t="s">
        <v>8</v>
      </c>
      <c r="O75" s="993"/>
      <c r="P75" s="993" t="s">
        <v>9</v>
      </c>
      <c r="Q75" s="993"/>
      <c r="R75" s="993"/>
      <c r="S75" s="1060"/>
    </row>
    <row r="76" spans="5:19" ht="16.5" thickTop="1" thickBot="1" x14ac:dyDescent="0.3">
      <c r="E76" s="736" t="s">
        <v>434</v>
      </c>
      <c r="F76" s="1057"/>
      <c r="G76" s="993" t="s">
        <v>989</v>
      </c>
      <c r="H76" s="1056"/>
      <c r="I76" s="1056"/>
      <c r="J76" s="1056"/>
      <c r="K76" s="1056"/>
      <c r="L76" s="1056"/>
      <c r="M76" s="1056"/>
      <c r="N76" s="993"/>
      <c r="O76" s="1056"/>
      <c r="P76" s="993" t="s">
        <v>9</v>
      </c>
      <c r="Q76" s="1056"/>
      <c r="R76" s="1056"/>
      <c r="S76" s="1059"/>
    </row>
    <row r="77" spans="5:19" ht="16.5" thickTop="1" thickBot="1" x14ac:dyDescent="0.3">
      <c r="E77" s="736" t="s">
        <v>434</v>
      </c>
      <c r="F77" s="1057"/>
      <c r="G77" s="993" t="s">
        <v>969</v>
      </c>
      <c r="H77" s="1056"/>
      <c r="I77" s="1056"/>
      <c r="J77" s="1056"/>
      <c r="K77" s="1056"/>
      <c r="L77" s="1056"/>
      <c r="M77" s="1056"/>
      <c r="N77" s="993"/>
      <c r="O77" s="1056"/>
      <c r="P77" s="993" t="s">
        <v>9</v>
      </c>
      <c r="Q77" s="1056"/>
      <c r="R77" s="1056"/>
      <c r="S77" s="1059"/>
    </row>
    <row r="78" spans="5:19" ht="15.75" thickTop="1" x14ac:dyDescent="0.25"/>
  </sheetData>
  <sortState ref="F3:W54">
    <sortCondition ref="G3:G54"/>
  </sortState>
  <dataValidations count="1">
    <dataValidation type="list" allowBlank="1" showInputMessage="1" showErrorMessage="1" sqref="E4:E48 E55:E77">
      <formula1>"JC,JP,I,JCom"</formula1>
    </dataValidation>
  </dataValidations>
  <pageMargins left="0.25" right="0.25" top="0.75" bottom="0.75" header="0.3" footer="0.3"/>
  <pageSetup paperSize="9" scale="48" fitToHeight="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T45"/>
  <sheetViews>
    <sheetView topLeftCell="E1" workbookViewId="0">
      <pane xSplit="3" ySplit="3" topLeftCell="H40" activePane="bottomRight" state="frozen"/>
      <selection activeCell="E1" sqref="E1"/>
      <selection pane="topRight" activeCell="H1" sqref="H1"/>
      <selection pane="bottomLeft" activeCell="E4" sqref="E4"/>
      <selection pane="bottomRight" activeCell="J44" sqref="J44:J45"/>
    </sheetView>
  </sheetViews>
  <sheetFormatPr baseColWidth="10" defaultRowHeight="15" x14ac:dyDescent="0.25"/>
  <cols>
    <col min="1" max="1" width="1.85546875" hidden="1" customWidth="1"/>
    <col min="2" max="2" width="1.28515625" hidden="1" customWidth="1"/>
    <col min="3" max="3" width="1.140625" hidden="1" customWidth="1"/>
    <col min="4" max="4" width="1.7109375" hidden="1" customWidth="1"/>
    <col min="5" max="5" width="5.7109375" bestFit="1" customWidth="1"/>
    <col min="6" max="6" width="7.5703125" bestFit="1" customWidth="1"/>
    <col min="7" max="7" width="29.5703125" bestFit="1" customWidth="1"/>
    <col min="10" max="10" width="14.85546875" bestFit="1" customWidth="1"/>
    <col min="11" max="11" width="14" bestFit="1" customWidth="1"/>
    <col min="13" max="13" width="8.140625" bestFit="1" customWidth="1"/>
    <col min="14" max="14" width="6.28515625" bestFit="1" customWidth="1"/>
    <col min="15" max="15" width="14" bestFit="1" customWidth="1"/>
    <col min="17" max="17" width="3.85546875" bestFit="1" customWidth="1"/>
  </cols>
  <sheetData>
    <row r="1" spans="1:20" ht="33" thickTop="1" x14ac:dyDescent="0.25">
      <c r="A1" s="25"/>
      <c r="B1" s="748"/>
      <c r="C1" s="748"/>
      <c r="D1" s="735"/>
      <c r="E1" s="152"/>
      <c r="F1" s="152"/>
      <c r="G1" s="1077" t="s">
        <v>1358</v>
      </c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</row>
    <row r="2" spans="1:20" ht="18.75" thickBot="1" x14ac:dyDescent="0.3">
      <c r="A2" s="25"/>
      <c r="B2" s="748"/>
      <c r="C2" s="748"/>
      <c r="D2" s="735"/>
      <c r="E2" s="152"/>
      <c r="F2" s="152"/>
      <c r="G2" s="1078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3" spans="1:20" ht="17.25" thickTop="1" thickBot="1" x14ac:dyDescent="0.3">
      <c r="E3" s="407"/>
      <c r="F3" s="350" t="s">
        <v>0</v>
      </c>
      <c r="G3" s="28" t="s">
        <v>1</v>
      </c>
      <c r="H3" s="28" t="s">
        <v>590</v>
      </c>
      <c r="I3" s="28" t="s">
        <v>2</v>
      </c>
      <c r="J3" s="28" t="s">
        <v>3</v>
      </c>
      <c r="K3" s="28" t="s">
        <v>253</v>
      </c>
      <c r="L3" s="28" t="s">
        <v>207</v>
      </c>
      <c r="M3" s="29" t="s">
        <v>292</v>
      </c>
      <c r="N3" s="350" t="s">
        <v>4</v>
      </c>
      <c r="O3" s="350" t="s">
        <v>428</v>
      </c>
      <c r="P3" s="28" t="s">
        <v>5</v>
      </c>
      <c r="Q3" s="350" t="s">
        <v>424</v>
      </c>
      <c r="R3" s="350" t="s">
        <v>446</v>
      </c>
      <c r="S3" s="28" t="s">
        <v>1342</v>
      </c>
      <c r="T3" s="386" t="s">
        <v>1334</v>
      </c>
    </row>
    <row r="4" spans="1:20" ht="17.25" thickTop="1" thickBot="1" x14ac:dyDescent="0.3">
      <c r="E4" s="323" t="s">
        <v>434</v>
      </c>
      <c r="F4" s="399"/>
      <c r="G4" s="362" t="s">
        <v>1365</v>
      </c>
      <c r="H4" s="410"/>
      <c r="I4" s="410"/>
      <c r="J4" s="410"/>
      <c r="K4" s="410"/>
      <c r="L4" s="410"/>
      <c r="M4" s="411"/>
      <c r="N4" s="412"/>
      <c r="O4" s="412"/>
      <c r="P4" s="410"/>
      <c r="Q4" s="412"/>
      <c r="R4" s="412"/>
      <c r="S4" s="410"/>
      <c r="T4" s="409"/>
    </row>
    <row r="5" spans="1:20" ht="17.25" thickTop="1" thickBot="1" x14ac:dyDescent="0.3">
      <c r="E5" s="381" t="s">
        <v>433</v>
      </c>
      <c r="F5" s="776"/>
      <c r="G5" s="195" t="s">
        <v>1369</v>
      </c>
      <c r="H5" s="413"/>
      <c r="I5" s="413"/>
      <c r="J5" s="413"/>
      <c r="K5" s="413"/>
      <c r="L5" s="413"/>
      <c r="M5" s="414"/>
      <c r="N5" s="408"/>
      <c r="O5" s="408"/>
      <c r="P5" s="413"/>
      <c r="Q5" s="408"/>
      <c r="R5" s="408"/>
      <c r="S5" s="413"/>
      <c r="T5" s="409"/>
    </row>
    <row r="6" spans="1:20" s="731" customFormat="1" ht="16.5" thickTop="1" thickBot="1" x14ac:dyDescent="0.3">
      <c r="E6" s="736" t="s">
        <v>434</v>
      </c>
      <c r="F6" s="1069"/>
      <c r="G6" s="361" t="s">
        <v>1711</v>
      </c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409"/>
    </row>
    <row r="7" spans="1:20" ht="16.5" thickTop="1" thickBot="1" x14ac:dyDescent="0.3">
      <c r="A7" s="17">
        <f t="shared" ref="A7:A21" si="0">IF($E7="JC",1,0)</f>
        <v>0</v>
      </c>
      <c r="B7" s="17">
        <f t="shared" ref="B7:B21" si="1">IF($E7="JP",1,0)</f>
        <v>1</v>
      </c>
      <c r="C7" s="17">
        <f t="shared" ref="C7:C21" si="2">IF($E7="I",1,0)</f>
        <v>0</v>
      </c>
      <c r="D7" s="17">
        <f t="shared" ref="D7:D21" si="3">IF($E7="JCom",1,0)</f>
        <v>0</v>
      </c>
      <c r="E7" s="736" t="s">
        <v>434</v>
      </c>
      <c r="F7" s="1069"/>
      <c r="G7" s="362" t="s">
        <v>993</v>
      </c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405"/>
    </row>
    <row r="8" spans="1:20" ht="16.5" thickTop="1" thickBot="1" x14ac:dyDescent="0.3">
      <c r="A8" s="17"/>
      <c r="B8" s="17"/>
      <c r="C8" s="17"/>
      <c r="D8" s="17"/>
      <c r="E8" s="323" t="s">
        <v>434</v>
      </c>
      <c r="F8" s="402"/>
      <c r="G8" s="362" t="s">
        <v>794</v>
      </c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405"/>
    </row>
    <row r="9" spans="1:20" ht="16.5" thickTop="1" thickBot="1" x14ac:dyDescent="0.3">
      <c r="A9" s="17"/>
      <c r="B9" s="17"/>
      <c r="C9" s="17"/>
      <c r="D9" s="17"/>
      <c r="E9" s="323" t="s">
        <v>434</v>
      </c>
      <c r="F9" s="402"/>
      <c r="G9" s="362" t="s">
        <v>1364</v>
      </c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405"/>
    </row>
    <row r="10" spans="1:20" ht="16.5" thickTop="1" thickBot="1" x14ac:dyDescent="0.3">
      <c r="A10" s="17"/>
      <c r="B10" s="17"/>
      <c r="C10" s="17"/>
      <c r="D10" s="17"/>
      <c r="E10" s="323" t="s">
        <v>434</v>
      </c>
      <c r="F10" s="402"/>
      <c r="G10" s="362" t="s">
        <v>1360</v>
      </c>
      <c r="H10" s="380"/>
      <c r="I10" s="380"/>
      <c r="J10" s="380"/>
      <c r="K10" s="380"/>
      <c r="L10" s="380"/>
      <c r="M10" s="380"/>
      <c r="N10" s="380"/>
      <c r="O10" s="380"/>
      <c r="P10" s="380"/>
      <c r="Q10" s="380"/>
      <c r="R10" s="380"/>
      <c r="S10" s="380"/>
      <c r="T10" s="405"/>
    </row>
    <row r="11" spans="1:20" ht="16.5" thickTop="1" thickBot="1" x14ac:dyDescent="0.3">
      <c r="A11" s="17"/>
      <c r="B11" s="17"/>
      <c r="C11" s="17"/>
      <c r="D11" s="17"/>
      <c r="E11" s="736" t="s">
        <v>434</v>
      </c>
      <c r="F11" s="402"/>
      <c r="G11" s="362" t="s">
        <v>1368</v>
      </c>
      <c r="H11" s="380"/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405"/>
    </row>
    <row r="12" spans="1:20" ht="16.5" thickTop="1" thickBot="1" x14ac:dyDescent="0.3">
      <c r="A12" s="17"/>
      <c r="B12" s="17"/>
      <c r="C12" s="17"/>
      <c r="D12" s="17"/>
      <c r="E12" s="323" t="s">
        <v>434</v>
      </c>
      <c r="F12" s="402"/>
      <c r="G12" s="362" t="s">
        <v>1366</v>
      </c>
      <c r="H12" s="380"/>
      <c r="I12" s="380"/>
      <c r="J12" s="380"/>
      <c r="K12" s="380"/>
      <c r="L12" s="380"/>
      <c r="M12" s="380"/>
      <c r="N12" s="380"/>
      <c r="O12" s="380"/>
      <c r="P12" s="362"/>
      <c r="Q12" s="380"/>
      <c r="R12" s="380"/>
      <c r="S12" s="380"/>
      <c r="T12" s="405"/>
    </row>
    <row r="13" spans="1:20" ht="16.5" thickTop="1" thickBot="1" x14ac:dyDescent="0.3">
      <c r="A13" s="17">
        <f t="shared" si="0"/>
        <v>0</v>
      </c>
      <c r="B13" s="17">
        <f t="shared" si="1"/>
        <v>1</v>
      </c>
      <c r="C13" s="17">
        <f t="shared" si="2"/>
        <v>0</v>
      </c>
      <c r="D13" s="17">
        <f t="shared" si="3"/>
        <v>0</v>
      </c>
      <c r="E13" s="323" t="s">
        <v>434</v>
      </c>
      <c r="F13" s="402"/>
      <c r="G13" s="362" t="s">
        <v>994</v>
      </c>
      <c r="H13" s="380"/>
      <c r="I13" s="380"/>
      <c r="J13" s="380"/>
      <c r="K13" s="380"/>
      <c r="L13" s="380"/>
      <c r="M13" s="380"/>
      <c r="N13" s="380"/>
      <c r="O13" s="380"/>
      <c r="P13" s="362" t="s">
        <v>9</v>
      </c>
      <c r="Q13" s="380"/>
      <c r="R13" s="380"/>
      <c r="S13" s="380"/>
      <c r="T13" s="405"/>
    </row>
    <row r="14" spans="1:20" ht="16.5" thickTop="1" thickBot="1" x14ac:dyDescent="0.3">
      <c r="A14" s="17">
        <f t="shared" si="0"/>
        <v>0</v>
      </c>
      <c r="B14" s="17">
        <f t="shared" si="1"/>
        <v>1</v>
      </c>
      <c r="C14" s="17">
        <f t="shared" si="2"/>
        <v>0</v>
      </c>
      <c r="D14" s="17">
        <f t="shared" si="3"/>
        <v>0</v>
      </c>
      <c r="E14" s="323" t="s">
        <v>434</v>
      </c>
      <c r="F14" s="402"/>
      <c r="G14" s="362" t="s">
        <v>995</v>
      </c>
      <c r="H14" s="380"/>
      <c r="I14" s="380"/>
      <c r="J14" s="380"/>
      <c r="K14" s="380"/>
      <c r="L14" s="380"/>
      <c r="M14" s="380"/>
      <c r="N14" s="380"/>
      <c r="O14" s="380"/>
      <c r="P14" s="362" t="s">
        <v>9</v>
      </c>
      <c r="Q14" s="380"/>
      <c r="R14" s="380"/>
      <c r="S14" s="380"/>
      <c r="T14" s="405"/>
    </row>
    <row r="15" spans="1:20" ht="16.5" thickTop="1" thickBot="1" x14ac:dyDescent="0.3">
      <c r="A15" s="17">
        <f t="shared" si="0"/>
        <v>0</v>
      </c>
      <c r="B15" s="17">
        <f t="shared" si="1"/>
        <v>1</v>
      </c>
      <c r="C15" s="17">
        <f t="shared" si="2"/>
        <v>0</v>
      </c>
      <c r="D15" s="17">
        <f t="shared" si="3"/>
        <v>0</v>
      </c>
      <c r="E15" s="323" t="s">
        <v>434</v>
      </c>
      <c r="F15" s="402"/>
      <c r="G15" s="362" t="s">
        <v>1363</v>
      </c>
      <c r="H15" s="380"/>
      <c r="I15" s="380"/>
      <c r="J15" s="380"/>
      <c r="K15" s="380"/>
      <c r="L15" s="380"/>
      <c r="M15" s="380"/>
      <c r="N15" s="380"/>
      <c r="O15" s="380"/>
      <c r="P15" s="362"/>
      <c r="Q15" s="380"/>
      <c r="R15" s="380"/>
      <c r="S15" s="380"/>
      <c r="T15" s="405"/>
    </row>
    <row r="16" spans="1:20" ht="16.5" thickTop="1" thickBot="1" x14ac:dyDescent="0.3">
      <c r="A16" s="17">
        <f t="shared" si="0"/>
        <v>0</v>
      </c>
      <c r="B16" s="17">
        <f t="shared" si="1"/>
        <v>1</v>
      </c>
      <c r="C16" s="17">
        <f t="shared" si="2"/>
        <v>0</v>
      </c>
      <c r="D16" s="17">
        <f t="shared" si="3"/>
        <v>0</v>
      </c>
      <c r="E16" s="323" t="s">
        <v>434</v>
      </c>
      <c r="F16" s="364"/>
      <c r="G16" s="362" t="s">
        <v>1361</v>
      </c>
      <c r="H16" s="362"/>
      <c r="I16" s="362"/>
      <c r="J16" s="362"/>
      <c r="K16" s="362"/>
      <c r="L16" s="362"/>
      <c r="M16" s="362"/>
      <c r="N16" s="362"/>
      <c r="O16" s="362"/>
      <c r="P16" s="362" t="s">
        <v>9</v>
      </c>
      <c r="Q16" s="362"/>
      <c r="R16" s="362"/>
      <c r="S16" s="362"/>
      <c r="T16" s="373"/>
    </row>
    <row r="17" spans="1:20" ht="16.5" thickTop="1" thickBot="1" x14ac:dyDescent="0.3">
      <c r="A17" s="17">
        <f t="shared" si="0"/>
        <v>0</v>
      </c>
      <c r="B17" s="17">
        <f t="shared" si="1"/>
        <v>1</v>
      </c>
      <c r="C17" s="17">
        <f t="shared" si="2"/>
        <v>0</v>
      </c>
      <c r="D17" s="17">
        <f t="shared" si="3"/>
        <v>0</v>
      </c>
      <c r="E17" s="323" t="s">
        <v>434</v>
      </c>
      <c r="F17" s="364"/>
      <c r="G17" s="362" t="s">
        <v>1362</v>
      </c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73"/>
    </row>
    <row r="18" spans="1:20" ht="16.5" thickTop="1" thickBot="1" x14ac:dyDescent="0.3">
      <c r="A18" s="17"/>
      <c r="B18" s="17"/>
      <c r="C18" s="17"/>
      <c r="D18" s="17"/>
      <c r="E18" s="323" t="s">
        <v>434</v>
      </c>
      <c r="F18" s="364"/>
      <c r="G18" s="362" t="s">
        <v>1367</v>
      </c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73"/>
    </row>
    <row r="19" spans="1:20" ht="16.5" thickTop="1" thickBot="1" x14ac:dyDescent="0.3">
      <c r="A19" s="17">
        <f t="shared" si="0"/>
        <v>0</v>
      </c>
      <c r="B19" s="17">
        <f t="shared" si="1"/>
        <v>1</v>
      </c>
      <c r="C19" s="17">
        <f t="shared" si="2"/>
        <v>0</v>
      </c>
      <c r="D19" s="17">
        <f t="shared" si="3"/>
        <v>0</v>
      </c>
      <c r="E19" s="323" t="s">
        <v>434</v>
      </c>
      <c r="F19" s="402"/>
      <c r="G19" s="362" t="s">
        <v>1197</v>
      </c>
      <c r="H19" s="380"/>
      <c r="I19" s="380"/>
      <c r="J19" s="380"/>
      <c r="K19" s="380"/>
      <c r="L19" s="380"/>
      <c r="M19" s="380"/>
      <c r="N19" s="380"/>
      <c r="O19" s="380"/>
      <c r="P19" s="362" t="s">
        <v>9</v>
      </c>
      <c r="Q19" s="380"/>
      <c r="R19" s="380"/>
      <c r="S19" s="380"/>
      <c r="T19" s="405"/>
    </row>
    <row r="20" spans="1:20" ht="16.5" thickTop="1" thickBot="1" x14ac:dyDescent="0.3">
      <c r="A20" s="17">
        <f t="shared" si="0"/>
        <v>0</v>
      </c>
      <c r="B20" s="17">
        <f t="shared" si="1"/>
        <v>1</v>
      </c>
      <c r="C20" s="17">
        <f t="shared" si="2"/>
        <v>0</v>
      </c>
      <c r="D20" s="17">
        <f t="shared" si="3"/>
        <v>0</v>
      </c>
      <c r="E20" s="323" t="s">
        <v>434</v>
      </c>
      <c r="F20" s="402"/>
      <c r="G20" s="362" t="s">
        <v>1359</v>
      </c>
      <c r="H20" s="380"/>
      <c r="I20" s="380"/>
      <c r="J20" s="380"/>
      <c r="K20" s="380"/>
      <c r="L20" s="380"/>
      <c r="M20" s="380"/>
      <c r="N20" s="380"/>
      <c r="O20" s="380"/>
      <c r="P20" s="362"/>
      <c r="Q20" s="380"/>
      <c r="R20" s="380"/>
      <c r="S20" s="380"/>
      <c r="T20" s="405"/>
    </row>
    <row r="21" spans="1:20" ht="16.5" thickTop="1" thickBot="1" x14ac:dyDescent="0.3">
      <c r="A21" s="17">
        <f t="shared" si="0"/>
        <v>0</v>
      </c>
      <c r="B21" s="17">
        <f t="shared" si="1"/>
        <v>1</v>
      </c>
      <c r="C21" s="17">
        <f t="shared" si="2"/>
        <v>0</v>
      </c>
      <c r="D21" s="17">
        <f t="shared" si="3"/>
        <v>0</v>
      </c>
      <c r="E21" s="323" t="s">
        <v>434</v>
      </c>
      <c r="F21" s="402"/>
      <c r="G21" s="362" t="s">
        <v>1198</v>
      </c>
      <c r="H21" s="380"/>
      <c r="I21" s="380"/>
      <c r="J21" s="380"/>
      <c r="K21" s="380"/>
      <c r="L21" s="380"/>
      <c r="M21" s="380"/>
      <c r="N21" s="380"/>
      <c r="O21" s="380"/>
      <c r="P21" s="362" t="s">
        <v>9</v>
      </c>
      <c r="Q21" s="380"/>
      <c r="R21" s="380"/>
      <c r="S21" s="380"/>
      <c r="T21" s="405"/>
    </row>
    <row r="22" spans="1:20" ht="15.75" thickTop="1" x14ac:dyDescent="0.25"/>
    <row r="24" spans="1:20" ht="15.75" thickBot="1" x14ac:dyDescent="0.3"/>
    <row r="25" spans="1:20" ht="33" thickTop="1" x14ac:dyDescent="0.25">
      <c r="E25" s="152"/>
      <c r="F25" s="152"/>
      <c r="G25" s="1077" t="s">
        <v>1358</v>
      </c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</row>
    <row r="26" spans="1:20" ht="18.75" thickBot="1" x14ac:dyDescent="0.3">
      <c r="E26" s="152"/>
      <c r="F26" s="152"/>
      <c r="G26" s="1078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</row>
    <row r="27" spans="1:20" ht="17.25" thickTop="1" thickBot="1" x14ac:dyDescent="0.3">
      <c r="E27" s="407"/>
      <c r="F27" s="350" t="s">
        <v>0</v>
      </c>
      <c r="G27" s="315" t="s">
        <v>1</v>
      </c>
      <c r="H27" s="315" t="s">
        <v>590</v>
      </c>
      <c r="I27" s="315" t="s">
        <v>2</v>
      </c>
      <c r="J27" s="315" t="s">
        <v>3</v>
      </c>
      <c r="K27" s="315" t="s">
        <v>253</v>
      </c>
      <c r="L27" s="315" t="s">
        <v>207</v>
      </c>
      <c r="M27" s="318" t="s">
        <v>292</v>
      </c>
      <c r="N27" s="352" t="s">
        <v>4</v>
      </c>
      <c r="O27" s="352" t="s">
        <v>428</v>
      </c>
      <c r="P27" s="315" t="s">
        <v>5</v>
      </c>
      <c r="Q27" s="352" t="s">
        <v>424</v>
      </c>
      <c r="R27" s="352" t="s">
        <v>446</v>
      </c>
      <c r="S27" s="315" t="s">
        <v>1342</v>
      </c>
      <c r="T27" s="386" t="s">
        <v>1334</v>
      </c>
    </row>
    <row r="28" spans="1:20" ht="17.25" thickTop="1" thickBot="1" x14ac:dyDescent="0.3">
      <c r="E28" s="736" t="s">
        <v>434</v>
      </c>
      <c r="F28" s="1061"/>
      <c r="G28" s="993" t="s">
        <v>1365</v>
      </c>
      <c r="H28" s="1065"/>
      <c r="I28" s="1065"/>
      <c r="J28" s="1065"/>
      <c r="K28" s="1065"/>
      <c r="L28" s="1065"/>
      <c r="M28" s="1066"/>
      <c r="N28" s="1067"/>
      <c r="O28" s="1067"/>
      <c r="P28" s="1027" t="s">
        <v>9</v>
      </c>
      <c r="Q28" s="1067"/>
      <c r="R28" s="1067"/>
      <c r="S28" s="1065"/>
      <c r="T28" s="1064"/>
    </row>
    <row r="29" spans="1:20" ht="16.5" thickTop="1" thickBot="1" x14ac:dyDescent="0.3">
      <c r="E29" s="736" t="s">
        <v>434</v>
      </c>
      <c r="F29" s="1062"/>
      <c r="G29" s="993" t="s">
        <v>794</v>
      </c>
      <c r="H29" s="1056"/>
      <c r="I29" s="1056"/>
      <c r="J29" s="1056"/>
      <c r="K29" s="1056"/>
      <c r="L29" s="1056"/>
      <c r="M29" s="1056"/>
      <c r="N29" s="1056"/>
      <c r="O29" s="1056"/>
      <c r="P29" s="1027" t="s">
        <v>9</v>
      </c>
      <c r="Q29" s="1056"/>
      <c r="R29" s="1056"/>
      <c r="S29" s="1056"/>
      <c r="T29" s="1059"/>
    </row>
    <row r="30" spans="1:20" ht="16.5" thickTop="1" thickBot="1" x14ac:dyDescent="0.3">
      <c r="E30" s="736" t="s">
        <v>434</v>
      </c>
      <c r="F30" s="1062"/>
      <c r="G30" s="993" t="s">
        <v>1364</v>
      </c>
      <c r="H30" s="1056"/>
      <c r="I30" s="1056"/>
      <c r="J30" s="1056"/>
      <c r="K30" s="1056"/>
      <c r="L30" s="1056"/>
      <c r="M30" s="1056"/>
      <c r="N30" s="1056"/>
      <c r="O30" s="1056"/>
      <c r="P30" s="1027" t="s">
        <v>9</v>
      </c>
      <c r="Q30" s="1056"/>
      <c r="R30" s="1056"/>
      <c r="S30" s="1056"/>
      <c r="T30" s="1059"/>
    </row>
    <row r="31" spans="1:20" ht="16.5" thickTop="1" thickBot="1" x14ac:dyDescent="0.3">
      <c r="E31" s="736" t="s">
        <v>434</v>
      </c>
      <c r="F31" s="1062"/>
      <c r="G31" s="993" t="s">
        <v>1360</v>
      </c>
      <c r="H31" s="1056"/>
      <c r="I31" s="1056"/>
      <c r="J31" s="1056"/>
      <c r="K31" s="1056"/>
      <c r="L31" s="1056"/>
      <c r="M31" s="1056"/>
      <c r="N31" s="1056"/>
      <c r="O31" s="1056"/>
      <c r="P31" s="1027" t="s">
        <v>9</v>
      </c>
      <c r="Q31" s="1056"/>
      <c r="R31" s="1056"/>
      <c r="S31" s="1056"/>
      <c r="T31" s="1059"/>
    </row>
    <row r="32" spans="1:20" ht="16.5" thickTop="1" thickBot="1" x14ac:dyDescent="0.3">
      <c r="E32" s="736" t="s">
        <v>434</v>
      </c>
      <c r="F32" s="1062"/>
      <c r="G32" s="993" t="s">
        <v>1366</v>
      </c>
      <c r="H32" s="1056"/>
      <c r="I32" s="1056"/>
      <c r="J32" s="1056"/>
      <c r="K32" s="1056"/>
      <c r="L32" s="1056"/>
      <c r="M32" s="1056"/>
      <c r="N32" s="1056"/>
      <c r="O32" s="1056"/>
      <c r="P32" s="1027" t="s">
        <v>9</v>
      </c>
      <c r="Q32" s="1056"/>
      <c r="R32" s="1056"/>
      <c r="S32" s="1056"/>
      <c r="T32" s="1059"/>
    </row>
    <row r="33" spans="5:20" ht="16.5" thickTop="1" thickBot="1" x14ac:dyDescent="0.3">
      <c r="E33" s="736" t="s">
        <v>434</v>
      </c>
      <c r="F33" s="1062"/>
      <c r="G33" s="993" t="s">
        <v>994</v>
      </c>
      <c r="H33" s="1056"/>
      <c r="I33" s="1056"/>
      <c r="J33" s="1056"/>
      <c r="K33" s="1056"/>
      <c r="L33" s="1056"/>
      <c r="M33" s="1056"/>
      <c r="N33" s="1056"/>
      <c r="O33" s="1056"/>
      <c r="P33" s="1027" t="s">
        <v>9</v>
      </c>
      <c r="Q33" s="1056"/>
      <c r="R33" s="1056"/>
      <c r="S33" s="1056"/>
      <c r="T33" s="1059"/>
    </row>
    <row r="34" spans="5:20" ht="16.5" thickTop="1" thickBot="1" x14ac:dyDescent="0.3">
      <c r="E34" s="736" t="s">
        <v>434</v>
      </c>
      <c r="F34" s="1062"/>
      <c r="G34" s="993" t="s">
        <v>995</v>
      </c>
      <c r="H34" s="1056"/>
      <c r="I34" s="1056"/>
      <c r="J34" s="1056"/>
      <c r="K34" s="1056"/>
      <c r="L34" s="1056"/>
      <c r="M34" s="1056"/>
      <c r="N34" s="1056"/>
      <c r="O34" s="1056"/>
      <c r="P34" s="1027" t="s">
        <v>9</v>
      </c>
      <c r="Q34" s="1056"/>
      <c r="R34" s="1056"/>
      <c r="S34" s="1056"/>
      <c r="T34" s="1059"/>
    </row>
    <row r="35" spans="5:20" ht="16.5" thickTop="1" thickBot="1" x14ac:dyDescent="0.3">
      <c r="E35" s="736" t="s">
        <v>434</v>
      </c>
      <c r="F35" s="1062"/>
      <c r="G35" s="993" t="s">
        <v>1363</v>
      </c>
      <c r="H35" s="1056"/>
      <c r="I35" s="1056"/>
      <c r="J35" s="1056"/>
      <c r="K35" s="1056"/>
      <c r="L35" s="1056"/>
      <c r="M35" s="1056"/>
      <c r="N35" s="1056"/>
      <c r="O35" s="1056"/>
      <c r="P35" s="1027" t="s">
        <v>9</v>
      </c>
      <c r="Q35" s="1056"/>
      <c r="R35" s="1056"/>
      <c r="S35" s="1056"/>
      <c r="T35" s="1059"/>
    </row>
    <row r="36" spans="5:20" ht="16.5" thickTop="1" thickBot="1" x14ac:dyDescent="0.3">
      <c r="E36" s="736" t="s">
        <v>434</v>
      </c>
      <c r="F36" s="1063"/>
      <c r="G36" s="993" t="s">
        <v>1361</v>
      </c>
      <c r="H36" s="993"/>
      <c r="I36" s="993"/>
      <c r="J36" s="993"/>
      <c r="K36" s="993"/>
      <c r="L36" s="993"/>
      <c r="M36" s="993"/>
      <c r="N36" s="993"/>
      <c r="O36" s="993"/>
      <c r="P36" s="1027" t="s">
        <v>9</v>
      </c>
      <c r="Q36" s="993"/>
      <c r="R36" s="993"/>
      <c r="S36" s="993"/>
      <c r="T36" s="1060"/>
    </row>
    <row r="37" spans="5:20" ht="16.5" thickTop="1" thickBot="1" x14ac:dyDescent="0.3">
      <c r="E37" s="736" t="s">
        <v>434</v>
      </c>
      <c r="F37" s="1063"/>
      <c r="G37" s="993" t="s">
        <v>1362</v>
      </c>
      <c r="H37" s="993"/>
      <c r="I37" s="993"/>
      <c r="J37" s="993"/>
      <c r="K37" s="993"/>
      <c r="L37" s="993"/>
      <c r="M37" s="993"/>
      <c r="N37" s="993"/>
      <c r="O37" s="993"/>
      <c r="P37" s="1027" t="s">
        <v>9</v>
      </c>
      <c r="Q37" s="993"/>
      <c r="R37" s="993"/>
      <c r="S37" s="993"/>
      <c r="T37" s="1060"/>
    </row>
    <row r="38" spans="5:20" ht="16.5" thickTop="1" thickBot="1" x14ac:dyDescent="0.3">
      <c r="E38" s="736" t="s">
        <v>434</v>
      </c>
      <c r="F38" s="1063"/>
      <c r="G38" s="993" t="s">
        <v>1367</v>
      </c>
      <c r="H38" s="993"/>
      <c r="I38" s="993"/>
      <c r="J38" s="993"/>
      <c r="K38" s="993"/>
      <c r="L38" s="993"/>
      <c r="M38" s="993"/>
      <c r="N38" s="993"/>
      <c r="O38" s="993"/>
      <c r="P38" s="1027" t="s">
        <v>9</v>
      </c>
      <c r="Q38" s="993"/>
      <c r="R38" s="993"/>
      <c r="S38" s="993"/>
      <c r="T38" s="1060"/>
    </row>
    <row r="39" spans="5:20" ht="16.5" thickTop="1" thickBot="1" x14ac:dyDescent="0.3">
      <c r="E39" s="736" t="s">
        <v>434</v>
      </c>
      <c r="F39" s="1062"/>
      <c r="G39" s="993" t="s">
        <v>1197</v>
      </c>
      <c r="H39" s="1056"/>
      <c r="I39" s="1056"/>
      <c r="J39" s="1056"/>
      <c r="K39" s="1056"/>
      <c r="L39" s="1056"/>
      <c r="M39" s="1056"/>
      <c r="N39" s="1056"/>
      <c r="O39" s="1056"/>
      <c r="P39" s="1027" t="s">
        <v>9</v>
      </c>
      <c r="Q39" s="1056"/>
      <c r="R39" s="1056"/>
      <c r="S39" s="1056"/>
      <c r="T39" s="1059"/>
    </row>
    <row r="40" spans="5:20" ht="16.5" thickTop="1" thickBot="1" x14ac:dyDescent="0.3">
      <c r="E40" s="736" t="s">
        <v>434</v>
      </c>
      <c r="F40" s="1062"/>
      <c r="G40" s="993" t="s">
        <v>1359</v>
      </c>
      <c r="H40" s="1056"/>
      <c r="I40" s="1056"/>
      <c r="J40" s="1056"/>
      <c r="K40" s="1056"/>
      <c r="L40" s="1056"/>
      <c r="M40" s="1056"/>
      <c r="N40" s="1056"/>
      <c r="O40" s="1056"/>
      <c r="P40" s="1027" t="s">
        <v>9</v>
      </c>
      <c r="Q40" s="1056"/>
      <c r="R40" s="1056"/>
      <c r="S40" s="1056"/>
      <c r="T40" s="1059"/>
    </row>
    <row r="41" spans="5:20" ht="16.5" thickTop="1" thickBot="1" x14ac:dyDescent="0.3">
      <c r="E41" s="736" t="s">
        <v>434</v>
      </c>
      <c r="F41" s="1062"/>
      <c r="G41" s="1027" t="s">
        <v>1198</v>
      </c>
      <c r="H41" s="1071"/>
      <c r="I41" s="1071"/>
      <c r="J41" s="1071"/>
      <c r="K41" s="1071"/>
      <c r="L41" s="1071"/>
      <c r="M41" s="1071"/>
      <c r="N41" s="1071"/>
      <c r="O41" s="1071"/>
      <c r="P41" s="1027" t="s">
        <v>9</v>
      </c>
      <c r="Q41" s="1071"/>
      <c r="R41" s="1071"/>
      <c r="S41" s="1071"/>
      <c r="T41" s="1059"/>
    </row>
    <row r="42" spans="5:20" ht="16.5" thickTop="1" thickBot="1" x14ac:dyDescent="0.3">
      <c r="E42" s="736" t="s">
        <v>434</v>
      </c>
      <c r="F42" s="1070"/>
      <c r="G42" s="993" t="s">
        <v>993</v>
      </c>
      <c r="H42" s="1056"/>
      <c r="I42" s="1056"/>
      <c r="J42" s="1056"/>
      <c r="K42" s="1056"/>
      <c r="L42" s="1056"/>
      <c r="M42" s="1056"/>
      <c r="N42" s="1056"/>
      <c r="O42" s="1056"/>
      <c r="P42" s="1027" t="s">
        <v>9</v>
      </c>
      <c r="Q42" s="1056"/>
      <c r="R42" s="1056"/>
      <c r="S42" s="1056"/>
      <c r="T42" s="1059"/>
    </row>
    <row r="43" spans="5:20" ht="16.5" thickTop="1" thickBot="1" x14ac:dyDescent="0.3">
      <c r="E43" s="1068" t="s">
        <v>1238</v>
      </c>
      <c r="F43" s="1070"/>
      <c r="G43" s="993" t="s">
        <v>1368</v>
      </c>
      <c r="H43" s="1056"/>
      <c r="I43" s="1056"/>
      <c r="J43" s="1056"/>
      <c r="K43" s="1056"/>
      <c r="L43" s="1056"/>
      <c r="M43" s="1056"/>
      <c r="N43" s="1056"/>
      <c r="O43" s="1056"/>
      <c r="P43" s="1027" t="s">
        <v>9</v>
      </c>
      <c r="Q43" s="1056"/>
      <c r="R43" s="1056"/>
      <c r="S43" s="1056"/>
      <c r="T43" s="1059"/>
    </row>
    <row r="44" spans="5:20" ht="16.5" thickTop="1" thickBot="1" x14ac:dyDescent="0.3">
      <c r="E44" s="1068" t="s">
        <v>1238</v>
      </c>
      <c r="F44" s="1070"/>
      <c r="G44" s="993" t="s">
        <v>1710</v>
      </c>
      <c r="H44" s="1056"/>
      <c r="I44" s="1056"/>
      <c r="J44" s="1056"/>
      <c r="K44" s="1056"/>
      <c r="L44" s="1056"/>
      <c r="M44" s="1056"/>
      <c r="N44" s="1056"/>
      <c r="O44" s="1056"/>
      <c r="P44" s="993" t="s">
        <v>9</v>
      </c>
      <c r="Q44" s="1056"/>
      <c r="R44" s="1056"/>
      <c r="S44" s="1056"/>
      <c r="T44" s="1059"/>
    </row>
    <row r="45" spans="5:20" ht="15.75" thickTop="1" x14ac:dyDescent="0.25"/>
  </sheetData>
  <sortState ref="E3:X28">
    <sortCondition ref="G3:G28"/>
  </sortState>
  <dataValidations count="1">
    <dataValidation type="list" allowBlank="1" showInputMessage="1" showErrorMessage="1" sqref="E4:E21 E28:E44">
      <formula1>"JC,JP,I,JCom"</formula1>
    </dataValidation>
  </dataValidations>
  <pageMargins left="0.25" right="0.25" top="0.75" bottom="0.75" header="0.3" footer="0.3"/>
  <pageSetup paperSize="9" scale="5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20"/>
  <sheetViews>
    <sheetView topLeftCell="E1" workbookViewId="0">
      <pane xSplit="3" ySplit="3" topLeftCell="H4" activePane="bottomRight" state="frozen"/>
      <selection activeCell="E1" sqref="E1"/>
      <selection pane="topRight" activeCell="H1" sqref="H1"/>
      <selection pane="bottomLeft" activeCell="E4" sqref="E4"/>
      <selection pane="bottomRight" activeCell="J36" sqref="J36"/>
    </sheetView>
  </sheetViews>
  <sheetFormatPr baseColWidth="10" defaultRowHeight="15" x14ac:dyDescent="0.25"/>
  <cols>
    <col min="1" max="1" width="1.7109375" hidden="1" customWidth="1"/>
    <col min="2" max="2" width="1.5703125" hidden="1" customWidth="1"/>
    <col min="3" max="3" width="1.7109375" hidden="1" customWidth="1"/>
    <col min="4" max="4" width="1.28515625" hidden="1" customWidth="1"/>
    <col min="5" max="5" width="5.7109375" bestFit="1" customWidth="1"/>
    <col min="6" max="6" width="7.5703125" bestFit="1" customWidth="1"/>
    <col min="7" max="7" width="36.7109375" bestFit="1" customWidth="1"/>
    <col min="10" max="10" width="14.85546875" bestFit="1" customWidth="1"/>
    <col min="13" max="13" width="8.140625" bestFit="1" customWidth="1"/>
    <col min="14" max="14" width="6.28515625" bestFit="1" customWidth="1"/>
    <col min="15" max="15" width="14" bestFit="1" customWidth="1"/>
    <col min="17" max="17" width="3.85546875" bestFit="1" customWidth="1"/>
  </cols>
  <sheetData>
    <row r="1" spans="1:20" ht="33" thickTop="1" x14ac:dyDescent="0.25">
      <c r="A1" s="25"/>
      <c r="B1" s="25"/>
      <c r="C1" s="25"/>
      <c r="E1" s="415"/>
      <c r="F1" s="313"/>
      <c r="G1" s="418" t="s">
        <v>1370</v>
      </c>
      <c r="H1" s="415"/>
      <c r="I1" s="313"/>
      <c r="J1" s="313"/>
      <c r="K1" s="313"/>
      <c r="L1" s="415"/>
      <c r="M1" s="415"/>
      <c r="N1" s="313"/>
      <c r="O1" s="313"/>
      <c r="P1" s="417"/>
      <c r="Q1" s="415"/>
      <c r="R1" s="313"/>
      <c r="S1" s="313"/>
      <c r="T1" s="313"/>
    </row>
    <row r="2" spans="1:20" ht="18.75" thickBot="1" x14ac:dyDescent="0.3">
      <c r="A2" s="25"/>
      <c r="B2" s="25"/>
      <c r="C2" s="25"/>
      <c r="E2" s="415"/>
      <c r="F2" s="313"/>
      <c r="G2" s="416"/>
      <c r="H2" s="415"/>
      <c r="I2" s="313"/>
      <c r="J2" s="313"/>
      <c r="K2" s="313"/>
      <c r="L2" s="415"/>
      <c r="M2" s="415"/>
      <c r="N2" s="313"/>
      <c r="O2" s="313"/>
      <c r="P2" s="417"/>
      <c r="Q2" s="415"/>
      <c r="R2" s="313"/>
      <c r="S2" s="313"/>
      <c r="T2" s="313"/>
    </row>
    <row r="3" spans="1:20" ht="17.25" thickTop="1" thickBot="1" x14ac:dyDescent="0.3">
      <c r="E3" s="407"/>
      <c r="F3" s="350" t="s">
        <v>0</v>
      </c>
      <c r="G3" s="28" t="s">
        <v>1</v>
      </c>
      <c r="H3" s="28" t="s">
        <v>590</v>
      </c>
      <c r="I3" s="28" t="s">
        <v>2</v>
      </c>
      <c r="J3" s="28" t="s">
        <v>3</v>
      </c>
      <c r="K3" s="28" t="s">
        <v>253</v>
      </c>
      <c r="L3" s="28" t="s">
        <v>207</v>
      </c>
      <c r="M3" s="29" t="s">
        <v>292</v>
      </c>
      <c r="N3" s="350" t="s">
        <v>4</v>
      </c>
      <c r="O3" s="350" t="s">
        <v>428</v>
      </c>
      <c r="P3" s="28" t="s">
        <v>5</v>
      </c>
      <c r="Q3" s="350" t="s">
        <v>424</v>
      </c>
      <c r="R3" s="350" t="s">
        <v>446</v>
      </c>
      <c r="S3" s="350" t="s">
        <v>1342</v>
      </c>
      <c r="T3" s="398" t="s">
        <v>1339</v>
      </c>
    </row>
    <row r="4" spans="1:20" ht="16.5" thickTop="1" thickBot="1" x14ac:dyDescent="0.3">
      <c r="E4" s="323" t="s">
        <v>434</v>
      </c>
      <c r="F4" s="403"/>
      <c r="G4" s="363" t="s">
        <v>1273</v>
      </c>
      <c r="H4" s="401"/>
      <c r="I4" s="401"/>
      <c r="J4" s="401"/>
      <c r="K4" s="401"/>
      <c r="L4" s="401"/>
      <c r="M4" s="401"/>
      <c r="N4" s="401"/>
      <c r="O4" s="401"/>
      <c r="P4" s="363" t="s">
        <v>1048</v>
      </c>
      <c r="Q4" s="401"/>
      <c r="R4" s="401"/>
      <c r="S4" s="401"/>
      <c r="T4" s="405"/>
    </row>
    <row r="5" spans="1:20" ht="16.5" thickTop="1" thickBot="1" x14ac:dyDescent="0.3">
      <c r="E5" s="381" t="s">
        <v>433</v>
      </c>
      <c r="F5" s="615"/>
      <c r="G5" s="195" t="s">
        <v>1373</v>
      </c>
      <c r="H5" s="337"/>
      <c r="I5" s="337"/>
      <c r="J5" s="337"/>
      <c r="K5" s="337"/>
      <c r="L5" s="337"/>
      <c r="M5" s="337"/>
      <c r="N5" s="337"/>
      <c r="O5" s="337"/>
      <c r="P5" s="195" t="s">
        <v>1048</v>
      </c>
      <c r="Q5" s="337"/>
      <c r="R5" s="337"/>
      <c r="S5" s="337"/>
      <c r="T5" s="405"/>
    </row>
    <row r="6" spans="1:20" ht="16.5" thickTop="1" thickBot="1" x14ac:dyDescent="0.3">
      <c r="E6" s="323" t="s">
        <v>434</v>
      </c>
      <c r="F6" s="403"/>
      <c r="G6" s="363" t="s">
        <v>1371</v>
      </c>
      <c r="H6" s="401"/>
      <c r="I6" s="401"/>
      <c r="J6" s="401"/>
      <c r="K6" s="401"/>
      <c r="L6" s="401"/>
      <c r="M6" s="401"/>
      <c r="N6" s="401"/>
      <c r="O6" s="401"/>
      <c r="P6" s="363" t="s">
        <v>9</v>
      </c>
      <c r="Q6" s="401"/>
      <c r="R6" s="401"/>
      <c r="S6" s="401"/>
      <c r="T6" s="405"/>
    </row>
    <row r="7" spans="1:20" ht="16.5" thickTop="1" thickBot="1" x14ac:dyDescent="0.3">
      <c r="E7" s="381" t="s">
        <v>433</v>
      </c>
      <c r="F7" s="615"/>
      <c r="G7" s="195" t="s">
        <v>1372</v>
      </c>
      <c r="H7" s="337"/>
      <c r="I7" s="337"/>
      <c r="J7" s="337"/>
      <c r="K7" s="337"/>
      <c r="L7" s="337"/>
      <c r="M7" s="337"/>
      <c r="N7" s="337"/>
      <c r="O7" s="337"/>
      <c r="P7" s="195" t="s">
        <v>1048</v>
      </c>
      <c r="Q7" s="337"/>
      <c r="R7" s="337"/>
      <c r="S7" s="337"/>
      <c r="T7" s="405"/>
    </row>
    <row r="8" spans="1:20" ht="16.5" thickTop="1" thickBot="1" x14ac:dyDescent="0.3">
      <c r="E8" s="323" t="s">
        <v>434</v>
      </c>
      <c r="F8" s="404"/>
      <c r="G8" s="363" t="s">
        <v>936</v>
      </c>
      <c r="H8" s="363"/>
      <c r="I8" s="363"/>
      <c r="J8" s="363"/>
      <c r="K8" s="363"/>
      <c r="L8" s="363"/>
      <c r="M8" s="363"/>
      <c r="N8" s="363"/>
      <c r="O8" s="363"/>
      <c r="P8" s="363" t="s">
        <v>9</v>
      </c>
      <c r="Q8" s="363"/>
      <c r="R8" s="363"/>
      <c r="S8" s="363"/>
      <c r="T8" s="373"/>
    </row>
    <row r="9" spans="1:20" ht="16.5" thickTop="1" thickBot="1" x14ac:dyDescent="0.3">
      <c r="E9" s="323" t="s">
        <v>434</v>
      </c>
      <c r="F9" s="404"/>
      <c r="G9" s="363" t="s">
        <v>937</v>
      </c>
      <c r="H9" s="363"/>
      <c r="I9" s="363"/>
      <c r="J9" s="363"/>
      <c r="K9" s="363"/>
      <c r="L9" s="363"/>
      <c r="M9" s="363"/>
      <c r="N9" s="363"/>
      <c r="O9" s="363"/>
      <c r="P9" s="363" t="s">
        <v>9</v>
      </c>
      <c r="Q9" s="363"/>
      <c r="R9" s="363"/>
      <c r="S9" s="363"/>
      <c r="T9" s="373"/>
    </row>
    <row r="10" spans="1:20" ht="16.5" thickTop="1" thickBot="1" x14ac:dyDescent="0.3">
      <c r="E10" s="323" t="s">
        <v>434</v>
      </c>
      <c r="F10" s="403"/>
      <c r="G10" s="363" t="s">
        <v>998</v>
      </c>
      <c r="H10" s="401"/>
      <c r="I10" s="401"/>
      <c r="J10" s="401"/>
      <c r="K10" s="401"/>
      <c r="L10" s="401"/>
      <c r="M10" s="401"/>
      <c r="N10" s="401"/>
      <c r="O10" s="401"/>
      <c r="P10" s="363" t="s">
        <v>9</v>
      </c>
      <c r="Q10" s="401"/>
      <c r="R10" s="401"/>
      <c r="S10" s="401"/>
      <c r="T10" s="405"/>
    </row>
    <row r="11" spans="1:20" ht="16.5" thickTop="1" thickBot="1" x14ac:dyDescent="0.3">
      <c r="E11" s="323" t="s">
        <v>434</v>
      </c>
      <c r="F11" s="403"/>
      <c r="G11" s="363" t="s">
        <v>996</v>
      </c>
      <c r="H11" s="401"/>
      <c r="I11" s="401"/>
      <c r="J11" s="401"/>
      <c r="K11" s="401"/>
      <c r="L11" s="401"/>
      <c r="M11" s="401"/>
      <c r="N11" s="401"/>
      <c r="O11" s="401"/>
      <c r="P11" s="363" t="s">
        <v>9</v>
      </c>
      <c r="Q11" s="401"/>
      <c r="R11" s="401"/>
      <c r="S11" s="401"/>
      <c r="T11" s="405"/>
    </row>
    <row r="12" spans="1:20" ht="16.5" thickTop="1" thickBot="1" x14ac:dyDescent="0.3">
      <c r="E12" s="323" t="s">
        <v>434</v>
      </c>
      <c r="F12" s="403"/>
      <c r="G12" s="363" t="s">
        <v>997</v>
      </c>
      <c r="H12" s="401"/>
      <c r="I12" s="401"/>
      <c r="J12" s="401"/>
      <c r="K12" s="401"/>
      <c r="L12" s="401"/>
      <c r="M12" s="401"/>
      <c r="N12" s="401"/>
      <c r="O12" s="401"/>
      <c r="P12" s="363" t="s">
        <v>9</v>
      </c>
      <c r="Q12" s="401"/>
      <c r="R12" s="401"/>
      <c r="S12" s="401"/>
      <c r="T12" s="405"/>
    </row>
    <row r="13" spans="1:20" ht="16.5" thickTop="1" thickBot="1" x14ac:dyDescent="0.3">
      <c r="E13" s="323" t="s">
        <v>434</v>
      </c>
      <c r="F13" s="403"/>
      <c r="G13" s="363" t="s">
        <v>1044</v>
      </c>
      <c r="H13" s="401"/>
      <c r="I13" s="401"/>
      <c r="J13" s="401"/>
      <c r="K13" s="401"/>
      <c r="L13" s="401"/>
      <c r="M13" s="401"/>
      <c r="N13" s="401"/>
      <c r="O13" s="401"/>
      <c r="P13" s="363" t="s">
        <v>9</v>
      </c>
      <c r="Q13" s="401"/>
      <c r="R13" s="401"/>
      <c r="S13" s="401"/>
      <c r="T13" s="405"/>
    </row>
    <row r="14" spans="1:20" ht="16.5" thickTop="1" thickBot="1" x14ac:dyDescent="0.3">
      <c r="E14" s="323" t="s">
        <v>434</v>
      </c>
      <c r="F14" s="404"/>
      <c r="G14" s="363" t="s">
        <v>935</v>
      </c>
      <c r="H14" s="363"/>
      <c r="I14" s="363"/>
      <c r="J14" s="363"/>
      <c r="K14" s="363"/>
      <c r="L14" s="363"/>
      <c r="M14" s="363"/>
      <c r="N14" s="363"/>
      <c r="O14" s="363"/>
      <c r="P14" s="363" t="s">
        <v>9</v>
      </c>
      <c r="Q14" s="363"/>
      <c r="R14" s="363"/>
      <c r="S14" s="363"/>
      <c r="T14" s="373"/>
    </row>
    <row r="15" spans="1:20" ht="16.5" thickTop="1" thickBot="1" x14ac:dyDescent="0.3">
      <c r="E15" s="323" t="s">
        <v>434</v>
      </c>
      <c r="F15" s="403"/>
      <c r="G15" s="363" t="s">
        <v>1374</v>
      </c>
      <c r="H15" s="401"/>
      <c r="I15" s="401"/>
      <c r="J15" s="401"/>
      <c r="K15" s="401"/>
      <c r="L15" s="401"/>
      <c r="M15" s="401"/>
      <c r="N15" s="401"/>
      <c r="O15" s="401"/>
      <c r="P15" s="363" t="s">
        <v>1049</v>
      </c>
      <c r="Q15" s="401"/>
      <c r="R15" s="401"/>
      <c r="S15" s="401"/>
      <c r="T15" s="405"/>
    </row>
    <row r="16" spans="1:20" ht="16.5" thickTop="1" thickBot="1" x14ac:dyDescent="0.3">
      <c r="E16" s="323" t="s">
        <v>434</v>
      </c>
      <c r="F16" s="403"/>
      <c r="G16" s="363" t="s">
        <v>999</v>
      </c>
      <c r="H16" s="401"/>
      <c r="I16" s="401"/>
      <c r="J16" s="401"/>
      <c r="K16" s="401"/>
      <c r="L16" s="401"/>
      <c r="M16" s="401"/>
      <c r="N16" s="401"/>
      <c r="O16" s="401"/>
      <c r="P16" s="363" t="s">
        <v>9</v>
      </c>
      <c r="Q16" s="401"/>
      <c r="R16" s="401"/>
      <c r="S16" s="401"/>
      <c r="T16" s="405"/>
    </row>
    <row r="17" spans="5:20" ht="16.5" thickTop="1" thickBot="1" x14ac:dyDescent="0.3">
      <c r="E17" s="323" t="s">
        <v>434</v>
      </c>
      <c r="F17" s="403"/>
      <c r="G17" s="363" t="s">
        <v>1000</v>
      </c>
      <c r="H17" s="401"/>
      <c r="I17" s="401"/>
      <c r="J17" s="401"/>
      <c r="K17" s="401"/>
      <c r="L17" s="401"/>
      <c r="M17" s="401"/>
      <c r="N17" s="401"/>
      <c r="O17" s="401"/>
      <c r="P17" s="363" t="s">
        <v>9</v>
      </c>
      <c r="Q17" s="401"/>
      <c r="R17" s="401"/>
      <c r="S17" s="401"/>
      <c r="T17" s="405"/>
    </row>
    <row r="18" spans="5:20" ht="16.5" thickTop="1" thickBot="1" x14ac:dyDescent="0.3">
      <c r="E18" s="323" t="s">
        <v>434</v>
      </c>
      <c r="F18" s="403"/>
      <c r="G18" s="363" t="s">
        <v>1239</v>
      </c>
      <c r="H18" s="401"/>
      <c r="I18" s="401"/>
      <c r="J18" s="401"/>
      <c r="K18" s="401"/>
      <c r="L18" s="401"/>
      <c r="M18" s="401"/>
      <c r="N18" s="401"/>
      <c r="O18" s="401"/>
      <c r="P18" s="363" t="s">
        <v>9</v>
      </c>
      <c r="Q18" s="401"/>
      <c r="R18" s="401"/>
      <c r="S18" s="401"/>
      <c r="T18" s="405"/>
    </row>
    <row r="19" spans="5:20" ht="16.5" thickTop="1" thickBot="1" x14ac:dyDescent="0.3">
      <c r="E19" s="323" t="s">
        <v>434</v>
      </c>
      <c r="F19" s="403"/>
      <c r="G19" s="363" t="s">
        <v>1240</v>
      </c>
      <c r="H19" s="363"/>
      <c r="I19" s="363"/>
      <c r="J19" s="363"/>
      <c r="K19" s="363"/>
      <c r="L19" s="363"/>
      <c r="M19" s="363"/>
      <c r="N19" s="363"/>
      <c r="O19" s="363"/>
      <c r="P19" s="363" t="s">
        <v>9</v>
      </c>
      <c r="Q19" s="363"/>
      <c r="R19" s="363"/>
      <c r="S19" s="363"/>
      <c r="T19" s="373"/>
    </row>
    <row r="20" spans="5:20" ht="15.75" thickTop="1" x14ac:dyDescent="0.25"/>
  </sheetData>
  <sortState ref="E3:X18">
    <sortCondition ref="G3:G18"/>
  </sortState>
  <dataValidations count="1">
    <dataValidation type="list" allowBlank="1" showInputMessage="1" showErrorMessage="1" sqref="E4:E19">
      <formula1>"JC,JP,I,JCom"</formula1>
    </dataValidation>
  </dataValidations>
  <pageMargins left="0.25" right="0.25" top="0.75" bottom="0.75" header="0.3" footer="0.3"/>
  <pageSetup paperSize="9" scale="70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PSX</vt:lpstr>
      <vt:lpstr>PS2</vt:lpstr>
      <vt:lpstr>PS3</vt:lpstr>
      <vt:lpstr>PSP</vt:lpstr>
      <vt:lpstr>WII</vt:lpstr>
      <vt:lpstr>PC</vt:lpstr>
      <vt:lpstr>Sega Megadrive</vt:lpstr>
      <vt:lpstr>Sega Saturn</vt:lpstr>
      <vt:lpstr>dreamcast</vt:lpstr>
      <vt:lpstr>N64</vt:lpstr>
      <vt:lpstr>Game Cube</vt:lpstr>
      <vt:lpstr>SNES</vt:lpstr>
      <vt:lpstr>NES</vt:lpstr>
      <vt:lpstr>DS-3DS</vt:lpstr>
      <vt:lpstr>XBOX-XBOX 360</vt:lpstr>
      <vt:lpstr>Guides Officiels</vt:lpstr>
      <vt:lpstr>MAGASINES</vt:lpstr>
      <vt:lpstr>COLLECTIONS</vt:lpstr>
      <vt:lpstr>SAGA</vt:lpstr>
      <vt:lpstr>Dépenses</vt:lpstr>
      <vt:lpstr>Accessoires et consoles</vt:lpstr>
      <vt:lpstr>Cote JP</vt:lpstr>
      <vt:lpstr>Cote JC</vt:lpstr>
      <vt:lpstr>PS4</vt:lpstr>
      <vt:lpstr>VIDE GRENIER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nekodrift</dc:creator>
  <cp:lastModifiedBy>quateria</cp:lastModifiedBy>
  <cp:lastPrinted>2015-02-12T20:26:57Z</cp:lastPrinted>
  <dcterms:created xsi:type="dcterms:W3CDTF">2012-07-14T10:17:51Z</dcterms:created>
  <dcterms:modified xsi:type="dcterms:W3CDTF">2015-04-19T14:25:04Z</dcterms:modified>
</cp:coreProperties>
</file>