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Camille\Desktop\"/>
    </mc:Choice>
  </mc:AlternateContent>
  <bookViews>
    <workbookView xWindow="240" yWindow="45" windowWidth="20730" windowHeight="10035" tabRatio="889"/>
  </bookViews>
  <sheets>
    <sheet name="Accueil" sheetId="1" r:id="rId1"/>
    <sheet name="Informations personnelles" sheetId="2" r:id="rId2"/>
    <sheet name="Informations de déplacement" sheetId="3" r:id="rId3"/>
    <sheet name="Hôtel et Activités" sheetId="4" r:id="rId4"/>
    <sheet name="Location de voiture" sheetId="5" r:id="rId5"/>
    <sheet name="Informations d’urgence" sheetId="6" r:id="rId6"/>
  </sheets>
  <definedNames>
    <definedName name="EntréeDéplacement">COUNTA('Informations de déplacement'!$C$4:$C$8,'Informations de déplacement'!$C$10:$C$11,'Informations de déplacement'!$C$13:$C$15,'Informations de déplacement'!$F$4:$F$11,'Informations de déplacement'!$F$13:$F$14)</definedName>
    <definedName name="EntréeEnCasUrgence">COUNTA('Informations d’urgence'!$C$4:$C$9,'Informations d’urgence'!$G$4:$G$7)</definedName>
    <definedName name="EntréeHôtel">COUNTA('Hôtel et Activités'!$C$4:$C$10)+IF('Hôtel et Activités'!$G$4&lt;&gt;"",COUNTA('Hôtel et Activités'!$G$5:$G$7),0)+IF('Hôtel et Activités'!$G$8&lt;&gt;"",COUNTA('Hôtel et Activités'!$G$9:$G$11),0)+IF('Hôtel et Activités'!$G$12&lt;&gt;"",COUNTA('Hôtel et Activités'!$G$13:$G$15),0)</definedName>
    <definedName name="EntréeLocationVoiture">IF('Location de voiture'!$D$4="Oui",COUNTA('Location de voiture'!$D$5:$D$11),TotalLocationVoiture)</definedName>
    <definedName name="PersonalEntry">COUNTA('Informations personnelles'!$B$4,'Informations personnelles'!$E$3,'Informations personnelles'!$E$5:$E$6)</definedName>
    <definedName name="TotalDéplacement">COUNTA('Informations de déplacement'!$A$4:$A$16,'Informations de déplacement'!$D$4:$D$16)</definedName>
    <definedName name="TotalEnCasUrgence">COUNTA('Informations d’urgence'!$A$4:$A$9,'Informations d’urgence'!$E$4:$E$6)</definedName>
    <definedName name="TotalHôtel">COUNTA('Hôtel et Activités'!$A$4:$A$10)+IF('Hôtel et Activités'!$G$4&lt;&gt;"",COUNTA('Hôtel et Activités'!$E$5:$E$7),0)+IF('Hôtel et Activités'!$G$8&lt;&gt;"",COUNTA('Hôtel et Activités'!$E$9:$E$11),0)+IF('Hôtel et Activités'!$G$12&lt;&gt;"",COUNTA('Hôtel et Activités'!$E$13:$E$15),0)</definedName>
    <definedName name="TotalLocationVoiture">IF('Location de voiture'!$D$4="Oui",COUNTA('Location de voiture'!$B$5:$B$11),0)</definedName>
    <definedName name="TotalPersonnel">COUNTA('Informations personnelles'!$A$3,'Informations personnelles'!#REF!,'Informations personnelles'!#REF!)</definedName>
  </definedNames>
  <calcPr calcId="152511"/>
</workbook>
</file>

<file path=xl/calcChain.xml><?xml version="1.0" encoding="utf-8"?>
<calcChain xmlns="http://schemas.openxmlformats.org/spreadsheetml/2006/main">
  <c r="B11" i="5" l="1"/>
  <c r="B10" i="5"/>
  <c r="B9" i="5"/>
  <c r="B8" i="5"/>
  <c r="B7" i="5"/>
  <c r="B6" i="5"/>
  <c r="C8" i="6" l="1"/>
  <c r="D5" i="5"/>
  <c r="C4" i="4"/>
  <c r="C8" i="4"/>
  <c r="C9" i="4"/>
  <c r="F4" i="3"/>
  <c r="C4" i="3"/>
  <c r="C8" i="2"/>
  <c r="A9" i="6"/>
  <c r="A7" i="6"/>
  <c r="A6" i="6"/>
  <c r="A5" i="6"/>
  <c r="A4" i="6"/>
  <c r="E6" i="6"/>
  <c r="E4" i="6"/>
  <c r="E15" i="4"/>
  <c r="E14" i="4"/>
  <c r="E13" i="4"/>
  <c r="E11" i="4"/>
  <c r="E10" i="4"/>
  <c r="E9" i="4"/>
  <c r="E7" i="4"/>
  <c r="E6" i="4"/>
  <c r="E5" i="4"/>
  <c r="A10" i="4"/>
  <c r="A7" i="4"/>
  <c r="A6" i="4"/>
  <c r="A5" i="4"/>
  <c r="A15" i="3"/>
  <c r="D14" i="3"/>
  <c r="A14" i="3"/>
  <c r="D13" i="3"/>
  <c r="A13" i="3"/>
  <c r="D11" i="3"/>
  <c r="A11" i="3"/>
  <c r="D10" i="3"/>
  <c r="A10" i="3"/>
  <c r="D9" i="3"/>
  <c r="D8" i="3"/>
  <c r="A8" i="3"/>
  <c r="D7" i="3"/>
  <c r="A7" i="3"/>
  <c r="D6" i="3"/>
  <c r="A6" i="3"/>
  <c r="D5" i="3"/>
  <c r="A5" i="3"/>
  <c r="C5" i="2"/>
  <c r="C3" i="2"/>
  <c r="B5" i="5" l="1"/>
  <c r="Q33" i="1" s="1"/>
  <c r="Q34" i="1" s="1"/>
  <c r="A11" i="2"/>
  <c r="B11" i="2" s="1"/>
  <c r="A3" i="2"/>
  <c r="B33" i="1" s="1"/>
  <c r="B34" i="1" s="1"/>
  <c r="D4" i="3"/>
  <c r="A8" i="6"/>
  <c r="A9" i="4"/>
  <c r="A8" i="4"/>
  <c r="A4" i="4"/>
  <c r="B13" i="5" l="1"/>
  <c r="C13" i="5" s="1"/>
  <c r="A12" i="4"/>
  <c r="B12" i="4" s="1"/>
  <c r="A4" i="3"/>
  <c r="A18" i="3" l="1"/>
  <c r="B18" i="3" s="1"/>
  <c r="V33" i="1" l="1"/>
  <c r="V34" i="1" s="1"/>
  <c r="L33" i="1"/>
  <c r="L34" i="1" s="1"/>
  <c r="G33" i="1"/>
  <c r="G34" i="1" s="1"/>
  <c r="A11" i="6"/>
  <c r="B11" i="6" s="1"/>
</calcChain>
</file>

<file path=xl/sharedStrings.xml><?xml version="1.0" encoding="utf-8"?>
<sst xmlns="http://schemas.openxmlformats.org/spreadsheetml/2006/main" count="98" uniqueCount="69">
  <si>
    <t>Date</t>
  </si>
  <si>
    <t>Compagnie aérienne</t>
  </si>
  <si>
    <t>Numéro de vol</t>
  </si>
  <si>
    <t>De</t>
  </si>
  <si>
    <t>Heure de départ</t>
  </si>
  <si>
    <t>Terminal/Porte d’embarquement</t>
  </si>
  <si>
    <t>À</t>
  </si>
  <si>
    <t>Heure d’arrivée</t>
  </si>
  <si>
    <t>Durée du vol</t>
  </si>
  <si>
    <t>Numéros de sièges</t>
  </si>
  <si>
    <t>Numéros de confirmation</t>
  </si>
  <si>
    <t>Repas</t>
  </si>
  <si>
    <t>Numéro de téléphone de la compagnie aérienne</t>
  </si>
  <si>
    <t>Détails concernant le départ</t>
  </si>
  <si>
    <t>Détails concernant le retour</t>
  </si>
  <si>
    <t>WS192</t>
  </si>
  <si>
    <t>Seattle</t>
  </si>
  <si>
    <t>Columbus</t>
  </si>
  <si>
    <t>Identique</t>
  </si>
  <si>
    <t>Date de réservation</t>
  </si>
  <si>
    <t>Nom de l’hôtel</t>
  </si>
  <si>
    <t>Adresse de l’hôtel</t>
  </si>
  <si>
    <t>Numéro de téléphone de l’hôtel</t>
  </si>
  <si>
    <t>Jour/heure d’arrivée</t>
  </si>
  <si>
    <t>Jour/heure de départ</t>
  </si>
  <si>
    <t>Numéro de confirmation</t>
  </si>
  <si>
    <t>Activité 1</t>
  </si>
  <si>
    <t>Dates/Horaires</t>
  </si>
  <si>
    <t>Activité 2</t>
  </si>
  <si>
    <t>Activité 3</t>
  </si>
  <si>
    <t>Ski</t>
  </si>
  <si>
    <t>Séjour à l’hôtel/détails de l’hébergement</t>
  </si>
  <si>
    <t>Informations sur la location de voiture</t>
  </si>
  <si>
    <t>Agence de location</t>
  </si>
  <si>
    <t>Jour/heure de récupération</t>
  </si>
  <si>
    <t>Jour/heure de restitution</t>
  </si>
  <si>
    <t>Type de véhicule</t>
  </si>
  <si>
    <t>Numéro de téléphone</t>
  </si>
  <si>
    <t>Compagnie d’assurance</t>
  </si>
  <si>
    <t>Numéro de téléphone</t>
  </si>
  <si>
    <t>Type d’assurance</t>
  </si>
  <si>
    <t>Date d’achat</t>
  </si>
  <si>
    <t>Dates d’assurance</t>
  </si>
  <si>
    <t>Détails de l’assurance</t>
  </si>
  <si>
    <t>Contacts d’urgence</t>
  </si>
  <si>
    <t>Nom/Lien/Téléphone</t>
  </si>
  <si>
    <t>Détails des activités de vacances</t>
  </si>
  <si>
    <t>Alpine Ski House</t>
  </si>
  <si>
    <t>Économique</t>
  </si>
  <si>
    <t>789 Main Street</t>
  </si>
  <si>
    <t>CJ1234567</t>
  </si>
  <si>
    <t>Humongous Insurance</t>
  </si>
  <si>
    <t>Antoine Junca</t>
  </si>
  <si>
    <t>Michelle Alexander</t>
  </si>
  <si>
    <t>Sean P. Alexander</t>
  </si>
  <si>
    <t>Pas de restrictions.</t>
  </si>
  <si>
    <t>Coho Vineyard &amp; Winery</t>
  </si>
  <si>
    <t>Blue Yonder Airlines</t>
  </si>
  <si>
    <t>6 heures</t>
  </si>
  <si>
    <t>A1, A2, A3</t>
  </si>
  <si>
    <t>Location de voiture ?</t>
  </si>
  <si>
    <t>Oui</t>
  </si>
  <si>
    <t>Noms et prénoms</t>
  </si>
  <si>
    <t>Adresse personnelle</t>
  </si>
  <si>
    <t>Téléphone du domicile</t>
  </si>
  <si>
    <t>Téléphones portables</t>
  </si>
  <si>
    <t>36 boulevard Émile Zola, 45 000 Orléans</t>
  </si>
  <si>
    <t xml:space="preserve"> 02 38 57 41 21</t>
  </si>
  <si>
    <t>06 52 47 89 10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</si>
</sst>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[&lt;=9999999]###\-####;\(###\)\ ###\-####"/>
    <numFmt numFmtId="165" formatCode="[$-F400]h:mm:ss\ AM/PM"/>
    <numFmt numFmtId="166" formatCode="m/d/yyyy\ hh:mm\ AM/PM"/>
    <numFmt numFmtId="167" formatCode="d/m/yyyy\ hh:mm"/>
  </numFmts>
  <fonts count="22" x14ac:knownFonts="1">
    <font>
      <sz val="10"/>
      <color theme="4"/>
      <name val="Corbel"/>
      <family val="2"/>
    </font>
    <font>
      <sz val="11"/>
      <color theme="1"/>
      <name val="Corbel"/>
      <family val="2"/>
      <scheme val="minor"/>
    </font>
    <font>
      <sz val="11"/>
      <color rgb="FFFF0000"/>
      <name val="Corbel"/>
      <family val="2"/>
      <scheme val="minor"/>
    </font>
    <font>
      <sz val="18"/>
      <color theme="1"/>
      <name val="Corbel"/>
      <family val="2"/>
      <scheme val="minor"/>
    </font>
    <font>
      <b/>
      <sz val="11"/>
      <color rgb="FFFF0000"/>
      <name val="Corbel"/>
      <family val="2"/>
      <scheme val="minor"/>
    </font>
    <font>
      <sz val="9"/>
      <color theme="1"/>
      <name val="Corbel"/>
      <family val="2"/>
      <scheme val="minor"/>
    </font>
    <font>
      <sz val="26"/>
      <color theme="4"/>
      <name val="Freestyle Script"/>
      <family val="4"/>
      <scheme val="major"/>
    </font>
    <font>
      <sz val="28"/>
      <color theme="4"/>
      <name val="Freestyle Script"/>
      <family val="2"/>
      <scheme val="major"/>
    </font>
    <font>
      <sz val="9"/>
      <color theme="0"/>
      <name val="Corbel"/>
      <family val="2"/>
      <scheme val="minor"/>
    </font>
    <font>
      <sz val="10"/>
      <color theme="0"/>
      <name val="Corbel"/>
      <family val="2"/>
      <scheme val="minor"/>
    </font>
    <font>
      <sz val="12"/>
      <color rgb="FFFF0000"/>
      <name val="Corbel"/>
      <family val="2"/>
      <scheme val="minor"/>
    </font>
    <font>
      <sz val="12"/>
      <color theme="4"/>
      <name val="Corbel"/>
      <family val="2"/>
      <scheme val="minor"/>
    </font>
    <font>
      <sz val="9"/>
      <color theme="0"/>
      <name val="Corbel"/>
      <family val="2"/>
    </font>
    <font>
      <sz val="24"/>
      <color theme="0"/>
      <name val="Freestyle Script"/>
      <family val="4"/>
    </font>
    <font>
      <sz val="11"/>
      <color theme="4"/>
      <name val="Corbel"/>
      <family val="2"/>
    </font>
    <font>
      <sz val="11"/>
      <color rgb="FFF49914"/>
      <name val="Corbel"/>
      <family val="2"/>
    </font>
    <font>
      <sz val="10"/>
      <color rgb="FFF49914"/>
      <name val="Corbel"/>
      <family val="2"/>
    </font>
    <font>
      <sz val="12"/>
      <color theme="4"/>
      <name val="Corbel"/>
      <family val="2"/>
    </font>
    <font>
      <b/>
      <sz val="12"/>
      <color rgb="FFFF0000"/>
      <name val="Corbel"/>
      <family val="2"/>
    </font>
    <font>
      <sz val="10"/>
      <color rgb="FFFF0000"/>
      <name val="Corbel"/>
      <family val="2"/>
    </font>
    <font>
      <b/>
      <sz val="10"/>
      <color rgb="FFFF0000"/>
      <name val="Corbel"/>
      <family val="2"/>
    </font>
    <font>
      <sz val="10"/>
      <color rgb="FFFF0000"/>
      <name val="Corbel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49914"/>
        <bgColor indexed="64"/>
      </patternFill>
    </fill>
    <fill>
      <patternFill patternType="solid">
        <fgColor rgb="FFCB6628"/>
        <bgColor indexed="64"/>
      </patternFill>
    </fill>
    <fill>
      <patternFill patternType="solid">
        <fgColor rgb="FFFCF8CF"/>
        <bgColor indexed="64"/>
      </patternFill>
    </fill>
  </fills>
  <borders count="14">
    <border>
      <left/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rgb="FFF49914"/>
      </left>
      <right style="thin">
        <color rgb="FFF49914"/>
      </right>
      <top style="thin">
        <color rgb="FFF49914"/>
      </top>
      <bottom style="dotted">
        <color rgb="FFF49914"/>
      </bottom>
      <diagonal/>
    </border>
    <border>
      <left style="thin">
        <color rgb="FFF49914"/>
      </left>
      <right style="thin">
        <color rgb="FFF49914"/>
      </right>
      <top style="thin">
        <color rgb="FFF49914"/>
      </top>
      <bottom style="thin">
        <color rgb="FFF49914"/>
      </bottom>
      <diagonal/>
    </border>
    <border>
      <left style="thin">
        <color rgb="FFF49914"/>
      </left>
      <right style="thin">
        <color rgb="FFF49914"/>
      </right>
      <top style="dotted">
        <color rgb="FFF49914"/>
      </top>
      <bottom style="dotted">
        <color rgb="FFF49914"/>
      </bottom>
      <diagonal/>
    </border>
    <border>
      <left style="thin">
        <color rgb="FFF49914"/>
      </left>
      <right style="thin">
        <color rgb="FFF49914"/>
      </right>
      <top style="dotted">
        <color rgb="FFF49914"/>
      </top>
      <bottom style="thin">
        <color rgb="FFF49914"/>
      </bottom>
      <diagonal/>
    </border>
    <border>
      <left style="thin">
        <color rgb="FFF49914"/>
      </left>
      <right style="thin">
        <color rgb="FFF49914"/>
      </right>
      <top style="dotted">
        <color rgb="FFF49914"/>
      </top>
      <bottom/>
      <diagonal/>
    </border>
    <border>
      <left style="thin">
        <color rgb="FFF49914"/>
      </left>
      <right style="thin">
        <color rgb="FFF49914"/>
      </right>
      <top/>
      <bottom style="dotted">
        <color rgb="FFF49914"/>
      </bottom>
      <diagonal/>
    </border>
    <border>
      <left style="thin">
        <color rgb="FFF49914"/>
      </left>
      <right style="thin">
        <color rgb="FFF49914"/>
      </right>
      <top style="thin">
        <color rgb="FFF49914"/>
      </top>
      <bottom/>
      <diagonal/>
    </border>
    <border>
      <left style="thin">
        <color rgb="FFF49914"/>
      </left>
      <right style="thin">
        <color rgb="FFF49914"/>
      </right>
      <top/>
      <bottom style="thin">
        <color rgb="FFF49914"/>
      </bottom>
      <diagonal/>
    </border>
    <border>
      <left style="thin">
        <color rgb="FFF49914"/>
      </left>
      <right/>
      <top/>
      <bottom/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13" fillId="2" borderId="0">
      <alignment horizontal="left" vertical="center" indent="1"/>
    </xf>
    <xf numFmtId="0" fontId="15" fillId="0" borderId="5" applyNumberFormat="0">
      <alignment horizontal="left" vertical="center" indent="1"/>
    </xf>
  </cellStyleXfs>
  <cellXfs count="79">
    <xf numFmtId="0" fontId="0" fillId="0" borderId="0" xfId="0"/>
    <xf numFmtId="0" fontId="0" fillId="0" borderId="0" xfId="0" applyFill="1"/>
    <xf numFmtId="0" fontId="0" fillId="0" borderId="0" xfId="0" applyFont="1" applyFill="1"/>
    <xf numFmtId="0" fontId="0" fillId="0" borderId="0" xfId="0" applyFont="1" applyFill="1" applyAlignment="1">
      <alignment horizontal="left"/>
    </xf>
    <xf numFmtId="0" fontId="2" fillId="0" borderId="0" xfId="0" applyFont="1" applyFill="1" applyBorder="1" applyAlignment="1">
      <alignment horizontal="right" vertical="center"/>
    </xf>
    <xf numFmtId="0" fontId="0" fillId="0" borderId="0" xfId="0" applyFont="1" applyFill="1" applyAlignment="1">
      <alignment horizontal="right"/>
    </xf>
    <xf numFmtId="0" fontId="0" fillId="0" borderId="0" xfId="0" applyFill="1" applyBorder="1"/>
    <xf numFmtId="0" fontId="13" fillId="2" borderId="0" xfId="4">
      <alignment horizontal="left" vertical="center" indent="1"/>
    </xf>
    <xf numFmtId="0" fontId="0" fillId="0" borderId="0" xfId="0" applyFill="1" applyBorder="1" applyAlignment="1">
      <alignment horizontal="left" vertical="center" indent="1"/>
    </xf>
    <xf numFmtId="164" fontId="0" fillId="0" borderId="0" xfId="0" applyNumberFormat="1" applyFill="1" applyBorder="1" applyAlignment="1">
      <alignment horizontal="left" vertical="center" indent="1"/>
    </xf>
    <xf numFmtId="0" fontId="4" fillId="0" borderId="0" xfId="0" applyFont="1" applyFill="1" applyBorder="1" applyAlignment="1">
      <alignment horizontal="right" vertical="center"/>
    </xf>
    <xf numFmtId="0" fontId="10" fillId="0" borderId="0" xfId="0" applyFont="1" applyFill="1" applyBorder="1" applyAlignment="1">
      <alignment horizontal="right" vertical="center"/>
    </xf>
    <xf numFmtId="0" fontId="11" fillId="0" borderId="0" xfId="0" applyFont="1" applyFill="1"/>
    <xf numFmtId="0" fontId="3" fillId="0" borderId="0" xfId="0" applyFont="1" applyFill="1" applyAlignment="1"/>
    <xf numFmtId="0" fontId="0" fillId="0" borderId="0" xfId="0" applyFill="1" applyAlignment="1">
      <alignment horizontal="center"/>
    </xf>
    <xf numFmtId="0" fontId="0" fillId="0" borderId="0" xfId="0" applyNumberFormat="1" applyFill="1"/>
    <xf numFmtId="0" fontId="13" fillId="2" borderId="0" xfId="4">
      <alignment horizontal="left" vertical="center" indent="1"/>
    </xf>
    <xf numFmtId="0" fontId="0" fillId="3" borderId="0" xfId="0" applyFill="1"/>
    <xf numFmtId="0" fontId="8" fillId="3" borderId="0" xfId="0" applyFont="1" applyFill="1" applyAlignment="1">
      <alignment vertical="center" wrapText="1"/>
    </xf>
    <xf numFmtId="0" fontId="9" fillId="3" borderId="0" xfId="0" applyFont="1" applyFill="1"/>
    <xf numFmtId="0" fontId="12" fillId="3" borderId="0" xfId="0" applyFont="1" applyFill="1" applyAlignment="1">
      <alignment vertical="center" wrapText="1"/>
    </xf>
    <xf numFmtId="0" fontId="0" fillId="3" borderId="0" xfId="0" applyFont="1" applyFill="1"/>
    <xf numFmtId="0" fontId="16" fillId="0" borderId="0" xfId="0" applyFont="1" applyFill="1"/>
    <xf numFmtId="0" fontId="15" fillId="0" borderId="7" xfId="5" applyFont="1" applyBorder="1">
      <alignment horizontal="left" vertical="center" indent="1"/>
    </xf>
    <xf numFmtId="49" fontId="15" fillId="0" borderId="7" xfId="5" applyNumberFormat="1" applyFont="1" applyBorder="1">
      <alignment horizontal="left" vertical="center" indent="1"/>
    </xf>
    <xf numFmtId="165" fontId="15" fillId="0" borderId="7" xfId="5" applyNumberFormat="1" applyFont="1" applyBorder="1">
      <alignment horizontal="left" vertical="center" indent="1"/>
    </xf>
    <xf numFmtId="0" fontId="15" fillId="0" borderId="8" xfId="5" applyFont="1" applyBorder="1">
      <alignment horizontal="left" vertical="center" indent="1"/>
    </xf>
    <xf numFmtId="164" fontId="15" fillId="0" borderId="8" xfId="5" applyNumberFormat="1" applyFont="1" applyBorder="1">
      <alignment horizontal="left" vertical="center" indent="1"/>
    </xf>
    <xf numFmtId="0" fontId="15" fillId="0" borderId="5" xfId="5" applyFont="1" applyBorder="1">
      <alignment horizontal="left" vertical="center" indent="1"/>
    </xf>
    <xf numFmtId="14" fontId="15" fillId="0" borderId="5" xfId="5" applyNumberFormat="1" applyFont="1" applyBorder="1">
      <alignment horizontal="left" vertical="center" indent="1"/>
    </xf>
    <xf numFmtId="0" fontId="17" fillId="0" borderId="0" xfId="0" applyFont="1" applyFill="1"/>
    <xf numFmtId="49" fontId="14" fillId="0" borderId="8" xfId="5" applyNumberFormat="1" applyFont="1" applyBorder="1">
      <alignment horizontal="left" vertical="center" indent="1"/>
    </xf>
    <xf numFmtId="164" fontId="15" fillId="0" borderId="7" xfId="5" applyNumberFormat="1" applyFont="1" applyBorder="1">
      <alignment horizontal="left" vertical="center" indent="1"/>
    </xf>
    <xf numFmtId="166" fontId="15" fillId="0" borderId="7" xfId="5" applyNumberFormat="1" applyFont="1" applyBorder="1">
      <alignment horizontal="left" vertical="center" indent="1"/>
    </xf>
    <xf numFmtId="49" fontId="15" fillId="0" borderId="8" xfId="5" applyNumberFormat="1" applyFont="1" applyBorder="1">
      <alignment horizontal="left" vertical="center" indent="1"/>
    </xf>
    <xf numFmtId="0" fontId="15" fillId="0" borderId="10" xfId="5" applyFont="1" applyBorder="1">
      <alignment horizontal="left" vertical="center" indent="1"/>
    </xf>
    <xf numFmtId="166" fontId="15" fillId="0" borderId="10" xfId="5" applyNumberFormat="1" applyFont="1" applyBorder="1">
      <alignment horizontal="left" vertical="center" indent="1"/>
    </xf>
    <xf numFmtId="14" fontId="15" fillId="0" borderId="7" xfId="5" applyNumberFormat="1" applyFont="1" applyBorder="1">
      <alignment horizontal="left" vertical="center" indent="1"/>
    </xf>
    <xf numFmtId="0" fontId="15" fillId="0" borderId="9" xfId="5" applyFont="1" applyBorder="1">
      <alignment horizontal="left" vertical="center" indent="1"/>
    </xf>
    <xf numFmtId="49" fontId="15" fillId="0" borderId="9" xfId="5" applyNumberFormat="1" applyFont="1" applyBorder="1">
      <alignment horizontal="left" vertical="center" indent="1"/>
    </xf>
    <xf numFmtId="0" fontId="15" fillId="4" borderId="6" xfId="5" applyFont="1" applyFill="1" applyBorder="1">
      <alignment horizontal="left" vertical="center" indent="1"/>
    </xf>
    <xf numFmtId="49" fontId="15" fillId="4" borderId="6" xfId="5" applyNumberFormat="1" applyFont="1" applyFill="1" applyBorder="1">
      <alignment horizontal="left" vertical="center" indent="1"/>
    </xf>
    <xf numFmtId="0" fontId="18" fillId="0" borderId="0" xfId="0" applyFont="1" applyFill="1" applyBorder="1" applyAlignment="1">
      <alignment horizontal="right" vertical="center"/>
    </xf>
    <xf numFmtId="0" fontId="15" fillId="0" borderId="7" xfId="5" applyBorder="1">
      <alignment horizontal="left" vertical="center" indent="1"/>
    </xf>
    <xf numFmtId="164" fontId="15" fillId="0" borderId="7" xfId="5" applyNumberFormat="1" applyBorder="1">
      <alignment horizontal="left" vertical="center" indent="1"/>
    </xf>
    <xf numFmtId="14" fontId="15" fillId="0" borderId="7" xfId="5" applyNumberFormat="1" applyBorder="1">
      <alignment horizontal="left" vertical="center" indent="1"/>
    </xf>
    <xf numFmtId="0" fontId="15" fillId="0" borderId="8" xfId="5" applyBorder="1">
      <alignment horizontal="left" vertical="center" indent="1"/>
    </xf>
    <xf numFmtId="0" fontId="15" fillId="0" borderId="6" xfId="0" applyFont="1" applyFill="1" applyBorder="1" applyAlignment="1">
      <alignment horizontal="left" vertical="center" wrapText="1" indent="1"/>
    </xf>
    <xf numFmtId="14" fontId="15" fillId="4" borderId="6" xfId="5" applyNumberFormat="1" applyFont="1" applyFill="1" applyBorder="1">
      <alignment horizontal="left" vertical="center" indent="1"/>
    </xf>
    <xf numFmtId="0" fontId="15" fillId="0" borderId="0" xfId="0" applyFont="1" applyFill="1"/>
    <xf numFmtId="14" fontId="15" fillId="0" borderId="10" xfId="5" applyNumberFormat="1" applyFont="1" applyBorder="1">
      <alignment horizontal="left" vertical="center" indent="1"/>
    </xf>
    <xf numFmtId="0" fontId="19" fillId="0" borderId="0" xfId="0" applyFont="1" applyFill="1" applyBorder="1" applyAlignment="1">
      <alignment horizontal="right" vertical="center"/>
    </xf>
    <xf numFmtId="0" fontId="20" fillId="0" borderId="0" xfId="0" applyFont="1" applyFill="1" applyBorder="1" applyAlignment="1">
      <alignment horizontal="right" vertical="center"/>
    </xf>
    <xf numFmtId="0" fontId="21" fillId="0" borderId="0" xfId="0" applyFont="1" applyFill="1" applyBorder="1" applyAlignment="1">
      <alignment horizontal="right" vertical="center"/>
    </xf>
    <xf numFmtId="167" fontId="15" fillId="0" borderId="7" xfId="5" applyNumberFormat="1" applyFont="1" applyBorder="1">
      <alignment horizontal="left" vertical="center" indent="1"/>
    </xf>
    <xf numFmtId="167" fontId="15" fillId="0" borderId="7" xfId="5" applyNumberFormat="1" applyBorder="1">
      <alignment horizontal="left" vertical="center" indent="1"/>
    </xf>
    <xf numFmtId="0" fontId="12" fillId="3" borderId="4" xfId="0" applyFont="1" applyFill="1" applyBorder="1" applyAlignment="1">
      <alignment horizontal="center" vertical="center"/>
    </xf>
    <xf numFmtId="9" fontId="5" fillId="3" borderId="1" xfId="1" applyFont="1" applyFill="1" applyBorder="1" applyAlignment="1">
      <alignment horizontal="center" vertical="center"/>
    </xf>
    <xf numFmtId="9" fontId="5" fillId="3" borderId="2" xfId="1" applyFont="1" applyFill="1" applyBorder="1" applyAlignment="1">
      <alignment horizontal="center" vertical="center"/>
    </xf>
    <xf numFmtId="9" fontId="5" fillId="3" borderId="3" xfId="1" applyFont="1" applyFill="1" applyBorder="1" applyAlignment="1">
      <alignment horizontal="center" vertical="center"/>
    </xf>
    <xf numFmtId="9" fontId="5" fillId="3" borderId="1" xfId="1" applyFont="1" applyFill="1" applyBorder="1" applyAlignment="1">
      <alignment vertical="center"/>
    </xf>
    <xf numFmtId="9" fontId="5" fillId="3" borderId="2" xfId="1" applyFont="1" applyFill="1" applyBorder="1" applyAlignment="1">
      <alignment vertical="center"/>
    </xf>
    <xf numFmtId="9" fontId="5" fillId="3" borderId="3" xfId="1" applyFont="1" applyFill="1" applyBorder="1" applyAlignment="1">
      <alignment vertical="center"/>
    </xf>
    <xf numFmtId="0" fontId="12" fillId="3" borderId="4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/>
    </xf>
    <xf numFmtId="0" fontId="13" fillId="2" borderId="0" xfId="4">
      <alignment horizontal="left" vertical="center" indent="1"/>
    </xf>
    <xf numFmtId="164" fontId="15" fillId="0" borderId="11" xfId="0" applyNumberFormat="1" applyFont="1" applyFill="1" applyBorder="1" applyAlignment="1">
      <alignment horizontal="left" vertical="center" wrapText="1" indent="1"/>
    </xf>
    <xf numFmtId="164" fontId="15" fillId="0" borderId="12" xfId="0" applyNumberFormat="1" applyFont="1" applyFill="1" applyBorder="1" applyAlignment="1">
      <alignment horizontal="left" vertical="center" wrapText="1" indent="1"/>
    </xf>
    <xf numFmtId="0" fontId="19" fillId="0" borderId="0" xfId="0" applyFont="1" applyFill="1" applyBorder="1" applyAlignment="1">
      <alignment horizontal="right" vertical="center"/>
    </xf>
    <xf numFmtId="0" fontId="19" fillId="0" borderId="13" xfId="0" applyFont="1" applyFill="1" applyBorder="1" applyAlignment="1">
      <alignment horizontal="right" vertical="center"/>
    </xf>
    <xf numFmtId="0" fontId="15" fillId="0" borderId="7" xfId="5" applyFont="1" applyBorder="1">
      <alignment horizontal="left" vertical="center" indent="1"/>
    </xf>
    <xf numFmtId="0" fontId="15" fillId="0" borderId="8" xfId="5" applyFont="1" applyBorder="1">
      <alignment horizontal="left" vertical="center" indent="1"/>
    </xf>
    <xf numFmtId="49" fontId="14" fillId="0" borderId="7" xfId="5" applyNumberFormat="1" applyFont="1" applyBorder="1">
      <alignment horizontal="left" vertical="center" indent="1"/>
    </xf>
    <xf numFmtId="49" fontId="15" fillId="0" borderId="7" xfId="5" applyNumberFormat="1" applyFont="1" applyBorder="1">
      <alignment horizontal="left" vertical="center" indent="1"/>
    </xf>
    <xf numFmtId="49" fontId="14" fillId="0" borderId="5" xfId="5" applyNumberFormat="1" applyFont="1" applyBorder="1">
      <alignment horizontal="left" vertical="center" indent="1"/>
    </xf>
    <xf numFmtId="0" fontId="21" fillId="0" borderId="0" xfId="0" applyFont="1" applyFill="1" applyBorder="1" applyAlignment="1">
      <alignment horizontal="right" vertical="center"/>
    </xf>
    <xf numFmtId="0" fontId="15" fillId="0" borderId="5" xfId="5" applyBorder="1">
      <alignment horizontal="left" vertical="center" indent="1"/>
    </xf>
    <xf numFmtId="0" fontId="15" fillId="0" borderId="7" xfId="5" applyBorder="1">
      <alignment horizontal="left" vertical="center" indent="1"/>
    </xf>
    <xf numFmtId="0" fontId="15" fillId="0" borderId="8" xfId="5" applyBorder="1">
      <alignment horizontal="left" vertical="center" indent="1"/>
    </xf>
  </cellXfs>
  <cellStyles count="6">
    <cellStyle name="Details" xfId="5"/>
    <cellStyle name="Normal" xfId="0" builtinId="0" customBuiltin="1"/>
    <cellStyle name="Pourcentage" xfId="1" builtinId="5"/>
    <cellStyle name="Table Headings" xfId="4"/>
    <cellStyle name="Titre" xfId="2" builtinId="15" customBuiltin="1"/>
    <cellStyle name="Titre 1" xfId="3" builtinId="16" customBuiltin="1"/>
  </cellStyles>
  <dxfs count="0"/>
  <tableStyles count="0" defaultTableStyle="TableStyleMedium2" defaultPivotStyle="PivotStyleLight16"/>
  <colors>
    <mruColors>
      <color rgb="FFF49914"/>
      <color rgb="FFFCF8CF"/>
      <color rgb="FF4EA4D8"/>
      <color rgb="FF974B1E"/>
      <color rgb="FF8CA03C"/>
      <color rgb="FFEFDA18"/>
      <color rgb="FFE4A078"/>
      <color rgb="FFCB662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hyperlink" Target="#'Informations personnelles'!A1"/><Relationship Id="rId7" Type="http://schemas.openxmlformats.org/officeDocument/2006/relationships/hyperlink" Target="#'H&#244;tel et Activit&#233;s'!A1"/><Relationship Id="rId12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11" Type="http://schemas.openxmlformats.org/officeDocument/2006/relationships/hyperlink" Target="#'Informations d&#8217;urgence'!A1"/><Relationship Id="rId5" Type="http://schemas.openxmlformats.org/officeDocument/2006/relationships/hyperlink" Target="#'Informations de d&#233;placement'!A1"/><Relationship Id="rId10" Type="http://schemas.openxmlformats.org/officeDocument/2006/relationships/image" Target="../media/image6.png"/><Relationship Id="rId4" Type="http://schemas.openxmlformats.org/officeDocument/2006/relationships/image" Target="../media/image3.png"/><Relationship Id="rId9" Type="http://schemas.openxmlformats.org/officeDocument/2006/relationships/hyperlink" Target="#'Location de voiture'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H&#244;tel et Activit&#233;s'!A1"/><Relationship Id="rId13" Type="http://schemas.openxmlformats.org/officeDocument/2006/relationships/image" Target="../media/image15.png"/><Relationship Id="rId3" Type="http://schemas.openxmlformats.org/officeDocument/2006/relationships/hyperlink" Target="#Accueil!A1"/><Relationship Id="rId7" Type="http://schemas.openxmlformats.org/officeDocument/2006/relationships/image" Target="../media/image12.png"/><Relationship Id="rId12" Type="http://schemas.openxmlformats.org/officeDocument/2006/relationships/hyperlink" Target="#'Informations d&#8217;urgence'!A1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hyperlink" Target="#'Informations de d&#233;placement'!A1"/><Relationship Id="rId11" Type="http://schemas.openxmlformats.org/officeDocument/2006/relationships/image" Target="../media/image14.png"/><Relationship Id="rId5" Type="http://schemas.openxmlformats.org/officeDocument/2006/relationships/image" Target="../media/image11.png"/><Relationship Id="rId10" Type="http://schemas.openxmlformats.org/officeDocument/2006/relationships/hyperlink" Target="#'Location de voiture'!A1"/><Relationship Id="rId4" Type="http://schemas.openxmlformats.org/officeDocument/2006/relationships/image" Target="../media/image10.png"/><Relationship Id="rId9" Type="http://schemas.openxmlformats.org/officeDocument/2006/relationships/image" Target="../media/image1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H&#244;tel et Activit&#233;s'!A1"/><Relationship Id="rId13" Type="http://schemas.openxmlformats.org/officeDocument/2006/relationships/hyperlink" Target="#'Emergency Details'!A1"/><Relationship Id="rId3" Type="http://schemas.openxmlformats.org/officeDocument/2006/relationships/hyperlink" Target="#Accueil!A1"/><Relationship Id="rId7" Type="http://schemas.openxmlformats.org/officeDocument/2006/relationships/image" Target="../media/image12.png"/><Relationship Id="rId12" Type="http://schemas.openxmlformats.org/officeDocument/2006/relationships/hyperlink" Target="#'Informations d&#8217;urgence'!A1"/><Relationship Id="rId2" Type="http://schemas.openxmlformats.org/officeDocument/2006/relationships/image" Target="../media/image9.png"/><Relationship Id="rId1" Type="http://schemas.openxmlformats.org/officeDocument/2006/relationships/image" Target="../media/image16.png"/><Relationship Id="rId6" Type="http://schemas.openxmlformats.org/officeDocument/2006/relationships/image" Target="../media/image11.png"/><Relationship Id="rId11" Type="http://schemas.openxmlformats.org/officeDocument/2006/relationships/image" Target="../media/image14.png"/><Relationship Id="rId5" Type="http://schemas.openxmlformats.org/officeDocument/2006/relationships/hyperlink" Target="#'Informations personnelles'!A1"/><Relationship Id="rId10" Type="http://schemas.openxmlformats.org/officeDocument/2006/relationships/hyperlink" Target="#'Location de voiture'!A1"/><Relationship Id="rId4" Type="http://schemas.openxmlformats.org/officeDocument/2006/relationships/image" Target="../media/image10.png"/><Relationship Id="rId9" Type="http://schemas.openxmlformats.org/officeDocument/2006/relationships/image" Target="../media/image13.png"/><Relationship Id="rId14" Type="http://schemas.openxmlformats.org/officeDocument/2006/relationships/image" Target="../media/image15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15.png"/><Relationship Id="rId3" Type="http://schemas.openxmlformats.org/officeDocument/2006/relationships/hyperlink" Target="#Accueil!A1"/><Relationship Id="rId7" Type="http://schemas.openxmlformats.org/officeDocument/2006/relationships/hyperlink" Target="#'Informations de d&#233;placement'!A1"/><Relationship Id="rId12" Type="http://schemas.openxmlformats.org/officeDocument/2006/relationships/hyperlink" Target="#'Informations d&#8217;urgence'!A1"/><Relationship Id="rId2" Type="http://schemas.openxmlformats.org/officeDocument/2006/relationships/image" Target="../media/image9.png"/><Relationship Id="rId1" Type="http://schemas.openxmlformats.org/officeDocument/2006/relationships/image" Target="../media/image17.png"/><Relationship Id="rId6" Type="http://schemas.openxmlformats.org/officeDocument/2006/relationships/image" Target="../media/image11.png"/><Relationship Id="rId11" Type="http://schemas.openxmlformats.org/officeDocument/2006/relationships/image" Target="../media/image14.png"/><Relationship Id="rId5" Type="http://schemas.openxmlformats.org/officeDocument/2006/relationships/hyperlink" Target="#'Informations personnelles'!A1"/><Relationship Id="rId10" Type="http://schemas.openxmlformats.org/officeDocument/2006/relationships/hyperlink" Target="#'Location de voiture'!A1"/><Relationship Id="rId4" Type="http://schemas.openxmlformats.org/officeDocument/2006/relationships/image" Target="../media/image10.png"/><Relationship Id="rId9" Type="http://schemas.openxmlformats.org/officeDocument/2006/relationships/image" Target="../media/image13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hyperlink" Target="#'Emergency Details'!A1"/><Relationship Id="rId3" Type="http://schemas.openxmlformats.org/officeDocument/2006/relationships/hyperlink" Target="#Accueil!A1"/><Relationship Id="rId7" Type="http://schemas.openxmlformats.org/officeDocument/2006/relationships/hyperlink" Target="#'Informations de d&#233;placement'!A1"/><Relationship Id="rId12" Type="http://schemas.openxmlformats.org/officeDocument/2006/relationships/hyperlink" Target="#'Informations d&#8217;urgence'!A1"/><Relationship Id="rId2" Type="http://schemas.openxmlformats.org/officeDocument/2006/relationships/image" Target="../media/image9.png"/><Relationship Id="rId1" Type="http://schemas.openxmlformats.org/officeDocument/2006/relationships/image" Target="../media/image18.png"/><Relationship Id="rId6" Type="http://schemas.openxmlformats.org/officeDocument/2006/relationships/image" Target="../media/image11.png"/><Relationship Id="rId11" Type="http://schemas.openxmlformats.org/officeDocument/2006/relationships/image" Target="../media/image14.png"/><Relationship Id="rId5" Type="http://schemas.openxmlformats.org/officeDocument/2006/relationships/hyperlink" Target="#'Informations personnelles'!A1"/><Relationship Id="rId10" Type="http://schemas.openxmlformats.org/officeDocument/2006/relationships/image" Target="../media/image13.png"/><Relationship Id="rId4" Type="http://schemas.openxmlformats.org/officeDocument/2006/relationships/image" Target="../media/image10.png"/><Relationship Id="rId9" Type="http://schemas.openxmlformats.org/officeDocument/2006/relationships/hyperlink" Target="#'H&#244;tel et Activit&#233;s'!A1"/><Relationship Id="rId14" Type="http://schemas.openxmlformats.org/officeDocument/2006/relationships/image" Target="../media/image15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15.png"/><Relationship Id="rId3" Type="http://schemas.openxmlformats.org/officeDocument/2006/relationships/hyperlink" Target="#Accueil!A1"/><Relationship Id="rId7" Type="http://schemas.openxmlformats.org/officeDocument/2006/relationships/hyperlink" Target="#'Informations de d&#233;placement'!A1"/><Relationship Id="rId12" Type="http://schemas.openxmlformats.org/officeDocument/2006/relationships/image" Target="../media/image14.png"/><Relationship Id="rId2" Type="http://schemas.openxmlformats.org/officeDocument/2006/relationships/image" Target="../media/image9.png"/><Relationship Id="rId1" Type="http://schemas.openxmlformats.org/officeDocument/2006/relationships/image" Target="../media/image19.png"/><Relationship Id="rId6" Type="http://schemas.openxmlformats.org/officeDocument/2006/relationships/image" Target="../media/image11.png"/><Relationship Id="rId11" Type="http://schemas.openxmlformats.org/officeDocument/2006/relationships/hyperlink" Target="#'Location de voiture'!A1"/><Relationship Id="rId5" Type="http://schemas.openxmlformats.org/officeDocument/2006/relationships/hyperlink" Target="#'Informations personnelles'!A1"/><Relationship Id="rId10" Type="http://schemas.openxmlformats.org/officeDocument/2006/relationships/image" Target="../media/image13.png"/><Relationship Id="rId4" Type="http://schemas.openxmlformats.org/officeDocument/2006/relationships/image" Target="../media/image10.png"/><Relationship Id="rId9" Type="http://schemas.openxmlformats.org/officeDocument/2006/relationships/hyperlink" Target="#'H&#244;tel et Activit&#233;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54475</xdr:rowOff>
    </xdr:from>
    <xdr:to>
      <xdr:col>25</xdr:col>
      <xdr:colOff>9525</xdr:colOff>
      <xdr:row>26</xdr:row>
      <xdr:rowOff>23679</xdr:rowOff>
    </xdr:to>
    <xdr:grpSp>
      <xdr:nvGrpSpPr>
        <xdr:cNvPr id="3" name="Groupe 2" descr="Image évoquant le voyage avec ville, montgolfière, automobile, avion et bateau de croisière" title="Illustration Modèle principal"/>
        <xdr:cNvGrpSpPr/>
      </xdr:nvGrpSpPr>
      <xdr:grpSpPr>
        <a:xfrm>
          <a:off x="0" y="54475"/>
          <a:ext cx="9705975" cy="3445829"/>
          <a:chOff x="0" y="54475"/>
          <a:chExt cx="9705975" cy="4179254"/>
        </a:xfrm>
      </xdr:grpSpPr>
      <xdr:pic>
        <xdr:nvPicPr>
          <xdr:cNvPr id="7" name="Illustration principale" descr="Image évoquant le voyage avec ville, montgolfière, automobile, avion et bateau de croisière" title="Illustration Modèle principal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" y="54475"/>
            <a:ext cx="9696449" cy="3907257"/>
          </a:xfrm>
          <a:prstGeom prst="rect">
            <a:avLst/>
          </a:prstGeom>
        </xdr:spPr>
      </xdr:pic>
      <xdr:pic>
        <xdr:nvPicPr>
          <xdr:cNvPr id="8" name="Image 7" descr="&quot;&quot;" title="Bordure d’illustration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4009095"/>
            <a:ext cx="9705975" cy="224634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99983</xdr:colOff>
      <xdr:row>27</xdr:row>
      <xdr:rowOff>9525</xdr:rowOff>
    </xdr:from>
    <xdr:to>
      <xdr:col>4</xdr:col>
      <xdr:colOff>223808</xdr:colOff>
      <xdr:row>31</xdr:row>
      <xdr:rowOff>1905</xdr:rowOff>
    </xdr:to>
    <xdr:grpSp>
      <xdr:nvGrpSpPr>
        <xdr:cNvPr id="25" name="Informations personnelles" descr="&quot;&quot;" title="Informations personnelles">
          <a:hlinkClick xmlns:r="http://schemas.openxmlformats.org/officeDocument/2006/relationships" r:id="rId3" tooltip="Cliquez pour afficher les Informations personnelles"/>
        </xdr:cNvPr>
        <xdr:cNvGrpSpPr/>
      </xdr:nvGrpSpPr>
      <xdr:grpSpPr>
        <a:xfrm>
          <a:off x="99983" y="3648075"/>
          <a:ext cx="1609725" cy="640080"/>
          <a:chOff x="147608" y="4543425"/>
          <a:chExt cx="1609725" cy="640080"/>
        </a:xfrm>
      </xdr:grpSpPr>
      <xdr:pic>
        <xdr:nvPicPr>
          <xdr:cNvPr id="2" name="Image 1" descr="&quot;&quot;" title="Bouton Informations personnelles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1547" y="4543425"/>
            <a:ext cx="1541846" cy="640080"/>
          </a:xfrm>
          <a:prstGeom prst="rect">
            <a:avLst/>
          </a:prstGeom>
        </xdr:spPr>
      </xdr:pic>
      <xdr:sp macro="" textlink="">
        <xdr:nvSpPr>
          <xdr:cNvPr id="39" name="ZoneTexte 38"/>
          <xdr:cNvSpPr txBox="1"/>
        </xdr:nvSpPr>
        <xdr:spPr>
          <a:xfrm>
            <a:off x="147608" y="4635748"/>
            <a:ext cx="1609725" cy="3403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400">
                <a:solidFill>
                  <a:srgbClr val="CB6628"/>
                </a:solidFill>
                <a:latin typeface="Freestyle Script" pitchFamily="66" charset="0"/>
              </a:rPr>
              <a:t>Informations</a:t>
            </a:r>
          </a:p>
        </xdr:txBody>
      </xdr:sp>
      <xdr:sp macro="" textlink="">
        <xdr:nvSpPr>
          <xdr:cNvPr id="40" name="ZoneTexte 39"/>
          <xdr:cNvSpPr txBox="1"/>
        </xdr:nvSpPr>
        <xdr:spPr>
          <a:xfrm>
            <a:off x="147608" y="4924426"/>
            <a:ext cx="1609725" cy="16531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200">
                <a:solidFill>
                  <a:srgbClr val="CB6628"/>
                </a:solidFill>
                <a:latin typeface="Corbel" pitchFamily="34" charset="0"/>
              </a:rPr>
              <a:t>personnelles</a:t>
            </a:r>
          </a:p>
        </xdr:txBody>
      </xdr:sp>
    </xdr:grpSp>
    <xdr:clientData/>
  </xdr:twoCellAnchor>
  <xdr:twoCellAnchor>
    <xdr:from>
      <xdr:col>5</xdr:col>
      <xdr:colOff>196431</xdr:colOff>
      <xdr:row>27</xdr:row>
      <xdr:rowOff>9525</xdr:rowOff>
    </xdr:from>
    <xdr:to>
      <xdr:col>9</xdr:col>
      <xdr:colOff>196431</xdr:colOff>
      <xdr:row>31</xdr:row>
      <xdr:rowOff>1905</xdr:rowOff>
    </xdr:to>
    <xdr:grpSp>
      <xdr:nvGrpSpPr>
        <xdr:cNvPr id="26" name="Informations de déplacement" descr="&quot;&quot;" title="Bouton Détails du déplacement">
          <a:hlinkClick xmlns:r="http://schemas.openxmlformats.org/officeDocument/2006/relationships" r:id="rId5" tooltip="Cliquez pour afficher les Détails du déplacement"/>
        </xdr:cNvPr>
        <xdr:cNvGrpSpPr/>
      </xdr:nvGrpSpPr>
      <xdr:grpSpPr>
        <a:xfrm>
          <a:off x="2082381" y="3648075"/>
          <a:ext cx="1600200" cy="640080"/>
          <a:chOff x="2039421" y="4543425"/>
          <a:chExt cx="1600200" cy="640080"/>
        </a:xfrm>
      </xdr:grpSpPr>
      <xdr:pic>
        <xdr:nvPicPr>
          <xdr:cNvPr id="4" name="Image 3" descr="&quot;&quot;" title="Bouton Détails du déplacement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72385" y="4543425"/>
            <a:ext cx="1534273" cy="640080"/>
          </a:xfrm>
          <a:prstGeom prst="rect">
            <a:avLst/>
          </a:prstGeom>
        </xdr:spPr>
      </xdr:pic>
      <xdr:sp macro="" textlink="">
        <xdr:nvSpPr>
          <xdr:cNvPr id="78" name="ZoneTexte 77"/>
          <xdr:cNvSpPr txBox="1"/>
        </xdr:nvSpPr>
        <xdr:spPr>
          <a:xfrm>
            <a:off x="2044756" y="4635748"/>
            <a:ext cx="1589530" cy="33820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400">
                <a:solidFill>
                  <a:srgbClr val="CB6628"/>
                </a:solidFill>
                <a:latin typeface="Freestyle Script" pitchFamily="66" charset="0"/>
              </a:rPr>
              <a:t>Informations</a:t>
            </a:r>
          </a:p>
        </xdr:txBody>
      </xdr:sp>
      <xdr:sp macro="" textlink="">
        <xdr:nvSpPr>
          <xdr:cNvPr id="79" name="ZoneTexte 78"/>
          <xdr:cNvSpPr txBox="1"/>
        </xdr:nvSpPr>
        <xdr:spPr>
          <a:xfrm>
            <a:off x="2039421" y="4924426"/>
            <a:ext cx="1600200" cy="20292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200">
                <a:solidFill>
                  <a:srgbClr val="CB6628"/>
                </a:solidFill>
                <a:latin typeface="Corbel" pitchFamily="34" charset="0"/>
              </a:rPr>
              <a:t>de déplacement</a:t>
            </a:r>
          </a:p>
        </xdr:txBody>
      </xdr:sp>
    </xdr:grpSp>
    <xdr:clientData/>
  </xdr:twoCellAnchor>
  <xdr:twoCellAnchor>
    <xdr:from>
      <xdr:col>10</xdr:col>
      <xdr:colOff>169054</xdr:colOff>
      <xdr:row>27</xdr:row>
      <xdr:rowOff>9525</xdr:rowOff>
    </xdr:from>
    <xdr:to>
      <xdr:col>14</xdr:col>
      <xdr:colOff>169054</xdr:colOff>
      <xdr:row>31</xdr:row>
      <xdr:rowOff>1905</xdr:rowOff>
    </xdr:to>
    <xdr:grpSp>
      <xdr:nvGrpSpPr>
        <xdr:cNvPr id="27" name="Détails Hôtel et Activités" descr="&quot;&quot;" title="Bouton Détails Hôtel et Activités">
          <a:hlinkClick xmlns:r="http://schemas.openxmlformats.org/officeDocument/2006/relationships" r:id="rId7" tooltip="Cliquez pour afficher les détails Hôtel et Activités"/>
        </xdr:cNvPr>
        <xdr:cNvGrpSpPr/>
      </xdr:nvGrpSpPr>
      <xdr:grpSpPr>
        <a:xfrm>
          <a:off x="4055254" y="3648075"/>
          <a:ext cx="1600200" cy="640080"/>
          <a:chOff x="4031629" y="4543425"/>
          <a:chExt cx="1600200" cy="640080"/>
        </a:xfrm>
      </xdr:grpSpPr>
      <xdr:pic>
        <xdr:nvPicPr>
          <xdr:cNvPr id="13" name="Image 12" descr="&quot;&quot;" title="Bouton Hôtel et Activités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31629" y="4543425"/>
            <a:ext cx="1600200" cy="640080"/>
          </a:xfrm>
          <a:prstGeom prst="rect">
            <a:avLst/>
          </a:prstGeom>
        </xdr:spPr>
      </xdr:pic>
      <xdr:sp macro="" textlink="">
        <xdr:nvSpPr>
          <xdr:cNvPr id="96" name="ZoneTexte 95"/>
          <xdr:cNvSpPr txBox="1"/>
        </xdr:nvSpPr>
        <xdr:spPr>
          <a:xfrm>
            <a:off x="4036392" y="4635748"/>
            <a:ext cx="1590675" cy="3333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400">
                <a:solidFill>
                  <a:srgbClr val="CB6628"/>
                </a:solidFill>
                <a:latin typeface="Freestyle Script" pitchFamily="66" charset="0"/>
              </a:rPr>
              <a:t>Détails</a:t>
            </a:r>
          </a:p>
        </xdr:txBody>
      </xdr:sp>
      <xdr:sp macro="" textlink="">
        <xdr:nvSpPr>
          <xdr:cNvPr id="97" name="ZoneTexte 96"/>
          <xdr:cNvSpPr txBox="1"/>
        </xdr:nvSpPr>
        <xdr:spPr>
          <a:xfrm>
            <a:off x="4036392" y="4924426"/>
            <a:ext cx="1590675" cy="2000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200">
                <a:solidFill>
                  <a:srgbClr val="CB6628"/>
                </a:solidFill>
                <a:latin typeface="Corbel" pitchFamily="34" charset="0"/>
              </a:rPr>
              <a:t>Hôtel et Activités</a:t>
            </a:r>
          </a:p>
        </xdr:txBody>
      </xdr:sp>
    </xdr:grpSp>
    <xdr:clientData/>
  </xdr:twoCellAnchor>
  <xdr:twoCellAnchor>
    <xdr:from>
      <xdr:col>15</xdr:col>
      <xdr:colOff>141677</xdr:colOff>
      <xdr:row>27</xdr:row>
      <xdr:rowOff>9525</xdr:rowOff>
    </xdr:from>
    <xdr:to>
      <xdr:col>19</xdr:col>
      <xdr:colOff>141677</xdr:colOff>
      <xdr:row>31</xdr:row>
      <xdr:rowOff>1905</xdr:rowOff>
    </xdr:to>
    <xdr:grpSp>
      <xdr:nvGrpSpPr>
        <xdr:cNvPr id="28" name="Location de voiture" descr="&quot;&quot;" title="Bouton Informations de Location de voiture">
          <a:hlinkClick xmlns:r="http://schemas.openxmlformats.org/officeDocument/2006/relationships" r:id="rId9" tooltip="Cliquez pour afficher les informations de Location de voiture"/>
        </xdr:cNvPr>
        <xdr:cNvGrpSpPr/>
      </xdr:nvGrpSpPr>
      <xdr:grpSpPr>
        <a:xfrm>
          <a:off x="6028127" y="3648075"/>
          <a:ext cx="1600200" cy="640080"/>
          <a:chOff x="6000594" y="4543425"/>
          <a:chExt cx="1600200" cy="640080"/>
        </a:xfrm>
      </xdr:grpSpPr>
      <xdr:pic>
        <xdr:nvPicPr>
          <xdr:cNvPr id="159" name="Image 158" descr="&quot;&quot;" title="Bouton Informations de Location de voiture"/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000594" y="4543425"/>
            <a:ext cx="1600200" cy="640080"/>
          </a:xfrm>
          <a:prstGeom prst="rect">
            <a:avLst/>
          </a:prstGeom>
        </xdr:spPr>
      </xdr:pic>
      <xdr:sp macro="" textlink="">
        <xdr:nvSpPr>
          <xdr:cNvPr id="119" name="ZoneTexte 118"/>
          <xdr:cNvSpPr txBox="1"/>
        </xdr:nvSpPr>
        <xdr:spPr>
          <a:xfrm>
            <a:off x="6071879" y="4635748"/>
            <a:ext cx="1457630" cy="29967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400">
                <a:solidFill>
                  <a:srgbClr val="CB6628"/>
                </a:solidFill>
                <a:latin typeface="Freestyle Script" pitchFamily="66" charset="0"/>
              </a:rPr>
              <a:t>Informations</a:t>
            </a:r>
          </a:p>
        </xdr:txBody>
      </xdr:sp>
      <xdr:sp macro="" textlink="">
        <xdr:nvSpPr>
          <xdr:cNvPr id="120" name="ZoneTexte 119"/>
          <xdr:cNvSpPr txBox="1"/>
        </xdr:nvSpPr>
        <xdr:spPr>
          <a:xfrm>
            <a:off x="6086077" y="4924426"/>
            <a:ext cx="1429235" cy="18594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200">
                <a:solidFill>
                  <a:srgbClr val="CB6628"/>
                </a:solidFill>
                <a:latin typeface="Corbel" pitchFamily="34" charset="0"/>
              </a:rPr>
              <a:t>de Location de voiture</a:t>
            </a:r>
          </a:p>
        </xdr:txBody>
      </xdr:sp>
    </xdr:grpSp>
    <xdr:clientData/>
  </xdr:twoCellAnchor>
  <xdr:twoCellAnchor>
    <xdr:from>
      <xdr:col>20</xdr:col>
      <xdr:colOff>114300</xdr:colOff>
      <xdr:row>27</xdr:row>
      <xdr:rowOff>9525</xdr:rowOff>
    </xdr:from>
    <xdr:to>
      <xdr:col>24</xdr:col>
      <xdr:colOff>114300</xdr:colOff>
      <xdr:row>31</xdr:row>
      <xdr:rowOff>129300</xdr:rowOff>
    </xdr:to>
    <xdr:grpSp>
      <xdr:nvGrpSpPr>
        <xdr:cNvPr id="5" name="Groupe 4">
          <a:hlinkClick xmlns:r="http://schemas.openxmlformats.org/officeDocument/2006/relationships" r:id="rId11" tooltip="Cliquez pour afficher les Informations à connaître en cas d’urgence"/>
        </xdr:cNvPr>
        <xdr:cNvGrpSpPr/>
      </xdr:nvGrpSpPr>
      <xdr:grpSpPr>
        <a:xfrm>
          <a:off x="8001000" y="3648075"/>
          <a:ext cx="1600200" cy="767475"/>
          <a:chOff x="8001000" y="3648075"/>
          <a:chExt cx="1600200" cy="767475"/>
        </a:xfrm>
      </xdr:grpSpPr>
      <xdr:pic>
        <xdr:nvPicPr>
          <xdr:cNvPr id="16" name="Image 15" descr="&quot;&quot;" title="Bouton Informations à connaître en cas d’urgence"/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001000" y="3648075"/>
            <a:ext cx="1600200" cy="640080"/>
          </a:xfrm>
          <a:prstGeom prst="rect">
            <a:avLst/>
          </a:prstGeom>
        </xdr:spPr>
      </xdr:pic>
      <xdr:sp macro="" textlink="">
        <xdr:nvSpPr>
          <xdr:cNvPr id="176" name="ZoneTexte 175"/>
          <xdr:cNvSpPr txBox="1"/>
        </xdr:nvSpPr>
        <xdr:spPr>
          <a:xfrm>
            <a:off x="8001000" y="3714750"/>
            <a:ext cx="1600199" cy="38759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400">
                <a:solidFill>
                  <a:srgbClr val="CB6628"/>
                </a:solidFill>
                <a:latin typeface="Freestyle Script" pitchFamily="66" charset="0"/>
              </a:rPr>
              <a:t>Informations</a:t>
            </a:r>
          </a:p>
        </xdr:txBody>
      </xdr:sp>
      <xdr:sp macro="" textlink="">
        <xdr:nvSpPr>
          <xdr:cNvPr id="177" name="ZoneTexte 176"/>
          <xdr:cNvSpPr txBox="1"/>
        </xdr:nvSpPr>
        <xdr:spPr>
          <a:xfrm>
            <a:off x="8010525" y="4019550"/>
            <a:ext cx="1590675" cy="396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indent="0" algn="ctr"/>
            <a:r>
              <a:rPr lang="fr-FR" sz="1200">
                <a:solidFill>
                  <a:srgbClr val="CB6628"/>
                </a:solidFill>
                <a:latin typeface="Corbel" pitchFamily="34" charset="0"/>
                <a:ea typeface="+mn-ea"/>
                <a:cs typeface="+mn-cs"/>
              </a:rPr>
              <a:t>d’urgence</a:t>
            </a:r>
          </a:p>
        </xdr:txBody>
      </xdr:sp>
    </xdr:grpSp>
    <xdr:clientData/>
  </xdr:twoCellAnchor>
  <xdr:twoCellAnchor editAs="oneCell">
    <xdr:from>
      <xdr:col>0</xdr:col>
      <xdr:colOff>0</xdr:colOff>
      <xdr:row>25</xdr:row>
      <xdr:rowOff>0</xdr:rowOff>
    </xdr:from>
    <xdr:to>
      <xdr:col>25</xdr:col>
      <xdr:colOff>9525</xdr:colOff>
      <xdr:row>26</xdr:row>
      <xdr:rowOff>76200</xdr:rowOff>
    </xdr:to>
    <xdr:sp macro="" textlink="">
      <xdr:nvSpPr>
        <xdr:cNvPr id="1025" name="Bordure d’illustration" descr="&quot;&quot;" title="Bordure d’illustration"/>
        <xdr:cNvSpPr>
          <a:spLocks noChangeAspect="1" noChangeArrowheads="1"/>
        </xdr:cNvSpPr>
      </xdr:nvSpPr>
      <xdr:spPr bwMode="auto">
        <a:xfrm>
          <a:off x="0" y="4267200"/>
          <a:ext cx="9705975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6</xdr:col>
      <xdr:colOff>457200</xdr:colOff>
      <xdr:row>0</xdr:row>
      <xdr:rowOff>2222727</xdr:rowOff>
    </xdr:to>
    <xdr:pic>
      <xdr:nvPicPr>
        <xdr:cNvPr id="3" name="Illustration d’en-tête" descr="Image représentant des montgolfières dans le ciel" title="Illustration Informations personnelles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525" y="0"/>
          <a:ext cx="10058400" cy="2222727"/>
        </a:xfrm>
        <a:prstGeom prst="rect">
          <a:avLst/>
        </a:prstGeom>
        <a:noFill/>
        <a:ln>
          <a:noFill/>
        </a:ln>
      </xdr:spPr>
    </xdr:pic>
    <xdr:clientData/>
  </xdr:twoCellAnchor>
  <xdr:twoCellAnchor editAs="absolute">
    <xdr:from>
      <xdr:col>1</xdr:col>
      <xdr:colOff>2852738</xdr:colOff>
      <xdr:row>0</xdr:row>
      <xdr:rowOff>304800</xdr:rowOff>
    </xdr:from>
    <xdr:to>
      <xdr:col>3</xdr:col>
      <xdr:colOff>1243013</xdr:colOff>
      <xdr:row>0</xdr:row>
      <xdr:rowOff>1209675</xdr:rowOff>
    </xdr:to>
    <xdr:grpSp>
      <xdr:nvGrpSpPr>
        <xdr:cNvPr id="4" name="Informations personnelles" descr="&quot;&quot;" title="Informations personnelles"/>
        <xdr:cNvGrpSpPr/>
      </xdr:nvGrpSpPr>
      <xdr:grpSpPr>
        <a:xfrm>
          <a:off x="3881438" y="304800"/>
          <a:ext cx="2295525" cy="904875"/>
          <a:chOff x="4086225" y="381000"/>
          <a:chExt cx="2390775" cy="991579"/>
        </a:xfrm>
      </xdr:grpSpPr>
      <xdr:pic>
        <xdr:nvPicPr>
          <xdr:cNvPr id="5" name="Illustration Titre" descr="&quot;&quot;" title="Informations personnelles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86225" y="381000"/>
            <a:ext cx="2390775" cy="991579"/>
          </a:xfrm>
          <a:prstGeom prst="rect">
            <a:avLst/>
          </a:prstGeom>
        </xdr:spPr>
      </xdr:pic>
      <xdr:sp macro="" textlink="">
        <xdr:nvSpPr>
          <xdr:cNvPr id="6" name="Titre"/>
          <xdr:cNvSpPr txBox="1"/>
        </xdr:nvSpPr>
        <xdr:spPr>
          <a:xfrm>
            <a:off x="4171950" y="514350"/>
            <a:ext cx="2219325" cy="6096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en-US" sz="4200">
                <a:solidFill>
                  <a:srgbClr val="F49914"/>
                </a:solidFill>
                <a:latin typeface="Freestyle Script" pitchFamily="66" charset="0"/>
              </a:rPr>
              <a:t>Informations</a:t>
            </a:r>
          </a:p>
        </xdr:txBody>
      </xdr:sp>
      <xdr:sp macro="" textlink="">
        <xdr:nvSpPr>
          <xdr:cNvPr id="7" name="Sous-titre"/>
          <xdr:cNvSpPr txBox="1"/>
        </xdr:nvSpPr>
        <xdr:spPr>
          <a:xfrm>
            <a:off x="4717112" y="922100"/>
            <a:ext cx="1168128" cy="3413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sz="1400">
                <a:solidFill>
                  <a:srgbClr val="F49914"/>
                </a:solidFill>
                <a:effectLst/>
                <a:latin typeface="Corbel" pitchFamily="34" charset="0"/>
                <a:ea typeface="+mn-ea"/>
                <a:cs typeface="+mn-cs"/>
              </a:rPr>
              <a:t>personnelles</a:t>
            </a:r>
            <a:endParaRPr lang="en-US" sz="1400">
              <a:solidFill>
                <a:srgbClr val="F49914"/>
              </a:solidFill>
              <a:effectLst/>
              <a:latin typeface="Corbel" pitchFamily="34" charset="0"/>
            </a:endParaRPr>
          </a:p>
        </xdr:txBody>
      </xdr:sp>
    </xdr:grpSp>
    <xdr:clientData/>
  </xdr:twoCellAnchor>
  <xdr:twoCellAnchor editAs="absolute">
    <xdr:from>
      <xdr:col>4</xdr:col>
      <xdr:colOff>1990725</xdr:colOff>
      <xdr:row>0</xdr:row>
      <xdr:rowOff>361951</xdr:rowOff>
    </xdr:from>
    <xdr:to>
      <xdr:col>6</xdr:col>
      <xdr:colOff>133350</xdr:colOff>
      <xdr:row>0</xdr:row>
      <xdr:rowOff>846365</xdr:rowOff>
    </xdr:to>
    <xdr:grpSp>
      <xdr:nvGrpSpPr>
        <xdr:cNvPr id="8" name="Accueil" descr="&quot;&quot;" title="Bouton Accueil">
          <a:hlinkClick xmlns:r="http://schemas.openxmlformats.org/officeDocument/2006/relationships" r:id="rId3" tooltip="Cliquez pour revenir à la feuille Accueil"/>
        </xdr:cNvPr>
        <xdr:cNvGrpSpPr/>
      </xdr:nvGrpSpPr>
      <xdr:grpSpPr>
        <a:xfrm>
          <a:off x="8791575" y="361951"/>
          <a:ext cx="952500" cy="484414"/>
          <a:chOff x="9086850" y="466726"/>
          <a:chExt cx="952500" cy="484414"/>
        </a:xfrm>
      </xdr:grpSpPr>
      <xdr:pic>
        <xdr:nvPicPr>
          <xdr:cNvPr id="9" name="Image 8" descr="Cliquez pour revenir à la feuille Accueil" title="Bouton Accueil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86850" y="466726"/>
            <a:ext cx="952500" cy="484414"/>
          </a:xfrm>
          <a:prstGeom prst="rect">
            <a:avLst/>
          </a:prstGeom>
        </xdr:spPr>
      </xdr:pic>
      <xdr:sp macro="" textlink="">
        <xdr:nvSpPr>
          <xdr:cNvPr id="10" name="ZoneTexte 9"/>
          <xdr:cNvSpPr txBox="1"/>
        </xdr:nvSpPr>
        <xdr:spPr>
          <a:xfrm>
            <a:off x="9247662" y="523875"/>
            <a:ext cx="684000" cy="3926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lIns="0" tIns="0" rIns="0" bIns="0" rtlCol="0" anchor="t">
            <a:spAutoFit/>
          </a:bodyPr>
          <a:lstStyle/>
          <a:p>
            <a:r>
              <a:rPr lang="en-US" sz="2600">
                <a:solidFill>
                  <a:schemeClr val="bg1"/>
                </a:solidFill>
                <a:latin typeface="Freestyle Script" pitchFamily="66" charset="0"/>
              </a:rPr>
              <a:t>Accueil</a:t>
            </a:r>
          </a:p>
        </xdr:txBody>
      </xdr:sp>
    </xdr:grpSp>
    <xdr:clientData/>
  </xdr:twoCellAnchor>
  <xdr:twoCellAnchor>
    <xdr:from>
      <xdr:col>0</xdr:col>
      <xdr:colOff>895350</xdr:colOff>
      <xdr:row>13</xdr:row>
      <xdr:rowOff>28575</xdr:rowOff>
    </xdr:from>
    <xdr:to>
      <xdr:col>1</xdr:col>
      <xdr:colOff>1314422</xdr:colOff>
      <xdr:row>16</xdr:row>
      <xdr:rowOff>140959</xdr:rowOff>
    </xdr:to>
    <xdr:grpSp>
      <xdr:nvGrpSpPr>
        <xdr:cNvPr id="15" name="Groupe 14" descr="&quot;&quot;" title="Bouton Informations personnelles"/>
        <xdr:cNvGrpSpPr/>
      </xdr:nvGrpSpPr>
      <xdr:grpSpPr>
        <a:xfrm>
          <a:off x="895350" y="5076825"/>
          <a:ext cx="1447772" cy="598159"/>
          <a:chOff x="904875" y="2057400"/>
          <a:chExt cx="1447772" cy="598159"/>
        </a:xfrm>
      </xdr:grpSpPr>
      <xdr:pic>
        <xdr:nvPicPr>
          <xdr:cNvPr id="16" name="Image 15" descr="&quot;&quot;" title="Bouton Informations personnelles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4875" y="2057400"/>
            <a:ext cx="1447772" cy="598159"/>
          </a:xfrm>
          <a:prstGeom prst="rect">
            <a:avLst/>
          </a:prstGeom>
        </xdr:spPr>
      </xdr:pic>
      <xdr:sp macro="" textlink="">
        <xdr:nvSpPr>
          <xdr:cNvPr id="17" name="ZoneTexte 16"/>
          <xdr:cNvSpPr txBox="1"/>
        </xdr:nvSpPr>
        <xdr:spPr>
          <a:xfrm>
            <a:off x="914386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Informations</a:t>
            </a:r>
          </a:p>
        </xdr:txBody>
      </xdr:sp>
      <xdr:sp macro="" textlink="">
        <xdr:nvSpPr>
          <xdr:cNvPr id="18" name="ZoneTexte 17"/>
          <xdr:cNvSpPr txBox="1"/>
        </xdr:nvSpPr>
        <xdr:spPr>
          <a:xfrm>
            <a:off x="923911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personnelles</a:t>
            </a:r>
          </a:p>
        </xdr:txBody>
      </xdr:sp>
    </xdr:grpSp>
    <xdr:clientData/>
  </xdr:twoCellAnchor>
  <xdr:twoCellAnchor>
    <xdr:from>
      <xdr:col>1</xdr:col>
      <xdr:colOff>1479690</xdr:colOff>
      <xdr:row>13</xdr:row>
      <xdr:rowOff>28575</xdr:rowOff>
    </xdr:from>
    <xdr:to>
      <xdr:col>2</xdr:col>
      <xdr:colOff>73772</xdr:colOff>
      <xdr:row>16</xdr:row>
      <xdr:rowOff>140959</xdr:rowOff>
    </xdr:to>
    <xdr:grpSp>
      <xdr:nvGrpSpPr>
        <xdr:cNvPr id="19" name="Groupe 18" descr="&quot;&quot;" title="Bouton Détails du déplacement">
          <a:hlinkClick xmlns:r="http://schemas.openxmlformats.org/officeDocument/2006/relationships" r:id="rId6" tooltip="Cliquez pour afficher les Détails du déplacement"/>
        </xdr:cNvPr>
        <xdr:cNvGrpSpPr/>
      </xdr:nvGrpSpPr>
      <xdr:grpSpPr>
        <a:xfrm>
          <a:off x="2508390" y="5076825"/>
          <a:ext cx="1451582" cy="598159"/>
          <a:chOff x="2493150" y="2035950"/>
          <a:chExt cx="1451582" cy="598159"/>
        </a:xfrm>
      </xdr:grpSpPr>
      <xdr:pic>
        <xdr:nvPicPr>
          <xdr:cNvPr id="20" name="Image 19" descr="&quot;&quot;" title="Bouton Détails du déplacement"/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93150" y="2035950"/>
            <a:ext cx="1451582" cy="598159"/>
          </a:xfrm>
          <a:prstGeom prst="rect">
            <a:avLst/>
          </a:prstGeom>
        </xdr:spPr>
      </xdr:pic>
      <xdr:sp macro="" textlink="">
        <xdr:nvSpPr>
          <xdr:cNvPr id="21" name="ZoneTexte 20"/>
          <xdr:cNvSpPr txBox="1"/>
        </xdr:nvSpPr>
        <xdr:spPr>
          <a:xfrm>
            <a:off x="250506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Informations</a:t>
            </a:r>
          </a:p>
        </xdr:txBody>
      </xdr:sp>
      <xdr:sp macro="" textlink="">
        <xdr:nvSpPr>
          <xdr:cNvPr id="22" name="ZoneTexte 21"/>
          <xdr:cNvSpPr txBox="1"/>
        </xdr:nvSpPr>
        <xdr:spPr>
          <a:xfrm>
            <a:off x="251458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de déplacement</a:t>
            </a:r>
          </a:p>
        </xdr:txBody>
      </xdr:sp>
    </xdr:grpSp>
    <xdr:clientData/>
  </xdr:twoCellAnchor>
  <xdr:twoCellAnchor>
    <xdr:from>
      <xdr:col>2</xdr:col>
      <xdr:colOff>239040</xdr:colOff>
      <xdr:row>13</xdr:row>
      <xdr:rowOff>28575</xdr:rowOff>
    </xdr:from>
    <xdr:to>
      <xdr:col>3</xdr:col>
      <xdr:colOff>639062</xdr:colOff>
      <xdr:row>16</xdr:row>
      <xdr:rowOff>140959</xdr:rowOff>
    </xdr:to>
    <xdr:grpSp>
      <xdr:nvGrpSpPr>
        <xdr:cNvPr id="23" name="Groupe 22" descr="&quot;&quot;" title="Bouton Détails Hôtel et Activités">
          <a:hlinkClick xmlns:r="http://schemas.openxmlformats.org/officeDocument/2006/relationships" r:id="rId8" tooltip="Cliquez pour afficher les détails Hôtel et Activités"/>
        </xdr:cNvPr>
        <xdr:cNvGrpSpPr/>
      </xdr:nvGrpSpPr>
      <xdr:grpSpPr>
        <a:xfrm>
          <a:off x="4125240" y="5076825"/>
          <a:ext cx="1447772" cy="598159"/>
          <a:chOff x="4112393" y="2033550"/>
          <a:chExt cx="1447772" cy="598159"/>
        </a:xfrm>
      </xdr:grpSpPr>
      <xdr:pic>
        <xdr:nvPicPr>
          <xdr:cNvPr id="24" name="Image 23" descr="&quot;&quot;" title="Bouton Détails Hôtel"/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12393" y="2033550"/>
            <a:ext cx="1447772" cy="598159"/>
          </a:xfrm>
          <a:prstGeom prst="rect">
            <a:avLst/>
          </a:prstGeom>
        </xdr:spPr>
      </xdr:pic>
      <xdr:sp macro="" textlink="">
        <xdr:nvSpPr>
          <xdr:cNvPr id="25" name="ZoneTexte 24"/>
          <xdr:cNvSpPr txBox="1"/>
        </xdr:nvSpPr>
        <xdr:spPr>
          <a:xfrm>
            <a:off x="4121904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Détails</a:t>
            </a:r>
          </a:p>
        </xdr:txBody>
      </xdr:sp>
      <xdr:sp macro="" textlink="">
        <xdr:nvSpPr>
          <xdr:cNvPr id="26" name="ZoneTexte 25"/>
          <xdr:cNvSpPr txBox="1"/>
        </xdr:nvSpPr>
        <xdr:spPr>
          <a:xfrm>
            <a:off x="4131429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Hôtel et Activités</a:t>
            </a:r>
          </a:p>
        </xdr:txBody>
      </xdr:sp>
    </xdr:grpSp>
    <xdr:clientData/>
  </xdr:twoCellAnchor>
  <xdr:twoCellAnchor>
    <xdr:from>
      <xdr:col>3</xdr:col>
      <xdr:colOff>804330</xdr:colOff>
      <xdr:row>13</xdr:row>
      <xdr:rowOff>28575</xdr:rowOff>
    </xdr:from>
    <xdr:to>
      <xdr:col>4</xdr:col>
      <xdr:colOff>682382</xdr:colOff>
      <xdr:row>16</xdr:row>
      <xdr:rowOff>140959</xdr:rowOff>
    </xdr:to>
    <xdr:grpSp>
      <xdr:nvGrpSpPr>
        <xdr:cNvPr id="27" name="Location de voiture" descr="&quot;&quot;" title="Bouton Location de voiture">
          <a:hlinkClick xmlns:r="http://schemas.openxmlformats.org/officeDocument/2006/relationships" r:id="rId10" tooltip="Cliquez pour afficher les informations de Location de voiture"/>
        </xdr:cNvPr>
        <xdr:cNvGrpSpPr/>
      </xdr:nvGrpSpPr>
      <xdr:grpSpPr>
        <a:xfrm>
          <a:off x="5738280" y="5076825"/>
          <a:ext cx="1744952" cy="598159"/>
          <a:chOff x="5706630" y="2040675"/>
          <a:chExt cx="1440152" cy="598159"/>
        </a:xfrm>
      </xdr:grpSpPr>
      <xdr:pic>
        <xdr:nvPicPr>
          <xdr:cNvPr id="28" name="Image 27" descr="&quot;&quot;" title="Bouton Informations de Location de voiture"/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06630" y="2040675"/>
            <a:ext cx="1440152" cy="598159"/>
          </a:xfrm>
          <a:prstGeom prst="rect">
            <a:avLst/>
          </a:prstGeom>
        </xdr:spPr>
      </xdr:pic>
      <xdr:sp macro="" textlink="">
        <xdr:nvSpPr>
          <xdr:cNvPr id="29" name="ZoneTexte 28"/>
          <xdr:cNvSpPr txBox="1"/>
        </xdr:nvSpPr>
        <xdr:spPr>
          <a:xfrm>
            <a:off x="571233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Informations</a:t>
            </a:r>
          </a:p>
        </xdr:txBody>
      </xdr:sp>
      <xdr:sp macro="" textlink="">
        <xdr:nvSpPr>
          <xdr:cNvPr id="30" name="ZoneTexte 29"/>
          <xdr:cNvSpPr txBox="1"/>
        </xdr:nvSpPr>
        <xdr:spPr>
          <a:xfrm>
            <a:off x="572185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de Location de voiture</a:t>
            </a:r>
          </a:p>
        </xdr:txBody>
      </xdr:sp>
    </xdr:grpSp>
    <xdr:clientData/>
  </xdr:twoCellAnchor>
  <xdr:twoCellAnchor>
    <xdr:from>
      <xdr:col>4</xdr:col>
      <xdr:colOff>847650</xdr:colOff>
      <xdr:row>13</xdr:row>
      <xdr:rowOff>28575</xdr:rowOff>
    </xdr:from>
    <xdr:to>
      <xdr:col>5</xdr:col>
      <xdr:colOff>95147</xdr:colOff>
      <xdr:row>17</xdr:row>
      <xdr:rowOff>85725</xdr:rowOff>
    </xdr:to>
    <xdr:grpSp>
      <xdr:nvGrpSpPr>
        <xdr:cNvPr id="2" name="Groupe 1">
          <a:hlinkClick xmlns:r="http://schemas.openxmlformats.org/officeDocument/2006/relationships" r:id="rId12" tooltip="Cliquez pour afficher les Informations à connaître en cas d’urgence"/>
        </xdr:cNvPr>
        <xdr:cNvGrpSpPr/>
      </xdr:nvGrpSpPr>
      <xdr:grpSpPr>
        <a:xfrm>
          <a:off x="7648500" y="5076825"/>
          <a:ext cx="1447772" cy="704850"/>
          <a:chOff x="7648500" y="5076825"/>
          <a:chExt cx="1447772" cy="704850"/>
        </a:xfrm>
      </xdr:grpSpPr>
      <xdr:pic>
        <xdr:nvPicPr>
          <xdr:cNvPr id="32" name="Image 31" descr="&quot;&quot;" title="Bouton Informations à connaître en cas d’urgence"/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648500" y="5076825"/>
            <a:ext cx="1447772" cy="601968"/>
          </a:xfrm>
          <a:prstGeom prst="rect">
            <a:avLst/>
          </a:prstGeom>
        </xdr:spPr>
      </xdr:pic>
      <xdr:sp macro="" textlink="">
        <xdr:nvSpPr>
          <xdr:cNvPr id="33" name="ZoneTexte 32"/>
          <xdr:cNvSpPr txBox="1"/>
        </xdr:nvSpPr>
        <xdr:spPr>
          <a:xfrm>
            <a:off x="7658011" y="5200724"/>
            <a:ext cx="1428750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Informations</a:t>
            </a:r>
          </a:p>
        </xdr:txBody>
      </xdr:sp>
      <xdr:sp macro="" textlink="">
        <xdr:nvSpPr>
          <xdr:cNvPr id="34" name="ZoneTexte 33"/>
          <xdr:cNvSpPr txBox="1"/>
        </xdr:nvSpPr>
        <xdr:spPr>
          <a:xfrm>
            <a:off x="7667536" y="5448301"/>
            <a:ext cx="1409700" cy="33337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indent="0" algn="ctr"/>
            <a:r>
              <a:rPr lang="fr-FR" sz="1100">
                <a:solidFill>
                  <a:schemeClr val="bg1"/>
                </a:solidFill>
                <a:latin typeface="Corbel" pitchFamily="34" charset="0"/>
                <a:ea typeface="+mn-ea"/>
                <a:cs typeface="+mn-cs"/>
              </a:rPr>
              <a:t>d’urgence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5</xdr:col>
      <xdr:colOff>1695449</xdr:colOff>
      <xdr:row>0</xdr:row>
      <xdr:rowOff>1619465</xdr:rowOff>
    </xdr:to>
    <xdr:pic>
      <xdr:nvPicPr>
        <xdr:cNvPr id="2" name="Illustration d’en-tête" descr="Image représentant un avion dans le ciel" title="Illustration Voyage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991724" cy="1619465"/>
        </a:xfrm>
        <a:prstGeom prst="rect">
          <a:avLst/>
        </a:prstGeom>
      </xdr:spPr>
    </xdr:pic>
    <xdr:clientData/>
  </xdr:twoCellAnchor>
  <xdr:twoCellAnchor editAs="absolute">
    <xdr:from>
      <xdr:col>1</xdr:col>
      <xdr:colOff>2957513</xdr:colOff>
      <xdr:row>0</xdr:row>
      <xdr:rowOff>295275</xdr:rowOff>
    </xdr:from>
    <xdr:to>
      <xdr:col>3</xdr:col>
      <xdr:colOff>395288</xdr:colOff>
      <xdr:row>0</xdr:row>
      <xdr:rowOff>1200150</xdr:rowOff>
    </xdr:to>
    <xdr:grpSp>
      <xdr:nvGrpSpPr>
        <xdr:cNvPr id="3" name="Informations de déplacement" descr="&quot;&quot;" title="Informations de déplacement"/>
        <xdr:cNvGrpSpPr/>
      </xdr:nvGrpSpPr>
      <xdr:grpSpPr>
        <a:xfrm>
          <a:off x="3881438" y="295275"/>
          <a:ext cx="2295525" cy="904875"/>
          <a:chOff x="4086225" y="381000"/>
          <a:chExt cx="2390775" cy="991579"/>
        </a:xfrm>
      </xdr:grpSpPr>
      <xdr:pic>
        <xdr:nvPicPr>
          <xdr:cNvPr id="4" name="Illustration Titre" descr="&quot;&quot;" title="Informations de déplacement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86225" y="381000"/>
            <a:ext cx="2390775" cy="991579"/>
          </a:xfrm>
          <a:prstGeom prst="rect">
            <a:avLst/>
          </a:prstGeom>
        </xdr:spPr>
      </xdr:pic>
      <xdr:sp macro="" textlink="">
        <xdr:nvSpPr>
          <xdr:cNvPr id="5" name="Titre"/>
          <xdr:cNvSpPr txBox="1"/>
        </xdr:nvSpPr>
        <xdr:spPr>
          <a:xfrm>
            <a:off x="4171950" y="514350"/>
            <a:ext cx="2219325" cy="6096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en-US" sz="4200">
                <a:solidFill>
                  <a:srgbClr val="F49914"/>
                </a:solidFill>
                <a:latin typeface="Freestyle Script" pitchFamily="66" charset="0"/>
              </a:rPr>
              <a:t>Informations</a:t>
            </a:r>
          </a:p>
        </xdr:txBody>
      </xdr:sp>
      <xdr:sp macro="" textlink="">
        <xdr:nvSpPr>
          <xdr:cNvPr id="6" name="Sous-titre"/>
          <xdr:cNvSpPr txBox="1"/>
        </xdr:nvSpPr>
        <xdr:spPr>
          <a:xfrm>
            <a:off x="4582271" y="995164"/>
            <a:ext cx="1436853" cy="3413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sz="1400">
                <a:solidFill>
                  <a:srgbClr val="F49914"/>
                </a:solidFill>
                <a:effectLst/>
                <a:latin typeface="Corbel" pitchFamily="34" charset="0"/>
                <a:ea typeface="+mn-ea"/>
                <a:cs typeface="+mn-cs"/>
              </a:rPr>
              <a:t>de déplacement</a:t>
            </a:r>
            <a:endParaRPr lang="en-US" sz="1400">
              <a:solidFill>
                <a:srgbClr val="F49914"/>
              </a:solidFill>
              <a:effectLst/>
              <a:latin typeface="Corbel" pitchFamily="34" charset="0"/>
            </a:endParaRPr>
          </a:p>
        </xdr:txBody>
      </xdr:sp>
    </xdr:grpSp>
    <xdr:clientData/>
  </xdr:twoCellAnchor>
  <xdr:twoCellAnchor editAs="absolute">
    <xdr:from>
      <xdr:col>5</xdr:col>
      <xdr:colOff>604837</xdr:colOff>
      <xdr:row>0</xdr:row>
      <xdr:rowOff>314326</xdr:rowOff>
    </xdr:from>
    <xdr:to>
      <xdr:col>5</xdr:col>
      <xdr:colOff>1557337</xdr:colOff>
      <xdr:row>0</xdr:row>
      <xdr:rowOff>798740</xdr:rowOff>
    </xdr:to>
    <xdr:grpSp>
      <xdr:nvGrpSpPr>
        <xdr:cNvPr id="7" name="Accueil" descr="&quot;&quot;" title="Bouton Accueil">
          <a:hlinkClick xmlns:r="http://schemas.openxmlformats.org/officeDocument/2006/relationships" r:id="rId3" tooltip="Cliquez pour revenir à la feuille Accueil"/>
        </xdr:cNvPr>
        <xdr:cNvGrpSpPr/>
      </xdr:nvGrpSpPr>
      <xdr:grpSpPr>
        <a:xfrm>
          <a:off x="8901112" y="314326"/>
          <a:ext cx="952500" cy="484414"/>
          <a:chOff x="9086850" y="466726"/>
          <a:chExt cx="952500" cy="484414"/>
        </a:xfrm>
      </xdr:grpSpPr>
      <xdr:pic>
        <xdr:nvPicPr>
          <xdr:cNvPr id="8" name="Image 7" descr="Cliquez pour revenir à la feuille Accueil" title="Bouton Accueil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86850" y="466726"/>
            <a:ext cx="952500" cy="484414"/>
          </a:xfrm>
          <a:prstGeom prst="rect">
            <a:avLst/>
          </a:prstGeom>
        </xdr:spPr>
      </xdr:pic>
      <xdr:sp macro="" textlink="">
        <xdr:nvSpPr>
          <xdr:cNvPr id="9" name="ZoneTexte 8"/>
          <xdr:cNvSpPr txBox="1"/>
        </xdr:nvSpPr>
        <xdr:spPr>
          <a:xfrm>
            <a:off x="9228612" y="523875"/>
            <a:ext cx="720000" cy="3926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lIns="0" tIns="0" rIns="0" bIns="0" rtlCol="0" anchor="t">
            <a:spAutoFit/>
          </a:bodyPr>
          <a:lstStyle/>
          <a:p>
            <a:r>
              <a:rPr lang="en-US" sz="2600">
                <a:solidFill>
                  <a:schemeClr val="bg1"/>
                </a:solidFill>
                <a:latin typeface="Freestyle Script" pitchFamily="66" charset="0"/>
              </a:rPr>
              <a:t>Accueil</a:t>
            </a:r>
          </a:p>
        </xdr:txBody>
      </xdr:sp>
    </xdr:grpSp>
    <xdr:clientData/>
  </xdr:twoCellAnchor>
  <xdr:twoCellAnchor>
    <xdr:from>
      <xdr:col>1</xdr:col>
      <xdr:colOff>180975</xdr:colOff>
      <xdr:row>19</xdr:row>
      <xdr:rowOff>19050</xdr:rowOff>
    </xdr:from>
    <xdr:to>
      <xdr:col>1</xdr:col>
      <xdr:colOff>1628747</xdr:colOff>
      <xdr:row>22</xdr:row>
      <xdr:rowOff>131434</xdr:rowOff>
    </xdr:to>
    <xdr:grpSp>
      <xdr:nvGrpSpPr>
        <xdr:cNvPr id="10" name="Groupe 9" descr="&quot;&quot;" title="Bouton Informations personnelles">
          <a:hlinkClick xmlns:r="http://schemas.openxmlformats.org/officeDocument/2006/relationships" r:id="rId5" tooltip="Cliquez pour afficher les Informations personnelles"/>
        </xdr:cNvPr>
        <xdr:cNvGrpSpPr/>
      </xdr:nvGrpSpPr>
      <xdr:grpSpPr>
        <a:xfrm>
          <a:off x="1104900" y="5924550"/>
          <a:ext cx="1447772" cy="598159"/>
          <a:chOff x="904875" y="2057400"/>
          <a:chExt cx="1447772" cy="598159"/>
        </a:xfrm>
      </xdr:grpSpPr>
      <xdr:pic>
        <xdr:nvPicPr>
          <xdr:cNvPr id="11" name="Image 10" descr="&quot;&quot;" title="Bouton Informations personnelles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4875" y="2057400"/>
            <a:ext cx="1447772" cy="598159"/>
          </a:xfrm>
          <a:prstGeom prst="rect">
            <a:avLst/>
          </a:prstGeom>
        </xdr:spPr>
      </xdr:pic>
      <xdr:sp macro="" textlink="">
        <xdr:nvSpPr>
          <xdr:cNvPr id="12" name="ZoneTexte 11"/>
          <xdr:cNvSpPr txBox="1"/>
        </xdr:nvSpPr>
        <xdr:spPr>
          <a:xfrm>
            <a:off x="914386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Informations</a:t>
            </a:r>
          </a:p>
        </xdr:txBody>
      </xdr:sp>
      <xdr:sp macro="" textlink="">
        <xdr:nvSpPr>
          <xdr:cNvPr id="13" name="ZoneTexte 12"/>
          <xdr:cNvSpPr txBox="1"/>
        </xdr:nvSpPr>
        <xdr:spPr>
          <a:xfrm>
            <a:off x="923911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personnelles</a:t>
            </a:r>
          </a:p>
        </xdr:txBody>
      </xdr:sp>
    </xdr:grpSp>
    <xdr:clientData/>
  </xdr:twoCellAnchor>
  <xdr:twoCellAnchor>
    <xdr:from>
      <xdr:col>1</xdr:col>
      <xdr:colOff>1955940</xdr:colOff>
      <xdr:row>19</xdr:row>
      <xdr:rowOff>19050</xdr:rowOff>
    </xdr:from>
    <xdr:to>
      <xdr:col>2</xdr:col>
      <xdr:colOff>445247</xdr:colOff>
      <xdr:row>22</xdr:row>
      <xdr:rowOff>131434</xdr:rowOff>
    </xdr:to>
    <xdr:grpSp>
      <xdr:nvGrpSpPr>
        <xdr:cNvPr id="14" name="Groupe 13" descr="&quot;&quot;" title="Bouton Détails du déplacement"/>
        <xdr:cNvGrpSpPr/>
      </xdr:nvGrpSpPr>
      <xdr:grpSpPr>
        <a:xfrm>
          <a:off x="2879865" y="5924550"/>
          <a:ext cx="1451582" cy="598159"/>
          <a:chOff x="2493150" y="2035950"/>
          <a:chExt cx="1451582" cy="598159"/>
        </a:xfrm>
      </xdr:grpSpPr>
      <xdr:pic>
        <xdr:nvPicPr>
          <xdr:cNvPr id="15" name="Image 14" descr="&quot;&quot;" title="Bouton Détails du déplacement"/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93150" y="2035950"/>
            <a:ext cx="1451582" cy="598159"/>
          </a:xfrm>
          <a:prstGeom prst="rect">
            <a:avLst/>
          </a:prstGeom>
        </xdr:spPr>
      </xdr:pic>
      <xdr:sp macro="" textlink="">
        <xdr:nvSpPr>
          <xdr:cNvPr id="16" name="ZoneTexte 15"/>
          <xdr:cNvSpPr txBox="1"/>
        </xdr:nvSpPr>
        <xdr:spPr>
          <a:xfrm>
            <a:off x="250506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Informations</a:t>
            </a:r>
          </a:p>
        </xdr:txBody>
      </xdr:sp>
      <xdr:sp macro="" textlink="">
        <xdr:nvSpPr>
          <xdr:cNvPr id="17" name="ZoneTexte 16"/>
          <xdr:cNvSpPr txBox="1"/>
        </xdr:nvSpPr>
        <xdr:spPr>
          <a:xfrm>
            <a:off x="251458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de déplacement</a:t>
            </a:r>
          </a:p>
        </xdr:txBody>
      </xdr:sp>
    </xdr:grpSp>
    <xdr:clientData/>
  </xdr:twoCellAnchor>
  <xdr:twoCellAnchor>
    <xdr:from>
      <xdr:col>2</xdr:col>
      <xdr:colOff>610515</xdr:colOff>
      <xdr:row>19</xdr:row>
      <xdr:rowOff>19050</xdr:rowOff>
    </xdr:from>
    <xdr:to>
      <xdr:col>3</xdr:col>
      <xdr:colOff>162812</xdr:colOff>
      <xdr:row>22</xdr:row>
      <xdr:rowOff>131434</xdr:rowOff>
    </xdr:to>
    <xdr:grpSp>
      <xdr:nvGrpSpPr>
        <xdr:cNvPr id="18" name="Groupe 17" descr="&quot;&quot;" title="Bouton Détails Hôtel et Activités">
          <a:hlinkClick xmlns:r="http://schemas.openxmlformats.org/officeDocument/2006/relationships" r:id="rId8" tooltip="Cliquez pour afficher les détails Hôtel et Activités"/>
        </xdr:cNvPr>
        <xdr:cNvGrpSpPr/>
      </xdr:nvGrpSpPr>
      <xdr:grpSpPr>
        <a:xfrm>
          <a:off x="4496715" y="5924550"/>
          <a:ext cx="1447772" cy="598159"/>
          <a:chOff x="4112393" y="2033550"/>
          <a:chExt cx="1447772" cy="598159"/>
        </a:xfrm>
      </xdr:grpSpPr>
      <xdr:pic>
        <xdr:nvPicPr>
          <xdr:cNvPr id="19" name="Image 18" descr="&quot;&quot;" title="Bouton Détails Hôtel et Activités"/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12393" y="2033550"/>
            <a:ext cx="1447772" cy="598159"/>
          </a:xfrm>
          <a:prstGeom prst="rect">
            <a:avLst/>
          </a:prstGeom>
        </xdr:spPr>
      </xdr:pic>
      <xdr:sp macro="" textlink="">
        <xdr:nvSpPr>
          <xdr:cNvPr id="20" name="ZoneTexte 19"/>
          <xdr:cNvSpPr txBox="1"/>
        </xdr:nvSpPr>
        <xdr:spPr>
          <a:xfrm>
            <a:off x="4121904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Détails</a:t>
            </a:r>
          </a:p>
        </xdr:txBody>
      </xdr:sp>
      <xdr:sp macro="" textlink="">
        <xdr:nvSpPr>
          <xdr:cNvPr id="21" name="ZoneTexte 20"/>
          <xdr:cNvSpPr txBox="1"/>
        </xdr:nvSpPr>
        <xdr:spPr>
          <a:xfrm>
            <a:off x="4131429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Hôtel et Activités</a:t>
            </a:r>
          </a:p>
        </xdr:txBody>
      </xdr:sp>
    </xdr:grpSp>
    <xdr:clientData/>
  </xdr:twoCellAnchor>
  <xdr:twoCellAnchor>
    <xdr:from>
      <xdr:col>3</xdr:col>
      <xdr:colOff>328080</xdr:colOff>
      <xdr:row>19</xdr:row>
      <xdr:rowOff>19050</xdr:rowOff>
    </xdr:from>
    <xdr:to>
      <xdr:col>4</xdr:col>
      <xdr:colOff>1034807</xdr:colOff>
      <xdr:row>22</xdr:row>
      <xdr:rowOff>131434</xdr:rowOff>
    </xdr:to>
    <xdr:grpSp>
      <xdr:nvGrpSpPr>
        <xdr:cNvPr id="22" name="Groupe 21" descr="&quot;&quot;" title="Bouton Location de voiture">
          <a:hlinkClick xmlns:r="http://schemas.openxmlformats.org/officeDocument/2006/relationships" r:id="rId10" tooltip="Cliquez pour afficher les informations de Location de voiture"/>
        </xdr:cNvPr>
        <xdr:cNvGrpSpPr/>
      </xdr:nvGrpSpPr>
      <xdr:grpSpPr>
        <a:xfrm>
          <a:off x="6109755" y="5924550"/>
          <a:ext cx="1440152" cy="598159"/>
          <a:chOff x="5706630" y="2040675"/>
          <a:chExt cx="1440152" cy="598159"/>
        </a:xfrm>
      </xdr:grpSpPr>
      <xdr:pic>
        <xdr:nvPicPr>
          <xdr:cNvPr id="23" name="Image 22" descr="&quot;&quot;" title="Bouton Location de voiture"/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06630" y="2040675"/>
            <a:ext cx="1440152" cy="598159"/>
          </a:xfrm>
          <a:prstGeom prst="rect">
            <a:avLst/>
          </a:prstGeom>
        </xdr:spPr>
      </xdr:pic>
      <xdr:sp macro="" textlink="">
        <xdr:nvSpPr>
          <xdr:cNvPr id="24" name="ZoneTexte 23"/>
          <xdr:cNvSpPr txBox="1"/>
        </xdr:nvSpPr>
        <xdr:spPr>
          <a:xfrm>
            <a:off x="571233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Informations</a:t>
            </a:r>
          </a:p>
        </xdr:txBody>
      </xdr:sp>
      <xdr:sp macro="" textlink="">
        <xdr:nvSpPr>
          <xdr:cNvPr id="25" name="ZoneTexte 24"/>
          <xdr:cNvSpPr txBox="1"/>
        </xdr:nvSpPr>
        <xdr:spPr>
          <a:xfrm>
            <a:off x="572185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de Location de voiture</a:t>
            </a:r>
          </a:p>
        </xdr:txBody>
      </xdr:sp>
    </xdr:grpSp>
    <xdr:clientData/>
  </xdr:twoCellAnchor>
  <xdr:twoCellAnchor>
    <xdr:from>
      <xdr:col>4</xdr:col>
      <xdr:colOff>1200075</xdr:colOff>
      <xdr:row>19</xdr:row>
      <xdr:rowOff>18104</xdr:rowOff>
    </xdr:from>
    <xdr:to>
      <xdr:col>5</xdr:col>
      <xdr:colOff>904786</xdr:colOff>
      <xdr:row>23</xdr:row>
      <xdr:rowOff>28576</xdr:rowOff>
    </xdr:to>
    <xdr:grpSp>
      <xdr:nvGrpSpPr>
        <xdr:cNvPr id="30" name="Groupe 29">
          <a:hlinkClick xmlns:r="http://schemas.openxmlformats.org/officeDocument/2006/relationships" r:id="rId12" tooltip="Cliquez pour afficher les Informations à connaître en cas d’urgence"/>
        </xdr:cNvPr>
        <xdr:cNvGrpSpPr/>
      </xdr:nvGrpSpPr>
      <xdr:grpSpPr>
        <a:xfrm>
          <a:off x="7715175" y="5923604"/>
          <a:ext cx="1485886" cy="658172"/>
          <a:chOff x="8058075" y="5924550"/>
          <a:chExt cx="1485886" cy="742949"/>
        </a:xfrm>
      </xdr:grpSpPr>
      <xdr:pic>
        <xdr:nvPicPr>
          <xdr:cNvPr id="27" name="Image 26" descr="&quot;&quot;" title="Bouton Informations à connaître en cas d’urgence">
            <a:hlinkClick xmlns:r="http://schemas.openxmlformats.org/officeDocument/2006/relationships" r:id="rId13" tooltip="Cliquez pour afficher les Informations à connaître en cas d’urgence"/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058075" y="5924550"/>
            <a:ext cx="1447772" cy="601968"/>
          </a:xfrm>
          <a:prstGeom prst="rect">
            <a:avLst/>
          </a:prstGeom>
        </xdr:spPr>
      </xdr:pic>
      <xdr:sp macro="" textlink="">
        <xdr:nvSpPr>
          <xdr:cNvPr id="28" name="ZoneTexte 27"/>
          <xdr:cNvSpPr txBox="1"/>
        </xdr:nvSpPr>
        <xdr:spPr>
          <a:xfrm>
            <a:off x="8115211" y="6035916"/>
            <a:ext cx="1428750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Informations</a:t>
            </a:r>
          </a:p>
        </xdr:txBody>
      </xdr:sp>
      <xdr:sp macro="" textlink="">
        <xdr:nvSpPr>
          <xdr:cNvPr id="29" name="ZoneTexte 28"/>
          <xdr:cNvSpPr txBox="1"/>
        </xdr:nvSpPr>
        <xdr:spPr>
          <a:xfrm>
            <a:off x="8077111" y="6299026"/>
            <a:ext cx="1409700" cy="36847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indent="0" algn="ctr"/>
            <a:r>
              <a:rPr lang="fr-FR" sz="1100">
                <a:solidFill>
                  <a:schemeClr val="bg1"/>
                </a:solidFill>
                <a:latin typeface="Corbel" pitchFamily="34" charset="0"/>
                <a:ea typeface="+mn-ea"/>
                <a:cs typeface="+mn-cs"/>
              </a:rPr>
              <a:t>d’urgence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2</xdr:rowOff>
    </xdr:from>
    <xdr:to>
      <xdr:col>7</xdr:col>
      <xdr:colOff>47625</xdr:colOff>
      <xdr:row>0</xdr:row>
      <xdr:rowOff>1691894</xdr:rowOff>
    </xdr:to>
    <xdr:pic>
      <xdr:nvPicPr>
        <xdr:cNvPr id="2" name="Illustration d’en-tête" descr="Image d'un bâtiments ville et de montagne" title="Détails Hôtel et Activités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7093"/>
        <a:stretch/>
      </xdr:blipFill>
      <xdr:spPr>
        <a:xfrm>
          <a:off x="0" y="2"/>
          <a:ext cx="10058400" cy="1691892"/>
        </a:xfrm>
        <a:prstGeom prst="rect">
          <a:avLst/>
        </a:prstGeom>
      </xdr:spPr>
    </xdr:pic>
    <xdr:clientData/>
  </xdr:twoCellAnchor>
  <xdr:twoCellAnchor editAs="absolute">
    <xdr:from>
      <xdr:col>2</xdr:col>
      <xdr:colOff>1543046</xdr:colOff>
      <xdr:row>0</xdr:row>
      <xdr:rowOff>257175</xdr:rowOff>
    </xdr:from>
    <xdr:to>
      <xdr:col>5</xdr:col>
      <xdr:colOff>1123944</xdr:colOff>
      <xdr:row>0</xdr:row>
      <xdr:rowOff>1162050</xdr:rowOff>
    </xdr:to>
    <xdr:grpSp>
      <xdr:nvGrpSpPr>
        <xdr:cNvPr id="3" name="Détails Hôtel et Activités" descr="&quot;&quot;" title="Détails Hôtel et Activités"/>
        <xdr:cNvGrpSpPr/>
      </xdr:nvGrpSpPr>
      <xdr:grpSpPr>
        <a:xfrm>
          <a:off x="3981446" y="257175"/>
          <a:ext cx="2295523" cy="904875"/>
          <a:chOff x="4086225" y="381000"/>
          <a:chExt cx="2390775" cy="991579"/>
        </a:xfrm>
      </xdr:grpSpPr>
      <xdr:pic>
        <xdr:nvPicPr>
          <xdr:cNvPr id="4" name="Illustration Titre" descr="&quot;&quot;" title="Détails Hôtel et Activités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86225" y="381000"/>
            <a:ext cx="2390775" cy="991579"/>
          </a:xfrm>
          <a:prstGeom prst="rect">
            <a:avLst/>
          </a:prstGeom>
        </xdr:spPr>
      </xdr:pic>
      <xdr:sp macro="" textlink="">
        <xdr:nvSpPr>
          <xdr:cNvPr id="5" name="Titre"/>
          <xdr:cNvSpPr txBox="1"/>
        </xdr:nvSpPr>
        <xdr:spPr>
          <a:xfrm>
            <a:off x="4096145" y="514350"/>
            <a:ext cx="2370935" cy="6096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en-US" sz="3600">
                <a:solidFill>
                  <a:srgbClr val="F49914"/>
                </a:solidFill>
                <a:latin typeface="Freestyle Script" pitchFamily="66" charset="0"/>
              </a:rPr>
              <a:t>Détails</a:t>
            </a:r>
          </a:p>
        </xdr:txBody>
      </xdr:sp>
      <xdr:sp macro="" textlink="">
        <xdr:nvSpPr>
          <xdr:cNvPr id="6" name="Sous-titre"/>
          <xdr:cNvSpPr txBox="1"/>
        </xdr:nvSpPr>
        <xdr:spPr>
          <a:xfrm>
            <a:off x="4532668" y="922100"/>
            <a:ext cx="1523269" cy="3413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sz="1400">
                <a:solidFill>
                  <a:srgbClr val="F49914"/>
                </a:solidFill>
                <a:effectLst/>
                <a:latin typeface="Corbel" pitchFamily="34" charset="0"/>
                <a:ea typeface="+mn-ea"/>
                <a:cs typeface="+mn-cs"/>
              </a:rPr>
              <a:t>Hôtel et Activités</a:t>
            </a:r>
            <a:endParaRPr lang="en-US" sz="1400">
              <a:solidFill>
                <a:srgbClr val="F49914"/>
              </a:solidFill>
              <a:effectLst/>
              <a:latin typeface="Corbel" pitchFamily="34" charset="0"/>
            </a:endParaRPr>
          </a:p>
        </xdr:txBody>
      </xdr:sp>
    </xdr:grpSp>
    <xdr:clientData/>
  </xdr:twoCellAnchor>
  <xdr:twoCellAnchor editAs="absolute">
    <xdr:from>
      <xdr:col>6</xdr:col>
      <xdr:colOff>1933574</xdr:colOff>
      <xdr:row>0</xdr:row>
      <xdr:rowOff>190501</xdr:rowOff>
    </xdr:from>
    <xdr:to>
      <xdr:col>6</xdr:col>
      <xdr:colOff>2886074</xdr:colOff>
      <xdr:row>0</xdr:row>
      <xdr:rowOff>674915</xdr:rowOff>
    </xdr:to>
    <xdr:grpSp>
      <xdr:nvGrpSpPr>
        <xdr:cNvPr id="7" name="Accueil" descr="&quot;&quot;" title="Bouton Accueil">
          <a:hlinkClick xmlns:r="http://schemas.openxmlformats.org/officeDocument/2006/relationships" r:id="rId3" tooltip="Cliquez pour revenir à la feuille Accueil"/>
        </xdr:cNvPr>
        <xdr:cNvGrpSpPr/>
      </xdr:nvGrpSpPr>
      <xdr:grpSpPr>
        <a:xfrm>
          <a:off x="8762999" y="190501"/>
          <a:ext cx="952500" cy="484414"/>
          <a:chOff x="9086850" y="466726"/>
          <a:chExt cx="952500" cy="484414"/>
        </a:xfrm>
      </xdr:grpSpPr>
      <xdr:pic>
        <xdr:nvPicPr>
          <xdr:cNvPr id="8" name="Image 7" descr="Cliquez pour revenir à la feuille Accueil" title="Bouton Accueil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86850" y="466726"/>
            <a:ext cx="952500" cy="484414"/>
          </a:xfrm>
          <a:prstGeom prst="rect">
            <a:avLst/>
          </a:prstGeom>
        </xdr:spPr>
      </xdr:pic>
      <xdr:sp macro="" textlink="">
        <xdr:nvSpPr>
          <xdr:cNvPr id="9" name="ZoneTexte 8"/>
          <xdr:cNvSpPr txBox="1"/>
        </xdr:nvSpPr>
        <xdr:spPr>
          <a:xfrm>
            <a:off x="9219087" y="523875"/>
            <a:ext cx="720000" cy="3926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lIns="0" tIns="0" rIns="0" bIns="0" rtlCol="0" anchor="t">
            <a:spAutoFit/>
          </a:bodyPr>
          <a:lstStyle/>
          <a:p>
            <a:r>
              <a:rPr lang="en-US" sz="2600">
                <a:solidFill>
                  <a:schemeClr val="bg1"/>
                </a:solidFill>
                <a:latin typeface="Freestyle Script" pitchFamily="66" charset="0"/>
              </a:rPr>
              <a:t>Accueil</a:t>
            </a:r>
          </a:p>
        </xdr:txBody>
      </xdr:sp>
    </xdr:grpSp>
    <xdr:clientData/>
  </xdr:twoCellAnchor>
  <xdr:twoCellAnchor>
    <xdr:from>
      <xdr:col>1</xdr:col>
      <xdr:colOff>1085850</xdr:colOff>
      <xdr:row>17</xdr:row>
      <xdr:rowOff>66675</xdr:rowOff>
    </xdr:from>
    <xdr:to>
      <xdr:col>2</xdr:col>
      <xdr:colOff>480075</xdr:colOff>
      <xdr:row>21</xdr:row>
      <xdr:rowOff>17134</xdr:rowOff>
    </xdr:to>
    <xdr:grpSp>
      <xdr:nvGrpSpPr>
        <xdr:cNvPr id="10" name="Groupe 9" descr="&quot;&quot;" title="Bouton Informations personnelles">
          <a:hlinkClick xmlns:r="http://schemas.openxmlformats.org/officeDocument/2006/relationships" r:id="rId5" tooltip="Cliquez pour afficher les Informations personnelles"/>
        </xdr:cNvPr>
        <xdr:cNvGrpSpPr/>
      </xdr:nvGrpSpPr>
      <xdr:grpSpPr>
        <a:xfrm>
          <a:off x="1514475" y="5448300"/>
          <a:ext cx="1404000" cy="598159"/>
          <a:chOff x="904875" y="2057400"/>
          <a:chExt cx="1447772" cy="598159"/>
        </a:xfrm>
      </xdr:grpSpPr>
      <xdr:pic>
        <xdr:nvPicPr>
          <xdr:cNvPr id="11" name="Image 10" descr="&quot;&quot;" title="Bouton Informations personnelles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4875" y="2057400"/>
            <a:ext cx="1447772" cy="598159"/>
          </a:xfrm>
          <a:prstGeom prst="rect">
            <a:avLst/>
          </a:prstGeom>
        </xdr:spPr>
      </xdr:pic>
      <xdr:sp macro="" textlink="">
        <xdr:nvSpPr>
          <xdr:cNvPr id="12" name="ZoneTexte 11"/>
          <xdr:cNvSpPr txBox="1"/>
        </xdr:nvSpPr>
        <xdr:spPr>
          <a:xfrm>
            <a:off x="914386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Informations</a:t>
            </a:r>
          </a:p>
        </xdr:txBody>
      </xdr:sp>
      <xdr:sp macro="" textlink="">
        <xdr:nvSpPr>
          <xdr:cNvPr id="13" name="ZoneTexte 12"/>
          <xdr:cNvSpPr txBox="1"/>
        </xdr:nvSpPr>
        <xdr:spPr>
          <a:xfrm>
            <a:off x="923911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personnelles</a:t>
            </a:r>
          </a:p>
        </xdr:txBody>
      </xdr:sp>
    </xdr:grpSp>
    <xdr:clientData/>
  </xdr:twoCellAnchor>
  <xdr:twoCellAnchor>
    <xdr:from>
      <xdr:col>2</xdr:col>
      <xdr:colOff>622440</xdr:colOff>
      <xdr:row>17</xdr:row>
      <xdr:rowOff>66675</xdr:rowOff>
    </xdr:from>
    <xdr:to>
      <xdr:col>2</xdr:col>
      <xdr:colOff>2074022</xdr:colOff>
      <xdr:row>21</xdr:row>
      <xdr:rowOff>17134</xdr:rowOff>
    </xdr:to>
    <xdr:grpSp>
      <xdr:nvGrpSpPr>
        <xdr:cNvPr id="14" name="Groupe 13" descr="&quot;&quot;" title="Bouton Détails du déplacement">
          <a:hlinkClick xmlns:r="http://schemas.openxmlformats.org/officeDocument/2006/relationships" r:id="rId7" tooltip="Cliquez pour afficher les Détails du déplacement"/>
        </xdr:cNvPr>
        <xdr:cNvGrpSpPr/>
      </xdr:nvGrpSpPr>
      <xdr:grpSpPr>
        <a:xfrm>
          <a:off x="3060840" y="5448300"/>
          <a:ext cx="1451582" cy="598159"/>
          <a:chOff x="2493150" y="2035950"/>
          <a:chExt cx="1451582" cy="598159"/>
        </a:xfrm>
      </xdr:grpSpPr>
      <xdr:pic>
        <xdr:nvPicPr>
          <xdr:cNvPr id="15" name="Image 14" descr="&quot;&quot;" title="Bouton Détails du déplacement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93150" y="2035950"/>
            <a:ext cx="1451582" cy="598159"/>
          </a:xfrm>
          <a:prstGeom prst="rect">
            <a:avLst/>
          </a:prstGeom>
        </xdr:spPr>
      </xdr:pic>
      <xdr:sp macro="" textlink="">
        <xdr:nvSpPr>
          <xdr:cNvPr id="16" name="ZoneTexte 15"/>
          <xdr:cNvSpPr txBox="1"/>
        </xdr:nvSpPr>
        <xdr:spPr>
          <a:xfrm>
            <a:off x="250506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Informations</a:t>
            </a:r>
          </a:p>
        </xdr:txBody>
      </xdr:sp>
      <xdr:sp macro="" textlink="">
        <xdr:nvSpPr>
          <xdr:cNvPr id="17" name="ZoneTexte 16"/>
          <xdr:cNvSpPr txBox="1"/>
        </xdr:nvSpPr>
        <xdr:spPr>
          <a:xfrm>
            <a:off x="251458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de déplacement</a:t>
            </a:r>
          </a:p>
        </xdr:txBody>
      </xdr:sp>
    </xdr:grpSp>
    <xdr:clientData/>
  </xdr:twoCellAnchor>
  <xdr:twoCellAnchor>
    <xdr:from>
      <xdr:col>2</xdr:col>
      <xdr:colOff>2239290</xdr:colOff>
      <xdr:row>17</xdr:row>
      <xdr:rowOff>66675</xdr:rowOff>
    </xdr:from>
    <xdr:to>
      <xdr:col>5</xdr:col>
      <xdr:colOff>972437</xdr:colOff>
      <xdr:row>21</xdr:row>
      <xdr:rowOff>17134</xdr:rowOff>
    </xdr:to>
    <xdr:grpSp>
      <xdr:nvGrpSpPr>
        <xdr:cNvPr id="18" name="Groupe 17" descr="&quot;&quot;" title="Bouton Détails Hôtel et Activités"/>
        <xdr:cNvGrpSpPr/>
      </xdr:nvGrpSpPr>
      <xdr:grpSpPr>
        <a:xfrm>
          <a:off x="4677690" y="5448300"/>
          <a:ext cx="1447772" cy="598159"/>
          <a:chOff x="4112393" y="2033550"/>
          <a:chExt cx="1447772" cy="598159"/>
        </a:xfrm>
      </xdr:grpSpPr>
      <xdr:pic>
        <xdr:nvPicPr>
          <xdr:cNvPr id="19" name="Image 18" descr="&quot;&quot;" title="Bouton Détails Hôtel et Activités"/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12393" y="2033550"/>
            <a:ext cx="1447772" cy="598159"/>
          </a:xfrm>
          <a:prstGeom prst="rect">
            <a:avLst/>
          </a:prstGeom>
        </xdr:spPr>
      </xdr:pic>
      <xdr:sp macro="" textlink="">
        <xdr:nvSpPr>
          <xdr:cNvPr id="20" name="ZoneTexte 19"/>
          <xdr:cNvSpPr txBox="1"/>
        </xdr:nvSpPr>
        <xdr:spPr>
          <a:xfrm>
            <a:off x="4121904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Détails</a:t>
            </a:r>
          </a:p>
        </xdr:txBody>
      </xdr:sp>
      <xdr:sp macro="" textlink="">
        <xdr:nvSpPr>
          <xdr:cNvPr id="21" name="ZoneTexte 20"/>
          <xdr:cNvSpPr txBox="1"/>
        </xdr:nvSpPr>
        <xdr:spPr>
          <a:xfrm>
            <a:off x="4131429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Hôtel et Activités</a:t>
            </a:r>
          </a:p>
        </xdr:txBody>
      </xdr:sp>
    </xdr:grpSp>
    <xdr:clientData/>
  </xdr:twoCellAnchor>
  <xdr:twoCellAnchor>
    <xdr:from>
      <xdr:col>5</xdr:col>
      <xdr:colOff>1137705</xdr:colOff>
      <xdr:row>17</xdr:row>
      <xdr:rowOff>66675</xdr:rowOff>
    </xdr:from>
    <xdr:to>
      <xdr:col>6</xdr:col>
      <xdr:colOff>901457</xdr:colOff>
      <xdr:row>21</xdr:row>
      <xdr:rowOff>17134</xdr:rowOff>
    </xdr:to>
    <xdr:grpSp>
      <xdr:nvGrpSpPr>
        <xdr:cNvPr id="22" name="Groupe 21" descr="&quot;&quot;" title="Bouton Location de voiture">
          <a:hlinkClick xmlns:r="http://schemas.openxmlformats.org/officeDocument/2006/relationships" r:id="rId10" tooltip="Cliquez pour afficher les informations de Location de voiture"/>
        </xdr:cNvPr>
        <xdr:cNvGrpSpPr/>
      </xdr:nvGrpSpPr>
      <xdr:grpSpPr>
        <a:xfrm>
          <a:off x="6290730" y="5448300"/>
          <a:ext cx="1440152" cy="598159"/>
          <a:chOff x="5706630" y="2040675"/>
          <a:chExt cx="1440152" cy="598159"/>
        </a:xfrm>
      </xdr:grpSpPr>
      <xdr:pic>
        <xdr:nvPicPr>
          <xdr:cNvPr id="23" name="Image 22" descr="&quot;&quot;" title="Bouton Informations de Location de voiture"/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06630" y="2040675"/>
            <a:ext cx="1440152" cy="598159"/>
          </a:xfrm>
          <a:prstGeom prst="rect">
            <a:avLst/>
          </a:prstGeom>
        </xdr:spPr>
      </xdr:pic>
      <xdr:sp macro="" textlink="">
        <xdr:nvSpPr>
          <xdr:cNvPr id="24" name="ZoneTexte 23"/>
          <xdr:cNvSpPr txBox="1"/>
        </xdr:nvSpPr>
        <xdr:spPr>
          <a:xfrm>
            <a:off x="571233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Informations</a:t>
            </a:r>
          </a:p>
        </xdr:txBody>
      </xdr:sp>
      <xdr:sp macro="" textlink="">
        <xdr:nvSpPr>
          <xdr:cNvPr id="25" name="ZoneTexte 24"/>
          <xdr:cNvSpPr txBox="1"/>
        </xdr:nvSpPr>
        <xdr:spPr>
          <a:xfrm>
            <a:off x="572185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de Location de voiture</a:t>
            </a:r>
          </a:p>
        </xdr:txBody>
      </xdr:sp>
    </xdr:grpSp>
    <xdr:clientData/>
  </xdr:twoCellAnchor>
  <xdr:twoCellAnchor>
    <xdr:from>
      <xdr:col>6</xdr:col>
      <xdr:colOff>1066725</xdr:colOff>
      <xdr:row>17</xdr:row>
      <xdr:rowOff>66675</xdr:rowOff>
    </xdr:from>
    <xdr:to>
      <xdr:col>6</xdr:col>
      <xdr:colOff>2514497</xdr:colOff>
      <xdr:row>21</xdr:row>
      <xdr:rowOff>57150</xdr:rowOff>
    </xdr:to>
    <xdr:grpSp>
      <xdr:nvGrpSpPr>
        <xdr:cNvPr id="30" name="Groupe 29">
          <a:hlinkClick xmlns:r="http://schemas.openxmlformats.org/officeDocument/2006/relationships" r:id="rId12" tooltip="Cliquez pour afficher les Informations à connaître en cas d’urgence"/>
        </xdr:cNvPr>
        <xdr:cNvGrpSpPr/>
      </xdr:nvGrpSpPr>
      <xdr:grpSpPr>
        <a:xfrm>
          <a:off x="7896150" y="5448300"/>
          <a:ext cx="1447772" cy="638175"/>
          <a:chOff x="7562775" y="5448300"/>
          <a:chExt cx="1447772" cy="638175"/>
        </a:xfrm>
      </xdr:grpSpPr>
      <xdr:pic>
        <xdr:nvPicPr>
          <xdr:cNvPr id="27" name="Image 26" descr="&quot;&quot;" title="Bouton Informations à connaître en cas d’urgence"/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562775" y="5448300"/>
            <a:ext cx="1447772" cy="601968"/>
          </a:xfrm>
          <a:prstGeom prst="rect">
            <a:avLst/>
          </a:prstGeom>
        </xdr:spPr>
      </xdr:pic>
      <xdr:sp macro="" textlink="">
        <xdr:nvSpPr>
          <xdr:cNvPr id="28" name="ZoneTexte 27"/>
          <xdr:cNvSpPr txBox="1"/>
        </xdr:nvSpPr>
        <xdr:spPr>
          <a:xfrm>
            <a:off x="7572286" y="5562674"/>
            <a:ext cx="1428750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Informations à</a:t>
            </a:r>
          </a:p>
        </xdr:txBody>
      </xdr:sp>
      <xdr:sp macro="" textlink="">
        <xdr:nvSpPr>
          <xdr:cNvPr id="29" name="ZoneTexte 28"/>
          <xdr:cNvSpPr txBox="1"/>
        </xdr:nvSpPr>
        <xdr:spPr>
          <a:xfrm>
            <a:off x="7581811" y="5822776"/>
            <a:ext cx="1409700" cy="26369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fr-FR" sz="1100">
                <a:solidFill>
                  <a:schemeClr val="bg1"/>
                </a:solidFill>
                <a:latin typeface="Corbel" pitchFamily="34" charset="0"/>
                <a:ea typeface="+mn-ea"/>
                <a:cs typeface="+mn-cs"/>
              </a:rPr>
              <a:t>d’urgence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5</xdr:col>
      <xdr:colOff>409575</xdr:colOff>
      <xdr:row>1</xdr:row>
      <xdr:rowOff>0</xdr:rowOff>
    </xdr:to>
    <xdr:pic>
      <xdr:nvPicPr>
        <xdr:cNvPr id="2" name="Illustration d’en-tête" descr="Image représentant une voiture roulant sur une route sinueuse en direction d’une ville au loin" title="Illustration Location de voiture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8305800" cy="2000249"/>
        </a:xfrm>
        <a:prstGeom prst="rect">
          <a:avLst/>
        </a:prstGeom>
      </xdr:spPr>
    </xdr:pic>
    <xdr:clientData/>
  </xdr:twoCellAnchor>
  <xdr:twoCellAnchor editAs="absolute">
    <xdr:from>
      <xdr:col>3</xdr:col>
      <xdr:colOff>138113</xdr:colOff>
      <xdr:row>0</xdr:row>
      <xdr:rowOff>285750</xdr:rowOff>
    </xdr:from>
    <xdr:to>
      <xdr:col>3</xdr:col>
      <xdr:colOff>2433638</xdr:colOff>
      <xdr:row>0</xdr:row>
      <xdr:rowOff>1190625</xdr:rowOff>
    </xdr:to>
    <xdr:grpSp>
      <xdr:nvGrpSpPr>
        <xdr:cNvPr id="10" name="Informations de Location de voiture" descr="&quot;&quot;" title="Informations de Location de voiture"/>
        <xdr:cNvGrpSpPr/>
      </xdr:nvGrpSpPr>
      <xdr:grpSpPr>
        <a:xfrm>
          <a:off x="3005138" y="285750"/>
          <a:ext cx="2295525" cy="904875"/>
          <a:chOff x="4086225" y="381000"/>
          <a:chExt cx="2390775" cy="991579"/>
        </a:xfrm>
      </xdr:grpSpPr>
      <xdr:pic>
        <xdr:nvPicPr>
          <xdr:cNvPr id="11" name="Illustration Titre" descr="&quot;&quot;" title="Informations de Location de voiture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86225" y="381000"/>
            <a:ext cx="2390775" cy="991579"/>
          </a:xfrm>
          <a:prstGeom prst="rect">
            <a:avLst/>
          </a:prstGeom>
        </xdr:spPr>
      </xdr:pic>
      <xdr:sp macro="" textlink="">
        <xdr:nvSpPr>
          <xdr:cNvPr id="12" name="Titre"/>
          <xdr:cNvSpPr txBox="1"/>
        </xdr:nvSpPr>
        <xdr:spPr>
          <a:xfrm>
            <a:off x="4171949" y="514350"/>
            <a:ext cx="2219325" cy="6096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en-US" sz="4200">
                <a:solidFill>
                  <a:srgbClr val="F49914"/>
                </a:solidFill>
                <a:latin typeface="Freestyle Script" pitchFamily="66" charset="0"/>
              </a:rPr>
              <a:t>Informations</a:t>
            </a:r>
          </a:p>
        </xdr:txBody>
      </xdr:sp>
      <xdr:sp macro="" textlink="">
        <xdr:nvSpPr>
          <xdr:cNvPr id="13" name="Sous-titre"/>
          <xdr:cNvSpPr txBox="1"/>
        </xdr:nvSpPr>
        <xdr:spPr>
          <a:xfrm>
            <a:off x="4378871" y="922100"/>
            <a:ext cx="2053487" cy="3413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sz="1400">
                <a:solidFill>
                  <a:srgbClr val="F49914"/>
                </a:solidFill>
                <a:effectLst/>
                <a:latin typeface="Corbel" pitchFamily="34" charset="0"/>
                <a:ea typeface="+mn-ea"/>
                <a:cs typeface="+mn-cs"/>
              </a:rPr>
              <a:t>de Location de voiture</a:t>
            </a:r>
          </a:p>
        </xdr:txBody>
      </xdr:sp>
    </xdr:grpSp>
    <xdr:clientData/>
  </xdr:twoCellAnchor>
  <xdr:twoCellAnchor editAs="absolute">
    <xdr:from>
      <xdr:col>4</xdr:col>
      <xdr:colOff>219074</xdr:colOff>
      <xdr:row>0</xdr:row>
      <xdr:rowOff>390526</xdr:rowOff>
    </xdr:from>
    <xdr:to>
      <xdr:col>5</xdr:col>
      <xdr:colOff>257174</xdr:colOff>
      <xdr:row>0</xdr:row>
      <xdr:rowOff>874940</xdr:rowOff>
    </xdr:to>
    <xdr:grpSp>
      <xdr:nvGrpSpPr>
        <xdr:cNvPr id="14" name="Accueil" descr="&quot;&quot;" title="Bouton Accueil">
          <a:hlinkClick xmlns:r="http://schemas.openxmlformats.org/officeDocument/2006/relationships" r:id="rId3" tooltip="Cliquez pour revenir à la feuille Accueil"/>
        </xdr:cNvPr>
        <xdr:cNvGrpSpPr/>
      </xdr:nvGrpSpPr>
      <xdr:grpSpPr>
        <a:xfrm>
          <a:off x="7200899" y="390526"/>
          <a:ext cx="952500" cy="484414"/>
          <a:chOff x="9086850" y="466726"/>
          <a:chExt cx="952500" cy="484414"/>
        </a:xfrm>
      </xdr:grpSpPr>
      <xdr:pic>
        <xdr:nvPicPr>
          <xdr:cNvPr id="15" name="Image 14" descr="Cliquez pour revenir à la feuille Accueil" title="Accueil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86850" y="466726"/>
            <a:ext cx="952500" cy="484414"/>
          </a:xfrm>
          <a:prstGeom prst="rect">
            <a:avLst/>
          </a:prstGeom>
        </xdr:spPr>
      </xdr:pic>
      <xdr:sp macro="" textlink="">
        <xdr:nvSpPr>
          <xdr:cNvPr id="16" name="ZoneTexte 15"/>
          <xdr:cNvSpPr txBox="1"/>
        </xdr:nvSpPr>
        <xdr:spPr>
          <a:xfrm>
            <a:off x="9209562" y="523875"/>
            <a:ext cx="725014" cy="3926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lIns="0" tIns="0" rIns="0" bIns="0" rtlCol="0" anchor="t">
            <a:spAutoFit/>
          </a:bodyPr>
          <a:lstStyle/>
          <a:p>
            <a:r>
              <a:rPr lang="en-US" sz="2600">
                <a:solidFill>
                  <a:schemeClr val="bg1"/>
                </a:solidFill>
                <a:latin typeface="Freestyle Script" pitchFamily="66" charset="0"/>
              </a:rPr>
              <a:t>Accueil</a:t>
            </a:r>
          </a:p>
        </xdr:txBody>
      </xdr:sp>
    </xdr:grpSp>
    <xdr:clientData/>
  </xdr:twoCellAnchor>
  <xdr:twoCellAnchor>
    <xdr:from>
      <xdr:col>0</xdr:col>
      <xdr:colOff>266700</xdr:colOff>
      <xdr:row>14</xdr:row>
      <xdr:rowOff>85725</xdr:rowOff>
    </xdr:from>
    <xdr:to>
      <xdr:col>2</xdr:col>
      <xdr:colOff>380972</xdr:colOff>
      <xdr:row>18</xdr:row>
      <xdr:rowOff>36184</xdr:rowOff>
    </xdr:to>
    <xdr:grpSp>
      <xdr:nvGrpSpPr>
        <xdr:cNvPr id="17" name="Groupe 16" descr="&quot;&quot;" title="Bouton Informations personnelles">
          <a:hlinkClick xmlns:r="http://schemas.openxmlformats.org/officeDocument/2006/relationships" r:id="rId5" tooltip="Cliquez pour afficher les Informations personnelles"/>
        </xdr:cNvPr>
        <xdr:cNvGrpSpPr/>
      </xdr:nvGrpSpPr>
      <xdr:grpSpPr>
        <a:xfrm>
          <a:off x="266700" y="5153025"/>
          <a:ext cx="1447772" cy="598159"/>
          <a:chOff x="904875" y="2057400"/>
          <a:chExt cx="1447772" cy="598159"/>
        </a:xfrm>
      </xdr:grpSpPr>
      <xdr:pic>
        <xdr:nvPicPr>
          <xdr:cNvPr id="18" name="Image 17" descr="&quot;&quot;" title="Bouton Informations personnelles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4875" y="2057400"/>
            <a:ext cx="1447772" cy="598159"/>
          </a:xfrm>
          <a:prstGeom prst="rect">
            <a:avLst/>
          </a:prstGeom>
        </xdr:spPr>
      </xdr:pic>
      <xdr:sp macro="" textlink="">
        <xdr:nvSpPr>
          <xdr:cNvPr id="19" name="ZoneTexte 18"/>
          <xdr:cNvSpPr txBox="1"/>
        </xdr:nvSpPr>
        <xdr:spPr>
          <a:xfrm>
            <a:off x="914386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Informations</a:t>
            </a:r>
          </a:p>
        </xdr:txBody>
      </xdr:sp>
      <xdr:sp macro="" textlink="">
        <xdr:nvSpPr>
          <xdr:cNvPr id="20" name="ZoneTexte 19"/>
          <xdr:cNvSpPr txBox="1"/>
        </xdr:nvSpPr>
        <xdr:spPr>
          <a:xfrm>
            <a:off x="923911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personnelles</a:t>
            </a:r>
          </a:p>
        </xdr:txBody>
      </xdr:sp>
    </xdr:grpSp>
    <xdr:clientData/>
  </xdr:twoCellAnchor>
  <xdr:twoCellAnchor>
    <xdr:from>
      <xdr:col>2</xdr:col>
      <xdr:colOff>546240</xdr:colOff>
      <xdr:row>14</xdr:row>
      <xdr:rowOff>85725</xdr:rowOff>
    </xdr:from>
    <xdr:to>
      <xdr:col>3</xdr:col>
      <xdr:colOff>464297</xdr:colOff>
      <xdr:row>18</xdr:row>
      <xdr:rowOff>36184</xdr:rowOff>
    </xdr:to>
    <xdr:grpSp>
      <xdr:nvGrpSpPr>
        <xdr:cNvPr id="21" name="Groupe 20" descr="&quot;&quot;" title="Bouton Détails du déplacement">
          <a:hlinkClick xmlns:r="http://schemas.openxmlformats.org/officeDocument/2006/relationships" r:id="rId7" tooltip="Cliquez pour afficher les Détails du déplacement"/>
        </xdr:cNvPr>
        <xdr:cNvGrpSpPr/>
      </xdr:nvGrpSpPr>
      <xdr:grpSpPr>
        <a:xfrm>
          <a:off x="1879740" y="5153025"/>
          <a:ext cx="1451582" cy="598159"/>
          <a:chOff x="2493150" y="2035950"/>
          <a:chExt cx="1451582" cy="598159"/>
        </a:xfrm>
      </xdr:grpSpPr>
      <xdr:pic>
        <xdr:nvPicPr>
          <xdr:cNvPr id="22" name="Image 21" descr="&quot;&quot;" title="Bouton Détails du déplacement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93150" y="2035950"/>
            <a:ext cx="1451582" cy="598159"/>
          </a:xfrm>
          <a:prstGeom prst="rect">
            <a:avLst/>
          </a:prstGeom>
        </xdr:spPr>
      </xdr:pic>
      <xdr:sp macro="" textlink="">
        <xdr:nvSpPr>
          <xdr:cNvPr id="23" name="ZoneTexte 22"/>
          <xdr:cNvSpPr txBox="1"/>
        </xdr:nvSpPr>
        <xdr:spPr>
          <a:xfrm>
            <a:off x="250506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Informations</a:t>
            </a:r>
          </a:p>
        </xdr:txBody>
      </xdr:sp>
      <xdr:sp macro="" textlink="">
        <xdr:nvSpPr>
          <xdr:cNvPr id="24" name="ZoneTexte 23"/>
          <xdr:cNvSpPr txBox="1"/>
        </xdr:nvSpPr>
        <xdr:spPr>
          <a:xfrm>
            <a:off x="251458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de déplacement</a:t>
            </a:r>
          </a:p>
        </xdr:txBody>
      </xdr:sp>
    </xdr:grpSp>
    <xdr:clientData/>
  </xdr:twoCellAnchor>
  <xdr:twoCellAnchor>
    <xdr:from>
      <xdr:col>3</xdr:col>
      <xdr:colOff>629565</xdr:colOff>
      <xdr:row>14</xdr:row>
      <xdr:rowOff>85725</xdr:rowOff>
    </xdr:from>
    <xdr:to>
      <xdr:col>3</xdr:col>
      <xdr:colOff>2077337</xdr:colOff>
      <xdr:row>18</xdr:row>
      <xdr:rowOff>36184</xdr:rowOff>
    </xdr:to>
    <xdr:grpSp>
      <xdr:nvGrpSpPr>
        <xdr:cNvPr id="25" name="Groupe 24" descr="&quot;&quot;" title="Détails Hôtel et Activités">
          <a:hlinkClick xmlns:r="http://schemas.openxmlformats.org/officeDocument/2006/relationships" r:id="rId9" tooltip="Cliquez pour afficher les détails Hôtel et Activités"/>
        </xdr:cNvPr>
        <xdr:cNvGrpSpPr/>
      </xdr:nvGrpSpPr>
      <xdr:grpSpPr>
        <a:xfrm>
          <a:off x="3496590" y="5153025"/>
          <a:ext cx="1447772" cy="598159"/>
          <a:chOff x="4112393" y="2033550"/>
          <a:chExt cx="1447772" cy="598159"/>
        </a:xfrm>
      </xdr:grpSpPr>
      <xdr:pic>
        <xdr:nvPicPr>
          <xdr:cNvPr id="26" name="Image 25" descr="&quot;&quot;" title="Bouton Détails Hôtel et Activités"/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12393" y="2033550"/>
            <a:ext cx="1447772" cy="598159"/>
          </a:xfrm>
          <a:prstGeom prst="rect">
            <a:avLst/>
          </a:prstGeom>
        </xdr:spPr>
      </xdr:pic>
      <xdr:sp macro="" textlink="">
        <xdr:nvSpPr>
          <xdr:cNvPr id="27" name="ZoneTexte 26"/>
          <xdr:cNvSpPr txBox="1"/>
        </xdr:nvSpPr>
        <xdr:spPr>
          <a:xfrm>
            <a:off x="4121904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Détails</a:t>
            </a:r>
          </a:p>
        </xdr:txBody>
      </xdr:sp>
      <xdr:sp macro="" textlink="">
        <xdr:nvSpPr>
          <xdr:cNvPr id="28" name="ZoneTexte 27"/>
          <xdr:cNvSpPr txBox="1"/>
        </xdr:nvSpPr>
        <xdr:spPr>
          <a:xfrm>
            <a:off x="4131429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Hôtel et Activités</a:t>
            </a:r>
          </a:p>
        </xdr:txBody>
      </xdr:sp>
    </xdr:grpSp>
    <xdr:clientData/>
  </xdr:twoCellAnchor>
  <xdr:twoCellAnchor>
    <xdr:from>
      <xdr:col>3</xdr:col>
      <xdr:colOff>2242605</xdr:colOff>
      <xdr:row>14</xdr:row>
      <xdr:rowOff>85725</xdr:rowOff>
    </xdr:from>
    <xdr:to>
      <xdr:col>3</xdr:col>
      <xdr:colOff>3682757</xdr:colOff>
      <xdr:row>18</xdr:row>
      <xdr:rowOff>36184</xdr:rowOff>
    </xdr:to>
    <xdr:grpSp>
      <xdr:nvGrpSpPr>
        <xdr:cNvPr id="29" name="Groupe 28" descr="&quot;&quot;" title="Location de voiture"/>
        <xdr:cNvGrpSpPr/>
      </xdr:nvGrpSpPr>
      <xdr:grpSpPr>
        <a:xfrm>
          <a:off x="5109630" y="5153025"/>
          <a:ext cx="1440152" cy="598159"/>
          <a:chOff x="5706630" y="2040675"/>
          <a:chExt cx="1440152" cy="598159"/>
        </a:xfrm>
      </xdr:grpSpPr>
      <xdr:pic>
        <xdr:nvPicPr>
          <xdr:cNvPr id="30" name="Image 29" descr="&quot;&quot;" title="Bouton Informations de Location de voiture"/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06630" y="2040675"/>
            <a:ext cx="1440152" cy="598159"/>
          </a:xfrm>
          <a:prstGeom prst="rect">
            <a:avLst/>
          </a:prstGeom>
        </xdr:spPr>
      </xdr:pic>
      <xdr:sp macro="" textlink="">
        <xdr:nvSpPr>
          <xdr:cNvPr id="31" name="ZoneTexte 30"/>
          <xdr:cNvSpPr txBox="1"/>
        </xdr:nvSpPr>
        <xdr:spPr>
          <a:xfrm>
            <a:off x="571233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Informations</a:t>
            </a:r>
          </a:p>
        </xdr:txBody>
      </xdr:sp>
      <xdr:sp macro="" textlink="">
        <xdr:nvSpPr>
          <xdr:cNvPr id="32" name="ZoneTexte 31"/>
          <xdr:cNvSpPr txBox="1"/>
        </xdr:nvSpPr>
        <xdr:spPr>
          <a:xfrm>
            <a:off x="572185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de Location de voiture</a:t>
            </a:r>
          </a:p>
        </xdr:txBody>
      </xdr:sp>
    </xdr:grpSp>
    <xdr:clientData/>
  </xdr:twoCellAnchor>
  <xdr:twoCellAnchor>
    <xdr:from>
      <xdr:col>3</xdr:col>
      <xdr:colOff>3848025</xdr:colOff>
      <xdr:row>14</xdr:row>
      <xdr:rowOff>95250</xdr:rowOff>
    </xdr:from>
    <xdr:to>
      <xdr:col>5</xdr:col>
      <xdr:colOff>266597</xdr:colOff>
      <xdr:row>19</xdr:row>
      <xdr:rowOff>19049</xdr:rowOff>
    </xdr:to>
    <xdr:grpSp>
      <xdr:nvGrpSpPr>
        <xdr:cNvPr id="3" name="Groupe 2">
          <a:hlinkClick xmlns:r="http://schemas.openxmlformats.org/officeDocument/2006/relationships" r:id="rId12" tooltip="Cliquez pour afficher les Informations à connaître en cas d’urgence"/>
        </xdr:cNvPr>
        <xdr:cNvGrpSpPr/>
      </xdr:nvGrpSpPr>
      <xdr:grpSpPr>
        <a:xfrm>
          <a:off x="6715050" y="5162550"/>
          <a:ext cx="1447772" cy="733424"/>
          <a:chOff x="6715050" y="5162550"/>
          <a:chExt cx="1447772" cy="733424"/>
        </a:xfrm>
      </xdr:grpSpPr>
      <xdr:pic>
        <xdr:nvPicPr>
          <xdr:cNvPr id="34" name="Image 33" descr="&quot;&quot;" title="Bouton Informations à connaître en cas d’urgence">
            <a:hlinkClick xmlns:r="http://schemas.openxmlformats.org/officeDocument/2006/relationships" r:id="rId13" tooltip="Cliquez pour afficher les Informations à connaître en cas d’urgence"/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715050" y="5162550"/>
            <a:ext cx="1447772" cy="601968"/>
          </a:xfrm>
          <a:prstGeom prst="rect">
            <a:avLst/>
          </a:prstGeom>
        </xdr:spPr>
      </xdr:pic>
      <xdr:sp macro="" textlink="">
        <xdr:nvSpPr>
          <xdr:cNvPr id="35" name="ZoneTexte 34"/>
          <xdr:cNvSpPr txBox="1"/>
        </xdr:nvSpPr>
        <xdr:spPr>
          <a:xfrm>
            <a:off x="6724561" y="5286449"/>
            <a:ext cx="1428750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Informations</a:t>
            </a:r>
          </a:p>
        </xdr:txBody>
      </xdr:sp>
      <xdr:sp macro="" textlink="">
        <xdr:nvSpPr>
          <xdr:cNvPr id="36" name="ZoneTexte 35"/>
          <xdr:cNvSpPr txBox="1"/>
        </xdr:nvSpPr>
        <xdr:spPr>
          <a:xfrm>
            <a:off x="6734086" y="5546551"/>
            <a:ext cx="1409700" cy="34942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fr-FR" sz="1100">
                <a:solidFill>
                  <a:schemeClr val="bg1"/>
                </a:solidFill>
                <a:latin typeface="Corbel" pitchFamily="34" charset="0"/>
                <a:ea typeface="+mn-ea"/>
                <a:cs typeface="+mn-cs"/>
              </a:rPr>
              <a:t>d’urgence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142875</xdr:colOff>
      <xdr:row>1</xdr:row>
      <xdr:rowOff>4736</xdr:rowOff>
    </xdr:to>
    <xdr:pic>
      <xdr:nvPicPr>
        <xdr:cNvPr id="2" name="Illustration d’en-tête" descr="Image représentant un bateau de croisière sur la mer" title="Illustration Informations à connaître en cas d’urgence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2128811"/>
        </a:xfrm>
        <a:prstGeom prst="rect">
          <a:avLst/>
        </a:prstGeom>
      </xdr:spPr>
    </xdr:pic>
    <xdr:clientData/>
  </xdr:twoCellAnchor>
  <xdr:twoCellAnchor editAs="absolute">
    <xdr:from>
      <xdr:col>2</xdr:col>
      <xdr:colOff>1633532</xdr:colOff>
      <xdr:row>0</xdr:row>
      <xdr:rowOff>209550</xdr:rowOff>
    </xdr:from>
    <xdr:to>
      <xdr:col>5</xdr:col>
      <xdr:colOff>604828</xdr:colOff>
      <xdr:row>0</xdr:row>
      <xdr:rowOff>1114425</xdr:rowOff>
    </xdr:to>
    <xdr:grpSp>
      <xdr:nvGrpSpPr>
        <xdr:cNvPr id="3" name="En cas d’urgence" descr="&quot;&quot;" title="Informations à connaître en cas d’urgence"/>
        <xdr:cNvGrpSpPr/>
      </xdr:nvGrpSpPr>
      <xdr:grpSpPr>
        <a:xfrm>
          <a:off x="3881432" y="209550"/>
          <a:ext cx="2295521" cy="904875"/>
          <a:chOff x="4086225" y="381000"/>
          <a:chExt cx="2390775" cy="991579"/>
        </a:xfrm>
      </xdr:grpSpPr>
      <xdr:pic>
        <xdr:nvPicPr>
          <xdr:cNvPr id="4" name="Illustration Titre" descr="&quot;&quot;" title="Informations à connaître en cas d’urgence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86225" y="381000"/>
            <a:ext cx="2390775" cy="991579"/>
          </a:xfrm>
          <a:prstGeom prst="rect">
            <a:avLst/>
          </a:prstGeom>
        </xdr:spPr>
      </xdr:pic>
      <xdr:sp macro="" textlink="">
        <xdr:nvSpPr>
          <xdr:cNvPr id="5" name="Titre"/>
          <xdr:cNvSpPr txBox="1"/>
        </xdr:nvSpPr>
        <xdr:spPr>
          <a:xfrm>
            <a:off x="4171950" y="462162"/>
            <a:ext cx="2219325" cy="6096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en-US" sz="4200">
                <a:solidFill>
                  <a:srgbClr val="F49914"/>
                </a:solidFill>
                <a:latin typeface="Freestyle Script" pitchFamily="66" charset="0"/>
              </a:rPr>
              <a:t>Informations à</a:t>
            </a:r>
          </a:p>
        </xdr:txBody>
      </xdr:sp>
      <xdr:sp macro="" textlink="">
        <xdr:nvSpPr>
          <xdr:cNvPr id="6" name="Sous-titre"/>
          <xdr:cNvSpPr txBox="1"/>
        </xdr:nvSpPr>
        <xdr:spPr>
          <a:xfrm>
            <a:off x="4155701" y="963851"/>
            <a:ext cx="2246501" cy="3413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sz="1400">
                <a:solidFill>
                  <a:srgbClr val="F49914"/>
                </a:solidFill>
                <a:effectLst/>
                <a:latin typeface="Corbel" pitchFamily="34" charset="0"/>
                <a:ea typeface="+mn-ea"/>
                <a:cs typeface="+mn-cs"/>
              </a:rPr>
              <a:t>connaître en cas d’urgence</a:t>
            </a:r>
            <a:endParaRPr lang="en-US" sz="1400">
              <a:solidFill>
                <a:srgbClr val="F49914"/>
              </a:solidFill>
              <a:effectLst/>
              <a:latin typeface="Corbel" pitchFamily="34" charset="0"/>
            </a:endParaRPr>
          </a:p>
        </xdr:txBody>
      </xdr:sp>
    </xdr:grpSp>
    <xdr:clientData/>
  </xdr:twoCellAnchor>
  <xdr:twoCellAnchor editAs="absolute">
    <xdr:from>
      <xdr:col>6</xdr:col>
      <xdr:colOff>1323974</xdr:colOff>
      <xdr:row>0</xdr:row>
      <xdr:rowOff>361951</xdr:rowOff>
    </xdr:from>
    <xdr:to>
      <xdr:col>7</xdr:col>
      <xdr:colOff>352424</xdr:colOff>
      <xdr:row>0</xdr:row>
      <xdr:rowOff>846365</xdr:rowOff>
    </xdr:to>
    <xdr:grpSp>
      <xdr:nvGrpSpPr>
        <xdr:cNvPr id="7" name="Accueil" descr="&quot;&quot;" title="Bouton Accueil">
          <a:hlinkClick xmlns:r="http://schemas.openxmlformats.org/officeDocument/2006/relationships" r:id="rId3" tooltip="Cliquez pour revenir à la feuille Accueil"/>
        </xdr:cNvPr>
        <xdr:cNvGrpSpPr/>
      </xdr:nvGrpSpPr>
      <xdr:grpSpPr>
        <a:xfrm>
          <a:off x="8705849" y="361951"/>
          <a:ext cx="952500" cy="484414"/>
          <a:chOff x="9086850" y="466726"/>
          <a:chExt cx="952500" cy="484414"/>
        </a:xfrm>
      </xdr:grpSpPr>
      <xdr:pic>
        <xdr:nvPicPr>
          <xdr:cNvPr id="8" name="Image 7" descr="Cliquez pour revenir à la feuille Accueil" title="Bouton Accueil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86850" y="466726"/>
            <a:ext cx="952500" cy="484414"/>
          </a:xfrm>
          <a:prstGeom prst="rect">
            <a:avLst/>
          </a:prstGeom>
        </xdr:spPr>
      </xdr:pic>
      <xdr:sp macro="" textlink="">
        <xdr:nvSpPr>
          <xdr:cNvPr id="9" name="ZoneTexte 8"/>
          <xdr:cNvSpPr txBox="1"/>
        </xdr:nvSpPr>
        <xdr:spPr>
          <a:xfrm>
            <a:off x="9228612" y="523875"/>
            <a:ext cx="725014" cy="3926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lIns="0" tIns="0" rIns="0" bIns="0" rtlCol="0" anchor="t">
            <a:spAutoFit/>
          </a:bodyPr>
          <a:lstStyle/>
          <a:p>
            <a:r>
              <a:rPr lang="en-US" sz="2600">
                <a:solidFill>
                  <a:schemeClr val="bg1"/>
                </a:solidFill>
                <a:latin typeface="Freestyle Script" pitchFamily="66" charset="0"/>
              </a:rPr>
              <a:t>Accueil</a:t>
            </a:r>
          </a:p>
        </xdr:txBody>
      </xdr:sp>
    </xdr:grpSp>
    <xdr:clientData/>
  </xdr:twoCellAnchor>
  <xdr:twoCellAnchor>
    <xdr:from>
      <xdr:col>1</xdr:col>
      <xdr:colOff>371475</xdr:colOff>
      <xdr:row>12</xdr:row>
      <xdr:rowOff>95250</xdr:rowOff>
    </xdr:from>
    <xdr:to>
      <xdr:col>2</xdr:col>
      <xdr:colOff>285722</xdr:colOff>
      <xdr:row>16</xdr:row>
      <xdr:rowOff>45709</xdr:rowOff>
    </xdr:to>
    <xdr:grpSp>
      <xdr:nvGrpSpPr>
        <xdr:cNvPr id="10" name="Groupe 9" descr="&quot;&quot;" title="Bouton Informations personnelles">
          <a:hlinkClick xmlns:r="http://schemas.openxmlformats.org/officeDocument/2006/relationships" r:id="rId5" tooltip="Cliquez pour afficher les Informations personnelles"/>
        </xdr:cNvPr>
        <xdr:cNvGrpSpPr/>
      </xdr:nvGrpSpPr>
      <xdr:grpSpPr>
        <a:xfrm>
          <a:off x="981075" y="4829175"/>
          <a:ext cx="1552547" cy="598159"/>
          <a:chOff x="904875" y="2057400"/>
          <a:chExt cx="1447772" cy="598159"/>
        </a:xfrm>
      </xdr:grpSpPr>
      <xdr:pic>
        <xdr:nvPicPr>
          <xdr:cNvPr id="11" name="Image 10" descr="&quot;&quot;" title="Bouton Informations personnelles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4875" y="2057400"/>
            <a:ext cx="1447772" cy="598159"/>
          </a:xfrm>
          <a:prstGeom prst="rect">
            <a:avLst/>
          </a:prstGeom>
        </xdr:spPr>
      </xdr:pic>
      <xdr:sp macro="" textlink="">
        <xdr:nvSpPr>
          <xdr:cNvPr id="12" name="ZoneTexte 11"/>
          <xdr:cNvSpPr txBox="1"/>
        </xdr:nvSpPr>
        <xdr:spPr>
          <a:xfrm>
            <a:off x="914386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Informations</a:t>
            </a:r>
          </a:p>
        </xdr:txBody>
      </xdr:sp>
      <xdr:sp macro="" textlink="">
        <xdr:nvSpPr>
          <xdr:cNvPr id="13" name="ZoneTexte 12"/>
          <xdr:cNvSpPr txBox="1"/>
        </xdr:nvSpPr>
        <xdr:spPr>
          <a:xfrm>
            <a:off x="923911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personnelles</a:t>
            </a:r>
          </a:p>
        </xdr:txBody>
      </xdr:sp>
    </xdr:grpSp>
    <xdr:clientData/>
  </xdr:twoCellAnchor>
  <xdr:twoCellAnchor>
    <xdr:from>
      <xdr:col>2</xdr:col>
      <xdr:colOff>450990</xdr:colOff>
      <xdr:row>12</xdr:row>
      <xdr:rowOff>95250</xdr:rowOff>
    </xdr:from>
    <xdr:to>
      <xdr:col>2</xdr:col>
      <xdr:colOff>1902572</xdr:colOff>
      <xdr:row>16</xdr:row>
      <xdr:rowOff>45709</xdr:rowOff>
    </xdr:to>
    <xdr:grpSp>
      <xdr:nvGrpSpPr>
        <xdr:cNvPr id="14" name="Groupe 13" descr="&quot;&quot;" title="Bouton Détails du déplacement">
          <a:hlinkClick xmlns:r="http://schemas.openxmlformats.org/officeDocument/2006/relationships" r:id="rId7" tooltip="Cliquez pour afficher les Détails du déplacement"/>
        </xdr:cNvPr>
        <xdr:cNvGrpSpPr/>
      </xdr:nvGrpSpPr>
      <xdr:grpSpPr>
        <a:xfrm>
          <a:off x="2698890" y="4829175"/>
          <a:ext cx="1451582" cy="598159"/>
          <a:chOff x="2493150" y="2035950"/>
          <a:chExt cx="1451582" cy="598159"/>
        </a:xfrm>
      </xdr:grpSpPr>
      <xdr:pic>
        <xdr:nvPicPr>
          <xdr:cNvPr id="15" name="Image 14" descr="&quot;&quot;" title="Bouton Détails du déplacement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93150" y="2035950"/>
            <a:ext cx="1451582" cy="598159"/>
          </a:xfrm>
          <a:prstGeom prst="rect">
            <a:avLst/>
          </a:prstGeom>
        </xdr:spPr>
      </xdr:pic>
      <xdr:sp macro="" textlink="">
        <xdr:nvSpPr>
          <xdr:cNvPr id="16" name="ZoneTexte 15"/>
          <xdr:cNvSpPr txBox="1"/>
        </xdr:nvSpPr>
        <xdr:spPr>
          <a:xfrm>
            <a:off x="250506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Informations</a:t>
            </a:r>
          </a:p>
        </xdr:txBody>
      </xdr:sp>
      <xdr:sp macro="" textlink="">
        <xdr:nvSpPr>
          <xdr:cNvPr id="17" name="ZoneTexte 16"/>
          <xdr:cNvSpPr txBox="1"/>
        </xdr:nvSpPr>
        <xdr:spPr>
          <a:xfrm>
            <a:off x="251458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de déplacement</a:t>
            </a:r>
          </a:p>
        </xdr:txBody>
      </xdr:sp>
    </xdr:grpSp>
    <xdr:clientData/>
  </xdr:twoCellAnchor>
  <xdr:twoCellAnchor>
    <xdr:from>
      <xdr:col>2</xdr:col>
      <xdr:colOff>2067840</xdr:colOff>
      <xdr:row>12</xdr:row>
      <xdr:rowOff>95250</xdr:rowOff>
    </xdr:from>
    <xdr:to>
      <xdr:col>5</xdr:col>
      <xdr:colOff>191387</xdr:colOff>
      <xdr:row>16</xdr:row>
      <xdr:rowOff>45709</xdr:rowOff>
    </xdr:to>
    <xdr:grpSp>
      <xdr:nvGrpSpPr>
        <xdr:cNvPr id="18" name="Groupe 17" descr="&quot;&quot;" title="Bouton Détails Hôtel et Activités">
          <a:hlinkClick xmlns:r="http://schemas.openxmlformats.org/officeDocument/2006/relationships" r:id="rId9" tooltip="Cliquez pour afficher les détails Hôtel et Activités"/>
        </xdr:cNvPr>
        <xdr:cNvGrpSpPr/>
      </xdr:nvGrpSpPr>
      <xdr:grpSpPr>
        <a:xfrm>
          <a:off x="4315740" y="4829175"/>
          <a:ext cx="1447772" cy="598159"/>
          <a:chOff x="4112393" y="2033550"/>
          <a:chExt cx="1447772" cy="598159"/>
        </a:xfrm>
      </xdr:grpSpPr>
      <xdr:pic>
        <xdr:nvPicPr>
          <xdr:cNvPr id="19" name="Image 18" descr="&quot;&quot;" title="Bouton Détails Hôtel et Activités"/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12393" y="2033550"/>
            <a:ext cx="1447772" cy="598159"/>
          </a:xfrm>
          <a:prstGeom prst="rect">
            <a:avLst/>
          </a:prstGeom>
        </xdr:spPr>
      </xdr:pic>
      <xdr:sp macro="" textlink="">
        <xdr:nvSpPr>
          <xdr:cNvPr id="20" name="ZoneTexte 19"/>
          <xdr:cNvSpPr txBox="1"/>
        </xdr:nvSpPr>
        <xdr:spPr>
          <a:xfrm>
            <a:off x="4121904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Détails</a:t>
            </a:r>
          </a:p>
        </xdr:txBody>
      </xdr:sp>
      <xdr:sp macro="" textlink="">
        <xdr:nvSpPr>
          <xdr:cNvPr id="21" name="ZoneTexte 20"/>
          <xdr:cNvSpPr txBox="1"/>
        </xdr:nvSpPr>
        <xdr:spPr>
          <a:xfrm>
            <a:off x="4131429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Hôtel et Activités</a:t>
            </a:r>
          </a:p>
        </xdr:txBody>
      </xdr:sp>
    </xdr:grpSp>
    <xdr:clientData/>
  </xdr:twoCellAnchor>
  <xdr:twoCellAnchor>
    <xdr:from>
      <xdr:col>5</xdr:col>
      <xdr:colOff>356655</xdr:colOff>
      <xdr:row>12</xdr:row>
      <xdr:rowOff>95250</xdr:rowOff>
    </xdr:from>
    <xdr:to>
      <xdr:col>5</xdr:col>
      <xdr:colOff>1796807</xdr:colOff>
      <xdr:row>16</xdr:row>
      <xdr:rowOff>45709</xdr:rowOff>
    </xdr:to>
    <xdr:grpSp>
      <xdr:nvGrpSpPr>
        <xdr:cNvPr id="22" name="Groupe 21" descr="&quot;&quot;" title="Bouton Location de voiture">
          <a:hlinkClick xmlns:r="http://schemas.openxmlformats.org/officeDocument/2006/relationships" r:id="rId11" tooltip="Cliquez pour afficher les informations de Location de voiture"/>
        </xdr:cNvPr>
        <xdr:cNvGrpSpPr/>
      </xdr:nvGrpSpPr>
      <xdr:grpSpPr>
        <a:xfrm>
          <a:off x="5928780" y="4829175"/>
          <a:ext cx="1440152" cy="598159"/>
          <a:chOff x="5706630" y="2040675"/>
          <a:chExt cx="1440152" cy="598159"/>
        </a:xfrm>
      </xdr:grpSpPr>
      <xdr:pic>
        <xdr:nvPicPr>
          <xdr:cNvPr id="23" name="Image 22" descr="&quot;&quot;" title="Bouton Informations de Location de voiture"/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06630" y="2040675"/>
            <a:ext cx="1440152" cy="598159"/>
          </a:xfrm>
          <a:prstGeom prst="rect">
            <a:avLst/>
          </a:prstGeom>
        </xdr:spPr>
      </xdr:pic>
      <xdr:sp macro="" textlink="">
        <xdr:nvSpPr>
          <xdr:cNvPr id="24" name="ZoneTexte 23"/>
          <xdr:cNvSpPr txBox="1"/>
        </xdr:nvSpPr>
        <xdr:spPr>
          <a:xfrm>
            <a:off x="571233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Informations</a:t>
            </a:r>
          </a:p>
        </xdr:txBody>
      </xdr:sp>
      <xdr:sp macro="" textlink="">
        <xdr:nvSpPr>
          <xdr:cNvPr id="25" name="ZoneTexte 24"/>
          <xdr:cNvSpPr txBox="1"/>
        </xdr:nvSpPr>
        <xdr:spPr>
          <a:xfrm>
            <a:off x="572185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de Location de voiture</a:t>
            </a:r>
          </a:p>
        </xdr:txBody>
      </xdr:sp>
    </xdr:grpSp>
    <xdr:clientData/>
  </xdr:twoCellAnchor>
  <xdr:twoCellAnchor>
    <xdr:from>
      <xdr:col>6</xdr:col>
      <xdr:colOff>142786</xdr:colOff>
      <xdr:row>12</xdr:row>
      <xdr:rowOff>95250</xdr:rowOff>
    </xdr:from>
    <xdr:to>
      <xdr:col>6</xdr:col>
      <xdr:colOff>1600097</xdr:colOff>
      <xdr:row>17</xdr:row>
      <xdr:rowOff>104775</xdr:rowOff>
    </xdr:to>
    <xdr:grpSp>
      <xdr:nvGrpSpPr>
        <xdr:cNvPr id="30" name="Groupe 29"/>
        <xdr:cNvGrpSpPr/>
      </xdr:nvGrpSpPr>
      <xdr:grpSpPr>
        <a:xfrm>
          <a:off x="7524661" y="4829175"/>
          <a:ext cx="1457311" cy="819150"/>
          <a:chOff x="7419886" y="4829175"/>
          <a:chExt cx="1457311" cy="819150"/>
        </a:xfrm>
      </xdr:grpSpPr>
      <xdr:pic>
        <xdr:nvPicPr>
          <xdr:cNvPr id="27" name="Image 26" descr="&quot;&quot;" title="Bouton Informations à connaître en cas d’urgence"/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429425" y="4829175"/>
            <a:ext cx="1447772" cy="601968"/>
          </a:xfrm>
          <a:prstGeom prst="rect">
            <a:avLst/>
          </a:prstGeom>
        </xdr:spPr>
      </xdr:pic>
      <xdr:sp macro="" textlink="">
        <xdr:nvSpPr>
          <xdr:cNvPr id="28" name="ZoneTexte 27"/>
          <xdr:cNvSpPr txBox="1"/>
        </xdr:nvSpPr>
        <xdr:spPr>
          <a:xfrm>
            <a:off x="7438936" y="4943549"/>
            <a:ext cx="1428750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Informations</a:t>
            </a:r>
          </a:p>
        </xdr:txBody>
      </xdr:sp>
      <xdr:sp macro="" textlink="">
        <xdr:nvSpPr>
          <xdr:cNvPr id="29" name="ZoneTexte 28"/>
          <xdr:cNvSpPr txBox="1"/>
        </xdr:nvSpPr>
        <xdr:spPr>
          <a:xfrm>
            <a:off x="7419886" y="5213177"/>
            <a:ext cx="1409700" cy="43514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fr-FR" sz="1100" smtClean="0">
                <a:solidFill>
                  <a:schemeClr val="bg1"/>
                </a:solidFill>
                <a:latin typeface="Corbel" pitchFamily="34" charset="0"/>
                <a:ea typeface="+mn-ea"/>
                <a:cs typeface="+mn-cs"/>
              </a:rPr>
              <a:t>d’urgence</a:t>
            </a:r>
            <a:endParaRPr lang="en-US" sz="1100">
              <a:solidFill>
                <a:schemeClr val="bg1"/>
              </a:solidFill>
              <a:latin typeface="Corbel" pitchFamily="34" charset="0"/>
              <a:ea typeface="+mn-ea"/>
              <a:cs typeface="+mn-cs"/>
            </a:endParaRP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Vacation Planner">
      <a:dk1>
        <a:sysClr val="windowText" lastClr="000000"/>
      </a:dk1>
      <a:lt1>
        <a:sysClr val="window" lastClr="FFFFFF"/>
      </a:lt1>
      <a:dk2>
        <a:srgbClr val="584232"/>
      </a:dk2>
      <a:lt2>
        <a:srgbClr val="FFFFFF"/>
      </a:lt2>
      <a:accent1>
        <a:srgbClr val="F49914"/>
      </a:accent1>
      <a:accent2>
        <a:srgbClr val="CB6628"/>
      </a:accent2>
      <a:accent3>
        <a:srgbClr val="EFDA18"/>
      </a:accent3>
      <a:accent4>
        <a:srgbClr val="8CA03C"/>
      </a:accent4>
      <a:accent5>
        <a:srgbClr val="1B587C"/>
      </a:accent5>
      <a:accent6>
        <a:srgbClr val="604878"/>
      </a:accent6>
      <a:hlink>
        <a:srgbClr val="1B587C"/>
      </a:hlink>
      <a:folHlink>
        <a:srgbClr val="604878"/>
      </a:folHlink>
    </a:clrScheme>
    <a:fontScheme name="Vacation Planner">
      <a:majorFont>
        <a:latin typeface="Freestyle Script"/>
        <a:ea typeface=""/>
        <a:cs typeface=""/>
      </a:majorFont>
      <a:minorFont>
        <a:latin typeface="Corbe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49914"/>
    <pageSetUpPr fitToPage="1"/>
  </sheetPr>
  <dimension ref="A18:Z34"/>
  <sheetViews>
    <sheetView showGridLines="0" tabSelected="1" workbookViewId="0"/>
  </sheetViews>
  <sheetFormatPr baseColWidth="10" defaultColWidth="9.140625" defaultRowHeight="12.75" x14ac:dyDescent="0.2"/>
  <cols>
    <col min="1" max="1" width="4.28515625" style="1" customWidth="1"/>
    <col min="2" max="24" width="6" style="1" customWidth="1"/>
    <col min="25" max="25" width="3.140625" style="1" customWidth="1"/>
    <col min="26" max="26" width="4.42578125" style="1" customWidth="1"/>
    <col min="27" max="16384" width="9.140625" style="1"/>
  </cols>
  <sheetData>
    <row r="18" spans="1:26" ht="6" customHeight="1" x14ac:dyDescent="0.2"/>
    <row r="19" spans="1:26" hidden="1" x14ac:dyDescent="0.2"/>
    <row r="20" spans="1:26" hidden="1" x14ac:dyDescent="0.2"/>
    <row r="21" spans="1:26" hidden="1" x14ac:dyDescent="0.2"/>
    <row r="22" spans="1:26" hidden="1" x14ac:dyDescent="0.2"/>
    <row r="27" spans="1:26" x14ac:dyDescent="0.2">
      <c r="A27" s="17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/>
    </row>
    <row r="28" spans="1:26" x14ac:dyDescent="0.2">
      <c r="A28" s="17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/>
    </row>
    <row r="29" spans="1:26" x14ac:dyDescent="0.2">
      <c r="A29" s="17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/>
    </row>
    <row r="30" spans="1:26" x14ac:dyDescent="0.2">
      <c r="A30" s="17"/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/>
    </row>
    <row r="31" spans="1:26" x14ac:dyDescent="0.2">
      <c r="A31" s="17"/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/>
    </row>
    <row r="32" spans="1:26" x14ac:dyDescent="0.2">
      <c r="A32" s="17"/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/>
    </row>
    <row r="33" spans="1:26" ht="12.75" customHeight="1" x14ac:dyDescent="0.2">
      <c r="A33" s="17"/>
      <c r="B33" s="60">
        <f>PersonalEntry/TotalPersonnel</f>
        <v>1</v>
      </c>
      <c r="C33" s="61"/>
      <c r="D33" s="62"/>
      <c r="E33" s="18"/>
      <c r="F33" s="17"/>
      <c r="G33" s="60">
        <f ca="1">EntréeDéplacement/TotalDéplacement</f>
        <v>0.65</v>
      </c>
      <c r="H33" s="61"/>
      <c r="I33" s="62"/>
      <c r="J33" s="17"/>
      <c r="K33" s="17"/>
      <c r="L33" s="57">
        <f ca="1">EntréeHôtel/TotalHôtel</f>
        <v>0.53846153846153844</v>
      </c>
      <c r="M33" s="58"/>
      <c r="N33" s="59"/>
      <c r="O33" s="17"/>
      <c r="P33" s="17"/>
      <c r="Q33" s="60">
        <f ca="1">IF('Location de voiture'!D4="Oui",EntréeLocationVoiture/TotalLocationVoiture,1)</f>
        <v>0.2857142857142857</v>
      </c>
      <c r="R33" s="61"/>
      <c r="S33" s="62"/>
      <c r="T33" s="19"/>
      <c r="U33" s="17"/>
      <c r="V33" s="57">
        <f ca="1">EntréeEnCasUrgence/TotalEnCasUrgence</f>
        <v>0.625</v>
      </c>
      <c r="W33" s="58"/>
      <c r="X33" s="59"/>
      <c r="Y33" s="17"/>
      <c r="Z33"/>
    </row>
    <row r="34" spans="1:26" ht="21" customHeight="1" x14ac:dyDescent="0.2">
      <c r="A34" s="17"/>
      <c r="B34" s="63" t="str">
        <f>TEXT(B33,"0% ""Complété""")</f>
        <v>100% Complété</v>
      </c>
      <c r="C34" s="63"/>
      <c r="D34" s="63"/>
      <c r="E34" s="20"/>
      <c r="F34" s="21"/>
      <c r="G34" s="56" t="str">
        <f ca="1">TEXT(G33,"0% ""Complété""")</f>
        <v>65% Complété</v>
      </c>
      <c r="H34" s="56"/>
      <c r="I34" s="56"/>
      <c r="J34" s="21"/>
      <c r="K34" s="21"/>
      <c r="L34" s="56" t="str">
        <f ca="1">TEXT(L33,"0% ""Complété""")</f>
        <v>54% Complété</v>
      </c>
      <c r="M34" s="56"/>
      <c r="N34" s="56"/>
      <c r="O34" s="21"/>
      <c r="P34" s="21"/>
      <c r="Q34" s="56" t="str">
        <f ca="1">TEXT(Q33,"0% ""Complété""")</f>
        <v>29% Complété</v>
      </c>
      <c r="R34" s="56"/>
      <c r="S34" s="56"/>
      <c r="T34" s="21"/>
      <c r="U34" s="21"/>
      <c r="V34" s="56" t="str">
        <f ca="1">TEXT(V33,"0% ""Complété""")</f>
        <v>63% Complété</v>
      </c>
      <c r="W34" s="56"/>
      <c r="X34" s="56"/>
      <c r="Y34" s="17"/>
      <c r="Z34"/>
    </row>
  </sheetData>
  <mergeCells count="10">
    <mergeCell ref="V34:X34"/>
    <mergeCell ref="V33:X33"/>
    <mergeCell ref="Q33:S33"/>
    <mergeCell ref="Q34:S34"/>
    <mergeCell ref="B33:D33"/>
    <mergeCell ref="B34:D34"/>
    <mergeCell ref="G33:I33"/>
    <mergeCell ref="G34:I34"/>
    <mergeCell ref="L33:N33"/>
    <mergeCell ref="L34:N34"/>
  </mergeCells>
  <conditionalFormatting sqref="B33">
    <cfRule type="dataBar" priority="10">
      <dataBar showValue="0">
        <cfvo type="num" val="0"/>
        <cfvo type="num" val="1"/>
        <color theme="0"/>
      </dataBar>
      <extLst>
        <ext xmlns:x14="http://schemas.microsoft.com/office/spreadsheetml/2009/9/main" uri="{B025F937-C7B1-47D3-B67F-A62EFF666E3E}">
          <x14:id>{E579B37E-DACA-45CF-B8D1-ACB047D0170F}</x14:id>
        </ext>
      </extLst>
    </cfRule>
  </conditionalFormatting>
  <conditionalFormatting sqref="G33">
    <cfRule type="dataBar" priority="4">
      <dataBar showValue="0">
        <cfvo type="num" val="0"/>
        <cfvo type="num" val="1"/>
        <color theme="0"/>
      </dataBar>
      <extLst>
        <ext xmlns:x14="http://schemas.microsoft.com/office/spreadsheetml/2009/9/main" uri="{B025F937-C7B1-47D3-B67F-A62EFF666E3E}">
          <x14:id>{D655B07E-163A-4D2E-96F6-CACC1FEA5529}</x14:id>
        </ext>
      </extLst>
    </cfRule>
  </conditionalFormatting>
  <conditionalFormatting sqref="L33">
    <cfRule type="dataBar" priority="3">
      <dataBar showValue="0">
        <cfvo type="num" val="0"/>
        <cfvo type="num" val="1"/>
        <color theme="0"/>
      </dataBar>
      <extLst>
        <ext xmlns:x14="http://schemas.microsoft.com/office/spreadsheetml/2009/9/main" uri="{B025F937-C7B1-47D3-B67F-A62EFF666E3E}">
          <x14:id>{7866133D-09BE-4577-B468-025A7A08C04E}</x14:id>
        </ext>
      </extLst>
    </cfRule>
  </conditionalFormatting>
  <conditionalFormatting sqref="Q33">
    <cfRule type="dataBar" priority="2">
      <dataBar showValue="0">
        <cfvo type="num" val="0"/>
        <cfvo type="num" val="1"/>
        <color theme="0"/>
      </dataBar>
      <extLst>
        <ext xmlns:x14="http://schemas.microsoft.com/office/spreadsheetml/2009/9/main" uri="{B025F937-C7B1-47D3-B67F-A62EFF666E3E}">
          <x14:id>{9264CA9C-892E-478B-8885-A72A1FFCE6F0}</x14:id>
        </ext>
      </extLst>
    </cfRule>
  </conditionalFormatting>
  <conditionalFormatting sqref="V33">
    <cfRule type="dataBar" priority="1">
      <dataBar showValue="0">
        <cfvo type="num" val="0"/>
        <cfvo type="num" val="1"/>
        <color theme="0"/>
      </dataBar>
      <extLst>
        <ext xmlns:x14="http://schemas.microsoft.com/office/spreadsheetml/2009/9/main" uri="{B025F937-C7B1-47D3-B67F-A62EFF666E3E}">
          <x14:id>{5D98EAFC-D8B7-4943-A5D2-5A75A7B9FB30}</x14:id>
        </ext>
      </extLst>
    </cfRule>
  </conditionalFormatting>
  <pageMargins left="0.25" right="0.25" top="0.75" bottom="0.75" header="0.3" footer="0.3"/>
  <pageSetup scale="95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579B37E-DACA-45CF-B8D1-ACB047D0170F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B33</xm:sqref>
        </x14:conditionalFormatting>
        <x14:conditionalFormatting xmlns:xm="http://schemas.microsoft.com/office/excel/2006/main">
          <x14:cfRule type="dataBar" id="{D655B07E-163A-4D2E-96F6-CACC1FEA5529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G33</xm:sqref>
        </x14:conditionalFormatting>
        <x14:conditionalFormatting xmlns:xm="http://schemas.microsoft.com/office/excel/2006/main">
          <x14:cfRule type="dataBar" id="{7866133D-09BE-4577-B468-025A7A08C04E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L33</xm:sqref>
        </x14:conditionalFormatting>
        <x14:conditionalFormatting xmlns:xm="http://schemas.microsoft.com/office/excel/2006/main">
          <x14:cfRule type="dataBar" id="{9264CA9C-892E-478B-8885-A72A1FFCE6F0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Q33</xm:sqref>
        </x14:conditionalFormatting>
        <x14:conditionalFormatting xmlns:xm="http://schemas.microsoft.com/office/excel/2006/main">
          <x14:cfRule type="dataBar" id="{5D98EAFC-D8B7-4943-A5D2-5A75A7B9FB30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V33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E4A078"/>
    <pageSetUpPr fitToPage="1"/>
  </sheetPr>
  <dimension ref="A1:E18"/>
  <sheetViews>
    <sheetView showGridLines="0" workbookViewId="0">
      <selection activeCell="A3" sqref="A3"/>
    </sheetView>
  </sheetViews>
  <sheetFormatPr baseColWidth="10" defaultColWidth="9.140625" defaultRowHeight="12.75" x14ac:dyDescent="0.2"/>
  <cols>
    <col min="1" max="1" width="15.42578125" style="1" customWidth="1"/>
    <col min="2" max="2" width="42.85546875" style="1" customWidth="1"/>
    <col min="3" max="3" width="15.7109375" style="1" customWidth="1"/>
    <col min="4" max="4" width="28" style="1" bestFit="1" customWidth="1"/>
    <col min="5" max="5" width="33" style="1" customWidth="1"/>
    <col min="6" max="16384" width="9.140625" style="1"/>
  </cols>
  <sheetData>
    <row r="1" spans="1:5" ht="179.25" customHeight="1" x14ac:dyDescent="0.35">
      <c r="A1" s="13"/>
      <c r="B1" s="13"/>
      <c r="C1" s="13"/>
    </row>
    <row r="3" spans="1:5" ht="36" customHeight="1" x14ac:dyDescent="0.2">
      <c r="A3" s="11" t="str">
        <f>IF(COUNTA(B4:B8)&lt;1,"*","")</f>
        <v/>
      </c>
      <c r="B3" s="7" t="s">
        <v>62</v>
      </c>
      <c r="C3" s="51" t="str">
        <f>IF(E3="",1,"")</f>
        <v/>
      </c>
      <c r="D3" s="7" t="s">
        <v>63</v>
      </c>
      <c r="E3" s="47" t="s">
        <v>66</v>
      </c>
    </row>
    <row r="4" spans="1:5" ht="18" customHeight="1" x14ac:dyDescent="0.25">
      <c r="A4" s="4"/>
      <c r="B4" s="28" t="s">
        <v>52</v>
      </c>
      <c r="C4" s="30"/>
      <c r="E4" s="22"/>
    </row>
    <row r="5" spans="1:5" ht="18" customHeight="1" x14ac:dyDescent="0.2">
      <c r="A5" s="4"/>
      <c r="B5" s="23" t="s">
        <v>53</v>
      </c>
      <c r="C5" s="68" t="str">
        <f>IF(E5="",1,"")</f>
        <v/>
      </c>
      <c r="D5" s="65" t="s">
        <v>64</v>
      </c>
      <c r="E5" s="66" t="s">
        <v>67</v>
      </c>
    </row>
    <row r="6" spans="1:5" ht="18" customHeight="1" x14ac:dyDescent="0.2">
      <c r="A6" s="4"/>
      <c r="B6" s="23" t="s">
        <v>54</v>
      </c>
      <c r="C6" s="68"/>
      <c r="D6" s="65"/>
      <c r="E6" s="67"/>
    </row>
    <row r="7" spans="1:5" ht="18" customHeight="1" x14ac:dyDescent="0.2">
      <c r="A7" s="4"/>
      <c r="B7" s="23"/>
      <c r="E7" s="22"/>
    </row>
    <row r="8" spans="1:5" ht="18" customHeight="1" x14ac:dyDescent="0.2">
      <c r="A8" s="4"/>
      <c r="B8" s="23"/>
      <c r="C8" s="69" t="str">
        <f>IF((E8=0)+(E8=""),1,"")</f>
        <v/>
      </c>
      <c r="D8" s="65" t="s">
        <v>65</v>
      </c>
      <c r="E8" s="66" t="s">
        <v>68</v>
      </c>
    </row>
    <row r="9" spans="1:5" ht="18" customHeight="1" x14ac:dyDescent="0.2">
      <c r="B9" s="26"/>
      <c r="C9" s="69"/>
      <c r="D9" s="65"/>
      <c r="E9" s="67"/>
    </row>
    <row r="10" spans="1:5" ht="18" customHeight="1" x14ac:dyDescent="0.2">
      <c r="B10" s="8"/>
      <c r="C10" s="6"/>
      <c r="D10"/>
      <c r="E10" s="9"/>
    </row>
    <row r="11" spans="1:5" ht="18" customHeight="1" x14ac:dyDescent="0.2">
      <c r="A11" s="5">
        <f>PersonalEntry</f>
        <v>3</v>
      </c>
      <c r="B11" s="22" t="str">
        <f>IF(A11&lt;&gt;TotalPersonnel,"Informations importantes manquantes","Informations importantes complétées")</f>
        <v>Informations importantes complétées</v>
      </c>
    </row>
    <row r="18" spans="2:5" x14ac:dyDescent="0.2">
      <c r="B18" s="64"/>
      <c r="C18" s="64"/>
      <c r="D18" s="64"/>
      <c r="E18" s="64"/>
    </row>
  </sheetData>
  <mergeCells count="7">
    <mergeCell ref="B18:E18"/>
    <mergeCell ref="D5:D6"/>
    <mergeCell ref="D8:D9"/>
    <mergeCell ref="E8:E9"/>
    <mergeCell ref="E5:E6"/>
    <mergeCell ref="C5:C6"/>
    <mergeCell ref="C8:C9"/>
  </mergeCells>
  <pageMargins left="0.25" right="0.25" top="0.75" bottom="0.75" header="0.3" footer="0.3"/>
  <pageSetup scale="90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" id="{3F815C1C-9F8C-49C4-B0BD-A00EA3CE7C93}">
            <x14:iconSet iconSet="3Symbols" showValue="0" custom="1">
              <x14:cfvo type="percent">
                <xm:f>0</xm:f>
              </x14:cfvo>
              <x14:cfvo type="formula" gte="0">
                <xm:f>TotalPersonnel</xm:f>
              </x14:cfvo>
              <x14:cfvo type="formula">
                <xm:f>TotalPersonnel</xm:f>
              </x14:cfvo>
              <x14:cfIcon iconSet="3Symbols" iconId="0"/>
              <x14:cfIcon iconSet="NoIcons" iconId="0"/>
              <x14:cfIcon iconSet="3Symbols" iconId="2"/>
            </x14:iconSet>
          </x14:cfRule>
          <xm:sqref>A11</xm:sqref>
        </x14:conditionalFormatting>
        <x14:conditionalFormatting xmlns:xm="http://schemas.microsoft.com/office/excel/2006/main">
          <x14:cfRule type="iconSet" priority="1" id="{CDC6FCE1-EA5A-4820-9640-C285732A3C48}">
            <x14:iconSet iconSet="3Symbols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" iconId="0"/>
            </x14:iconSet>
          </x14:cfRule>
          <xm:sqref>C3 C5 C8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EFDA18"/>
    <pageSetUpPr fitToPage="1"/>
  </sheetPr>
  <dimension ref="A1:F24"/>
  <sheetViews>
    <sheetView showGridLines="0" workbookViewId="0"/>
  </sheetViews>
  <sheetFormatPr baseColWidth="10" defaultColWidth="9.140625" defaultRowHeight="12.75" x14ac:dyDescent="0.2"/>
  <cols>
    <col min="1" max="1" width="13.85546875" style="1" customWidth="1"/>
    <col min="2" max="2" width="44.42578125" style="1" bestFit="1" customWidth="1"/>
    <col min="3" max="3" width="28.42578125" style="1" customWidth="1"/>
    <col min="4" max="4" width="11" style="1" customWidth="1"/>
    <col min="5" max="5" width="26.7109375" style="1" customWidth="1"/>
    <col min="6" max="6" width="29.42578125" style="1" customWidth="1"/>
    <col min="7" max="7" width="13.85546875" style="1" customWidth="1"/>
    <col min="8" max="8" width="8" style="1" customWidth="1"/>
    <col min="9" max="16384" width="9.140625" style="1"/>
  </cols>
  <sheetData>
    <row r="1" spans="1:6" ht="133.5" customHeight="1" x14ac:dyDescent="0.35">
      <c r="A1" s="13"/>
      <c r="B1" s="13"/>
    </row>
    <row r="2" spans="1:6" customFormat="1" x14ac:dyDescent="0.2">
      <c r="A2" s="1"/>
      <c r="B2" s="1"/>
    </row>
    <row r="3" spans="1:6" ht="36" customHeight="1" x14ac:dyDescent="0.2">
      <c r="B3" s="16" t="s">
        <v>13</v>
      </c>
      <c r="C3" s="16"/>
      <c r="E3" s="16" t="s">
        <v>14</v>
      </c>
      <c r="F3" s="16"/>
    </row>
    <row r="4" spans="1:6" ht="18" customHeight="1" x14ac:dyDescent="0.2">
      <c r="A4" s="51" t="str">
        <f ca="1">IF(C4="",1,"")</f>
        <v/>
      </c>
      <c r="B4" s="28" t="s">
        <v>0</v>
      </c>
      <c r="C4" s="29">
        <f ca="1">TODAY()+45</f>
        <v>42672</v>
      </c>
      <c r="D4" s="51" t="str">
        <f t="shared" ref="D4:D11" ca="1" si="0">IF(F4="",1,"")</f>
        <v/>
      </c>
      <c r="E4" s="28" t="s">
        <v>0</v>
      </c>
      <c r="F4" s="29">
        <f ca="1">TODAY()+51</f>
        <v>42678</v>
      </c>
    </row>
    <row r="5" spans="1:6" ht="18" customHeight="1" x14ac:dyDescent="0.2">
      <c r="A5" s="51" t="str">
        <f>IF(C5="",1,"")</f>
        <v/>
      </c>
      <c r="B5" s="23" t="s">
        <v>1</v>
      </c>
      <c r="C5" s="24" t="s">
        <v>57</v>
      </c>
      <c r="D5" s="51" t="str">
        <f t="shared" si="0"/>
        <v/>
      </c>
      <c r="E5" s="23" t="s">
        <v>1</v>
      </c>
      <c r="F5" s="24" t="s">
        <v>57</v>
      </c>
    </row>
    <row r="6" spans="1:6" ht="18" customHeight="1" x14ac:dyDescent="0.2">
      <c r="A6" s="51" t="str">
        <f>IF(C6="",1,"")</f>
        <v/>
      </c>
      <c r="B6" s="23" t="s">
        <v>2</v>
      </c>
      <c r="C6" s="24" t="s">
        <v>15</v>
      </c>
      <c r="D6" s="51">
        <f t="shared" si="0"/>
        <v>1</v>
      </c>
      <c r="E6" s="23" t="s">
        <v>2</v>
      </c>
      <c r="F6" s="24"/>
    </row>
    <row r="7" spans="1:6" ht="18" customHeight="1" x14ac:dyDescent="0.2">
      <c r="A7" s="51" t="str">
        <f>IF(C7="",1,"")</f>
        <v/>
      </c>
      <c r="B7" s="23" t="s">
        <v>3</v>
      </c>
      <c r="C7" s="24" t="s">
        <v>17</v>
      </c>
      <c r="D7" s="51" t="str">
        <f t="shared" si="0"/>
        <v/>
      </c>
      <c r="E7" s="23" t="s">
        <v>3</v>
      </c>
      <c r="F7" s="24" t="s">
        <v>16</v>
      </c>
    </row>
    <row r="8" spans="1:6" ht="18" customHeight="1" x14ac:dyDescent="0.2">
      <c r="A8" s="51" t="str">
        <f>IF(C8="",1,"")</f>
        <v/>
      </c>
      <c r="B8" s="23" t="s">
        <v>4</v>
      </c>
      <c r="C8" s="25">
        <v>0.52083333333333337</v>
      </c>
      <c r="D8" s="51">
        <f t="shared" si="0"/>
        <v>1</v>
      </c>
      <c r="E8" s="23" t="s">
        <v>4</v>
      </c>
      <c r="F8" s="25"/>
    </row>
    <row r="9" spans="1:6" ht="18" customHeight="1" x14ac:dyDescent="0.2">
      <c r="A9" s="51"/>
      <c r="B9" s="23" t="s">
        <v>5</v>
      </c>
      <c r="C9" s="24"/>
      <c r="D9" s="51">
        <f t="shared" si="0"/>
        <v>1</v>
      </c>
      <c r="E9" s="23" t="s">
        <v>5</v>
      </c>
      <c r="F9" s="24"/>
    </row>
    <row r="10" spans="1:6" ht="18" customHeight="1" x14ac:dyDescent="0.2">
      <c r="A10" s="51" t="str">
        <f>IF(C10="",1,"")</f>
        <v/>
      </c>
      <c r="B10" s="23" t="s">
        <v>6</v>
      </c>
      <c r="C10" s="24" t="s">
        <v>16</v>
      </c>
      <c r="D10" s="51">
        <f t="shared" si="0"/>
        <v>1</v>
      </c>
      <c r="E10" s="23" t="s">
        <v>6</v>
      </c>
      <c r="F10" s="24"/>
    </row>
    <row r="11" spans="1:6" ht="18" customHeight="1" x14ac:dyDescent="0.2">
      <c r="A11" s="51" t="str">
        <f>IF(C11="",1,"")</f>
        <v/>
      </c>
      <c r="B11" s="23" t="s">
        <v>7</v>
      </c>
      <c r="C11" s="25">
        <v>0.52222222222222225</v>
      </c>
      <c r="D11" s="51">
        <f t="shared" si="0"/>
        <v>1</v>
      </c>
      <c r="E11" s="23" t="s">
        <v>7</v>
      </c>
      <c r="F11" s="25"/>
    </row>
    <row r="12" spans="1:6" ht="18" customHeight="1" x14ac:dyDescent="0.2">
      <c r="A12" s="51"/>
      <c r="B12" s="23" t="s">
        <v>8</v>
      </c>
      <c r="C12" s="24" t="s">
        <v>58</v>
      </c>
      <c r="D12" s="51"/>
      <c r="E12" s="23" t="s">
        <v>8</v>
      </c>
      <c r="F12" s="24"/>
    </row>
    <row r="13" spans="1:6" ht="18" customHeight="1" x14ac:dyDescent="0.2">
      <c r="A13" s="51" t="str">
        <f>IF(C13="",1,"")</f>
        <v/>
      </c>
      <c r="B13" s="23" t="s">
        <v>9</v>
      </c>
      <c r="C13" s="24" t="s">
        <v>59</v>
      </c>
      <c r="D13" s="51">
        <f>IF(F13="",1,"")</f>
        <v>1</v>
      </c>
      <c r="E13" s="23" t="s">
        <v>9</v>
      </c>
      <c r="F13" s="24"/>
    </row>
    <row r="14" spans="1:6" ht="18" customHeight="1" x14ac:dyDescent="0.2">
      <c r="A14" s="51" t="str">
        <f>IF(C14="",1,"")</f>
        <v/>
      </c>
      <c r="B14" s="23" t="s">
        <v>10</v>
      </c>
      <c r="C14" s="24" t="s">
        <v>18</v>
      </c>
      <c r="D14" s="51">
        <f>IF(F14="",1,"")</f>
        <v>1</v>
      </c>
      <c r="E14" s="23" t="s">
        <v>10</v>
      </c>
      <c r="F14" s="24"/>
    </row>
    <row r="15" spans="1:6" ht="18" customHeight="1" x14ac:dyDescent="0.2">
      <c r="A15" s="51" t="str">
        <f>IF(C15="",1,"")</f>
        <v/>
      </c>
      <c r="B15" s="23" t="s">
        <v>11</v>
      </c>
      <c r="C15" s="24" t="s">
        <v>55</v>
      </c>
      <c r="D15" s="51"/>
      <c r="E15" s="23" t="s">
        <v>11</v>
      </c>
      <c r="F15" s="24"/>
    </row>
    <row r="16" spans="1:6" ht="18" customHeight="1" x14ac:dyDescent="0.2">
      <c r="A16" s="51"/>
      <c r="B16" s="26" t="s">
        <v>12</v>
      </c>
      <c r="C16" s="27">
        <v>1235550234</v>
      </c>
      <c r="D16" s="51"/>
      <c r="E16" s="26" t="s">
        <v>12</v>
      </c>
      <c r="F16" s="27">
        <v>1235550234</v>
      </c>
    </row>
    <row r="17" spans="1:6" ht="18" customHeight="1" x14ac:dyDescent="0.2"/>
    <row r="18" spans="1:6" ht="18" customHeight="1" x14ac:dyDescent="0.2">
      <c r="A18" s="5">
        <f ca="1">EntréeDéplacement</f>
        <v>13</v>
      </c>
      <c r="B18" s="22" t="str">
        <f ca="1">IF(A18&lt;&gt;TotalDéplacement,"Informations importantes manquantes","Informations importantes complétées")</f>
        <v>Informations importantes manquantes</v>
      </c>
    </row>
    <row r="24" spans="1:6" x14ac:dyDescent="0.2">
      <c r="B24" s="64"/>
      <c r="C24" s="64"/>
      <c r="D24" s="64"/>
      <c r="E24" s="64"/>
      <c r="F24" s="64"/>
    </row>
  </sheetData>
  <mergeCells count="1">
    <mergeCell ref="B24:F24"/>
  </mergeCells>
  <pageMargins left="0.25" right="0.25" top="0.75" bottom="0.75" header="0.3" footer="0.3"/>
  <pageSetup scale="68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" id="{EC19F30E-3DDA-41F5-94A3-2FFAA39D7615}">
            <x14:iconSet iconSet="3Symbols" showValue="0" custom="1">
              <x14:cfvo type="percent">
                <xm:f>0</xm:f>
              </x14:cfvo>
              <x14:cfvo type="formula" gte="0">
                <xm:f>TotalDéplacement</xm:f>
              </x14:cfvo>
              <x14:cfvo type="formula">
                <xm:f>TotalDéplacement</xm:f>
              </x14:cfvo>
              <x14:cfIcon iconSet="3Symbols" iconId="0"/>
              <x14:cfIcon iconSet="NoIcons" iconId="0"/>
              <x14:cfIcon iconSet="3Symbols" iconId="2"/>
            </x14:iconSet>
          </x14:cfRule>
          <xm:sqref>A18</xm:sqref>
        </x14:conditionalFormatting>
        <x14:conditionalFormatting xmlns:xm="http://schemas.microsoft.com/office/excel/2006/main">
          <x14:cfRule type="iconSet" priority="1" id="{D0264D4C-D25C-4E2F-82D5-B159A48D620C}">
            <x14:iconSet iconSet="3Symbols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" iconId="0"/>
            </x14:iconSet>
          </x14:cfRule>
          <xm:sqref>A4:A8 A10:A11 A13:A15 D4:D11 D13:D14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8CA03C"/>
    <pageSetUpPr fitToPage="1"/>
  </sheetPr>
  <dimension ref="A1:G22"/>
  <sheetViews>
    <sheetView showGridLines="0" workbookViewId="0">
      <selection activeCell="C4" sqref="C4"/>
    </sheetView>
  </sheetViews>
  <sheetFormatPr baseColWidth="10" defaultColWidth="9.140625" defaultRowHeight="12.75" x14ac:dyDescent="0.2"/>
  <cols>
    <col min="1" max="1" width="6.42578125" style="1" customWidth="1"/>
    <col min="2" max="2" width="30.140625" style="1" customWidth="1"/>
    <col min="3" max="3" width="34.42578125" style="1" customWidth="1"/>
    <col min="4" max="4" width="3.85546875" style="1" customWidth="1"/>
    <col min="5" max="5" width="2.42578125" style="1" customWidth="1"/>
    <col min="6" max="6" width="25.140625" style="1" customWidth="1"/>
    <col min="7" max="7" width="47.7109375" style="1" customWidth="1"/>
    <col min="8" max="8" width="5.7109375" style="1" customWidth="1"/>
    <col min="9" max="16384" width="9.140625" style="1"/>
  </cols>
  <sheetData>
    <row r="1" spans="1:7" ht="133.5" customHeight="1" x14ac:dyDescent="0.35">
      <c r="A1" s="13"/>
      <c r="B1" s="13"/>
      <c r="C1" s="13"/>
    </row>
    <row r="2" spans="1:7" s="2" customFormat="1" x14ac:dyDescent="0.2">
      <c r="C2" s="3"/>
    </row>
    <row r="3" spans="1:7" ht="36" customHeight="1" x14ac:dyDescent="0.2">
      <c r="B3" s="16" t="s">
        <v>31</v>
      </c>
      <c r="C3" s="16"/>
      <c r="F3" s="16" t="s">
        <v>46</v>
      </c>
      <c r="G3" s="16"/>
    </row>
    <row r="4" spans="1:7" ht="18" customHeight="1" x14ac:dyDescent="0.2">
      <c r="A4" s="51" t="str">
        <f t="shared" ref="A4:A10" ca="1" si="0">IF(C4="",1,"")</f>
        <v/>
      </c>
      <c r="B4" s="28" t="s">
        <v>19</v>
      </c>
      <c r="C4" s="29">
        <f ca="1">TODAY()+45</f>
        <v>42672</v>
      </c>
      <c r="E4" s="10"/>
      <c r="F4" s="40" t="s">
        <v>26</v>
      </c>
      <c r="G4" s="41" t="s">
        <v>30</v>
      </c>
    </row>
    <row r="5" spans="1:7" ht="18" customHeight="1" x14ac:dyDescent="0.2">
      <c r="A5" s="51" t="str">
        <f t="shared" si="0"/>
        <v/>
      </c>
      <c r="B5" s="23" t="s">
        <v>20</v>
      </c>
      <c r="C5" s="24" t="s">
        <v>47</v>
      </c>
      <c r="E5" s="51">
        <f>IF(AND($G$4&lt;&gt;"",G5=""),1,"")</f>
        <v>1</v>
      </c>
      <c r="F5" s="35" t="s">
        <v>27</v>
      </c>
      <c r="G5" s="36"/>
    </row>
    <row r="6" spans="1:7" ht="18" customHeight="1" x14ac:dyDescent="0.2">
      <c r="A6" s="51" t="str">
        <f t="shared" si="0"/>
        <v/>
      </c>
      <c r="B6" s="23" t="s">
        <v>21</v>
      </c>
      <c r="C6" s="24" t="s">
        <v>49</v>
      </c>
      <c r="E6" s="51">
        <f>IF(AND($G$4&lt;&gt;"",G6=""),1,"")</f>
        <v>1</v>
      </c>
      <c r="F6" s="23" t="s">
        <v>19</v>
      </c>
      <c r="G6" s="37"/>
    </row>
    <row r="7" spans="1:7" ht="18" customHeight="1" x14ac:dyDescent="0.2">
      <c r="A7" s="51" t="str">
        <f t="shared" si="0"/>
        <v/>
      </c>
      <c r="B7" s="23" t="s">
        <v>22</v>
      </c>
      <c r="C7" s="32" t="s">
        <v>16</v>
      </c>
      <c r="E7" s="51">
        <f>IF(AND($G$4&lt;&gt;"",G7=""),1,"")</f>
        <v>1</v>
      </c>
      <c r="F7" s="38" t="s">
        <v>25</v>
      </c>
      <c r="G7" s="39"/>
    </row>
    <row r="8" spans="1:7" ht="18" customHeight="1" x14ac:dyDescent="0.2">
      <c r="A8" s="51" t="str">
        <f t="shared" ca="1" si="0"/>
        <v/>
      </c>
      <c r="B8" s="23" t="s">
        <v>23</v>
      </c>
      <c r="C8" s="54">
        <f ca="1">TODAY()+45.5</f>
        <v>42672.5</v>
      </c>
      <c r="E8" s="52"/>
      <c r="F8" s="40" t="s">
        <v>28</v>
      </c>
      <c r="G8" s="41" t="s">
        <v>56</v>
      </c>
    </row>
    <row r="9" spans="1:7" ht="18" customHeight="1" x14ac:dyDescent="0.2">
      <c r="A9" s="51" t="str">
        <f t="shared" ca="1" si="0"/>
        <v/>
      </c>
      <c r="B9" s="23" t="s">
        <v>24</v>
      </c>
      <c r="C9" s="54">
        <f ca="1">TODAY()+50.5</f>
        <v>42677.5</v>
      </c>
      <c r="E9" s="51">
        <f>IF(AND($G$8&lt;&gt;"",G9=""),1,"")</f>
        <v>1</v>
      </c>
      <c r="F9" s="35" t="s">
        <v>27</v>
      </c>
      <c r="G9" s="36"/>
    </row>
    <row r="10" spans="1:7" ht="18" customHeight="1" x14ac:dyDescent="0.2">
      <c r="A10" s="51" t="str">
        <f t="shared" si="0"/>
        <v/>
      </c>
      <c r="B10" s="26" t="s">
        <v>25</v>
      </c>
      <c r="C10" s="34" t="s">
        <v>50</v>
      </c>
      <c r="E10" s="51">
        <f>IF(AND($G$8&lt;&gt;"",G10=""),1,"")</f>
        <v>1</v>
      </c>
      <c r="F10" s="23" t="s">
        <v>19</v>
      </c>
      <c r="G10" s="37"/>
    </row>
    <row r="11" spans="1:7" ht="18" customHeight="1" x14ac:dyDescent="0.2">
      <c r="E11" s="51">
        <f>IF(AND($G$8&lt;&gt;"",G11=""),1,"")</f>
        <v>1</v>
      </c>
      <c r="F11" s="38" t="s">
        <v>25</v>
      </c>
      <c r="G11" s="39"/>
    </row>
    <row r="12" spans="1:7" ht="18" customHeight="1" x14ac:dyDescent="0.2">
      <c r="A12" s="5">
        <f ca="1">EntréeHôtel</f>
        <v>7</v>
      </c>
      <c r="B12" s="22" t="str">
        <f ca="1">IF(A12&lt;&gt;TotalHôtel,"Informations importantes manquantes","Informations importantes complétées")</f>
        <v>Informations importantes manquantes</v>
      </c>
      <c r="E12" s="42"/>
      <c r="F12" s="40" t="s">
        <v>29</v>
      </c>
      <c r="G12" s="41"/>
    </row>
    <row r="13" spans="1:7" ht="18" customHeight="1" x14ac:dyDescent="0.2">
      <c r="E13" s="51" t="str">
        <f>IF(AND($G$12&lt;&gt;"",G13=""),1,"")</f>
        <v/>
      </c>
      <c r="F13" s="35" t="s">
        <v>27</v>
      </c>
      <c r="G13" s="36"/>
    </row>
    <row r="14" spans="1:7" ht="18" customHeight="1" x14ac:dyDescent="0.2">
      <c r="E14" s="51" t="str">
        <f>IF(AND($G$12&lt;&gt;"",G14=""),1,"")</f>
        <v/>
      </c>
      <c r="F14" s="23" t="s">
        <v>19</v>
      </c>
      <c r="G14" s="37"/>
    </row>
    <row r="15" spans="1:7" ht="18" customHeight="1" x14ac:dyDescent="0.2">
      <c r="E15" s="51" t="str">
        <f>IF(AND($G$12&lt;&gt;"",G15=""),1,"")</f>
        <v/>
      </c>
      <c r="F15" s="26" t="s">
        <v>25</v>
      </c>
      <c r="G15" s="34"/>
    </row>
    <row r="18" spans="1:7" x14ac:dyDescent="0.2">
      <c r="A18" s="2"/>
    </row>
    <row r="19" spans="1:7" x14ac:dyDescent="0.2">
      <c r="C19" s="14"/>
    </row>
    <row r="20" spans="1:7" x14ac:dyDescent="0.2">
      <c r="C20" s="15"/>
    </row>
    <row r="21" spans="1:7" x14ac:dyDescent="0.2">
      <c r="C21" s="15"/>
    </row>
    <row r="22" spans="1:7" x14ac:dyDescent="0.2">
      <c r="B22" s="64"/>
      <c r="C22" s="64"/>
      <c r="D22" s="64"/>
      <c r="E22" s="64"/>
      <c r="F22" s="64"/>
      <c r="G22" s="64"/>
    </row>
  </sheetData>
  <mergeCells count="1">
    <mergeCell ref="B22:G22"/>
  </mergeCells>
  <pageMargins left="0.25" right="0.25" top="0.75" bottom="0.75" header="0.3" footer="0.3"/>
  <pageSetup scale="68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2" id="{86468AC5-0FE7-40F8-86ED-D106441CE8C7}">
            <x14:iconSet iconSet="3Symbols" showValue="0" custom="1">
              <x14:cfvo type="percent">
                <xm:f>0</xm:f>
              </x14:cfvo>
              <x14:cfvo type="formula" gte="0">
                <xm:f>TotalHôtel</xm:f>
              </x14:cfvo>
              <x14:cfvo type="formula">
                <xm:f>TotalHôtel</xm:f>
              </x14:cfvo>
              <x14:cfIcon iconSet="3Symbols" iconId="0"/>
              <x14:cfIcon iconSet="NoIcons" iconId="0"/>
              <x14:cfIcon iconSet="3Symbols" iconId="2"/>
            </x14:iconSet>
          </x14:cfRule>
          <xm:sqref>A18 A12</xm:sqref>
        </x14:conditionalFormatting>
        <x14:conditionalFormatting xmlns:xm="http://schemas.microsoft.com/office/excel/2006/main">
          <x14:cfRule type="iconSet" priority="1" id="{CFAA0C29-7C8C-48D3-B207-27195498B7F3}">
            <x14:iconSet iconSet="3Symbols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" iconId="0"/>
            </x14:iconSet>
          </x14:cfRule>
          <xm:sqref>E5:E7 E9:E11 E13:E15 A4:A10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974B1E"/>
    <pageSetUpPr fitToPage="1"/>
  </sheetPr>
  <dimension ref="A1:E19"/>
  <sheetViews>
    <sheetView showGridLines="0" zoomScaleNormal="100" workbookViewId="0">
      <selection activeCell="D4" sqref="D4"/>
    </sheetView>
  </sheetViews>
  <sheetFormatPr baseColWidth="10" defaultColWidth="9.140625" defaultRowHeight="12.75" x14ac:dyDescent="0.2"/>
  <cols>
    <col min="1" max="1" width="13.7109375" style="1" customWidth="1"/>
    <col min="2" max="2" width="6.28515625" style="1" customWidth="1"/>
    <col min="3" max="3" width="23" style="1" customWidth="1"/>
    <col min="4" max="4" width="61.7109375" style="1" customWidth="1"/>
    <col min="5" max="5" width="13.7109375" style="1" customWidth="1"/>
    <col min="6" max="6" width="6.28515625" style="1" customWidth="1"/>
    <col min="7" max="16384" width="9.140625" style="1"/>
  </cols>
  <sheetData>
    <row r="1" spans="2:4" ht="157.5" customHeight="1" x14ac:dyDescent="0.35">
      <c r="B1" s="13"/>
      <c r="C1" s="13"/>
      <c r="D1" s="13"/>
    </row>
    <row r="2" spans="2:4" customFormat="1" x14ac:dyDescent="0.2">
      <c r="B2" s="1"/>
      <c r="C2" s="1"/>
    </row>
    <row r="3" spans="2:4" ht="36" customHeight="1" x14ac:dyDescent="0.2">
      <c r="C3" s="7" t="s">
        <v>32</v>
      </c>
      <c r="D3" s="7"/>
    </row>
    <row r="4" spans="2:4" customFormat="1" ht="18" customHeight="1" x14ac:dyDescent="0.2">
      <c r="C4" s="40" t="s">
        <v>60</v>
      </c>
      <c r="D4" s="48" t="s">
        <v>61</v>
      </c>
    </row>
    <row r="5" spans="2:4" ht="18" customHeight="1" x14ac:dyDescent="0.2">
      <c r="B5" s="53" t="str">
        <f t="shared" ref="B5:B11" ca="1" si="0">IF(AND($D$4="Oui",D5=""),1,"")</f>
        <v/>
      </c>
      <c r="C5" s="35" t="s">
        <v>19</v>
      </c>
      <c r="D5" s="50">
        <f ca="1">TODAY()+45</f>
        <v>42672</v>
      </c>
    </row>
    <row r="6" spans="2:4" ht="18" customHeight="1" x14ac:dyDescent="0.2">
      <c r="B6" s="53">
        <f t="shared" si="0"/>
        <v>1</v>
      </c>
      <c r="C6" s="23" t="s">
        <v>33</v>
      </c>
      <c r="D6" s="24"/>
    </row>
    <row r="7" spans="2:4" ht="18" customHeight="1" x14ac:dyDescent="0.2">
      <c r="B7" s="53">
        <f t="shared" si="0"/>
        <v>1</v>
      </c>
      <c r="C7" s="23" t="s">
        <v>34</v>
      </c>
      <c r="D7" s="33"/>
    </row>
    <row r="8" spans="2:4" ht="18" customHeight="1" x14ac:dyDescent="0.2">
      <c r="B8" s="53">
        <f t="shared" si="0"/>
        <v>1</v>
      </c>
      <c r="C8" s="23" t="s">
        <v>35</v>
      </c>
      <c r="D8" s="33"/>
    </row>
    <row r="9" spans="2:4" ht="18" customHeight="1" x14ac:dyDescent="0.2">
      <c r="B9" s="53">
        <f t="shared" si="0"/>
        <v>1</v>
      </c>
      <c r="C9" s="23" t="s">
        <v>25</v>
      </c>
      <c r="D9" s="24"/>
    </row>
    <row r="10" spans="2:4" ht="18" customHeight="1" x14ac:dyDescent="0.2">
      <c r="B10" s="53" t="str">
        <f t="shared" si="0"/>
        <v/>
      </c>
      <c r="C10" s="23" t="s">
        <v>36</v>
      </c>
      <c r="D10" s="24" t="s">
        <v>48</v>
      </c>
    </row>
    <row r="11" spans="2:4" ht="18" customHeight="1" x14ac:dyDescent="0.2">
      <c r="B11" s="53">
        <f t="shared" si="0"/>
        <v>1</v>
      </c>
      <c r="C11" s="26" t="s">
        <v>37</v>
      </c>
      <c r="D11" s="27"/>
    </row>
    <row r="12" spans="2:4" ht="18" customHeight="1" x14ac:dyDescent="0.2"/>
    <row r="13" spans="2:4" ht="18" customHeight="1" x14ac:dyDescent="0.25">
      <c r="B13" s="5">
        <f ca="1">EntréeLocationVoiture</f>
        <v>2</v>
      </c>
      <c r="C13" s="49" t="str">
        <f ca="1">IF(B13&lt;&gt;TotalLocationVoiture,"Informations importantes manquantes","Informations importantes complétées")</f>
        <v>Informations importantes manquantes</v>
      </c>
    </row>
    <row r="19" spans="1:5" x14ac:dyDescent="0.2">
      <c r="A19" s="64"/>
      <c r="B19" s="64"/>
      <c r="C19" s="64"/>
      <c r="D19" s="64"/>
      <c r="E19" s="64"/>
    </row>
  </sheetData>
  <mergeCells count="1">
    <mergeCell ref="A19:E19"/>
  </mergeCells>
  <dataValidations count="1">
    <dataValidation type="list" allowBlank="1" showInputMessage="1" showErrorMessage="1" sqref="D4">
      <formula1>"Oui,Non"</formula1>
    </dataValidation>
  </dataValidations>
  <pageMargins left="0.25" right="0.25" top="0.75" bottom="0.75" header="0.3" footer="0.3"/>
  <pageSetup scale="87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" id="{5BDA203E-6DC5-4172-9DC8-447B17F51921}">
            <x14:iconSet iconSet="3Symbols" showValue="0" custom="1">
              <x14:cfvo type="percent">
                <xm:f>0</xm:f>
              </x14:cfvo>
              <x14:cfvo type="formula" gte="0">
                <xm:f>TotalLocationVoiture</xm:f>
              </x14:cfvo>
              <x14:cfvo type="formula">
                <xm:f>TotalLocationVoiture</xm:f>
              </x14:cfvo>
              <x14:cfIcon iconSet="3Symbols" iconId="0"/>
              <x14:cfIcon iconSet="NoIcons" iconId="0"/>
              <x14:cfIcon iconSet="3Symbols" iconId="2"/>
            </x14:iconSet>
          </x14:cfRule>
          <xm:sqref>B13</xm:sqref>
        </x14:conditionalFormatting>
        <x14:conditionalFormatting xmlns:xm="http://schemas.microsoft.com/office/excel/2006/main">
          <x14:cfRule type="iconSet" priority="1" id="{8BCCFC18-E27D-41BC-9B9E-96720D027989}">
            <x14:iconSet iconSet="3Symbols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" iconId="0"/>
            </x14:iconSet>
          </x14:cfRule>
          <xm:sqref>B5:B11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4EA4D8"/>
    <pageSetUpPr fitToPage="1"/>
  </sheetPr>
  <dimension ref="A1:G17"/>
  <sheetViews>
    <sheetView showGridLines="0" workbookViewId="0">
      <selection activeCell="C4" sqref="C4"/>
    </sheetView>
  </sheetViews>
  <sheetFormatPr baseColWidth="10" defaultColWidth="9.140625" defaultRowHeight="12.75" x14ac:dyDescent="0.2"/>
  <cols>
    <col min="1" max="1" width="9.140625" style="1" customWidth="1"/>
    <col min="2" max="2" width="24.5703125" style="1" customWidth="1"/>
    <col min="3" max="3" width="43.7109375" style="1" customWidth="1"/>
    <col min="4" max="4" width="3.5703125" style="1" customWidth="1"/>
    <col min="5" max="5" width="2.5703125" style="1" customWidth="1"/>
    <col min="6" max="6" width="27.140625" style="1" customWidth="1"/>
    <col min="7" max="7" width="28.85546875" style="1" customWidth="1"/>
    <col min="8" max="16384" width="9.140625" style="1"/>
  </cols>
  <sheetData>
    <row r="1" spans="1:7" ht="167.25" customHeight="1" x14ac:dyDescent="0.35">
      <c r="A1" s="13"/>
      <c r="B1" s="13"/>
      <c r="C1" s="13"/>
    </row>
    <row r="2" spans="1:7" customFormat="1" x14ac:dyDescent="0.2">
      <c r="A2" s="1"/>
      <c r="B2" s="1"/>
    </row>
    <row r="3" spans="1:7" ht="36" customHeight="1" x14ac:dyDescent="0.2">
      <c r="B3" s="7" t="s">
        <v>43</v>
      </c>
      <c r="C3" s="7"/>
      <c r="F3" s="7" t="s">
        <v>44</v>
      </c>
      <c r="G3" s="7"/>
    </row>
    <row r="4" spans="1:7" ht="18" customHeight="1" x14ac:dyDescent="0.2">
      <c r="A4" s="53" t="str">
        <f t="shared" ref="A4:A9" si="0">IF(C4="",1,"")</f>
        <v/>
      </c>
      <c r="B4" s="28" t="s">
        <v>38</v>
      </c>
      <c r="C4" s="29" t="s">
        <v>51</v>
      </c>
      <c r="E4" s="75">
        <f>IF(G4="",1,"")</f>
        <v>1</v>
      </c>
      <c r="F4" s="76" t="s">
        <v>45</v>
      </c>
      <c r="G4" s="74"/>
    </row>
    <row r="5" spans="1:7" ht="18" customHeight="1" x14ac:dyDescent="0.2">
      <c r="A5" s="53" t="str">
        <f t="shared" si="0"/>
        <v/>
      </c>
      <c r="B5" s="43" t="s">
        <v>39</v>
      </c>
      <c r="C5" s="44">
        <v>1235550567</v>
      </c>
      <c r="E5" s="75"/>
      <c r="F5" s="77"/>
      <c r="G5" s="73"/>
    </row>
    <row r="6" spans="1:7" ht="18" customHeight="1" x14ac:dyDescent="0.2">
      <c r="A6" s="53" t="str">
        <f t="shared" si="0"/>
        <v/>
      </c>
      <c r="B6" s="43" t="s">
        <v>40</v>
      </c>
      <c r="C6" s="55">
        <v>5</v>
      </c>
      <c r="E6" s="75">
        <f>IF(G6="",1,"")</f>
        <v>1</v>
      </c>
      <c r="F6" s="77" t="s">
        <v>45</v>
      </c>
      <c r="G6" s="72"/>
    </row>
    <row r="7" spans="1:7" ht="18" customHeight="1" x14ac:dyDescent="0.2">
      <c r="A7" s="53" t="str">
        <f t="shared" si="0"/>
        <v/>
      </c>
      <c r="B7" s="43" t="s">
        <v>25</v>
      </c>
      <c r="C7" s="55">
        <v>5</v>
      </c>
      <c r="E7" s="75"/>
      <c r="F7" s="77"/>
      <c r="G7" s="73"/>
    </row>
    <row r="8" spans="1:7" ht="18" customHeight="1" x14ac:dyDescent="0.2">
      <c r="A8" s="53" t="str">
        <f t="shared" ca="1" si="0"/>
        <v/>
      </c>
      <c r="B8" s="43" t="s">
        <v>41</v>
      </c>
      <c r="C8" s="45">
        <f ca="1">TODAY()</f>
        <v>42627</v>
      </c>
      <c r="E8" s="11"/>
      <c r="F8" s="77" t="s">
        <v>45</v>
      </c>
      <c r="G8" s="70"/>
    </row>
    <row r="9" spans="1:7" ht="18" customHeight="1" x14ac:dyDescent="0.25">
      <c r="A9" s="53">
        <f t="shared" si="0"/>
        <v>1</v>
      </c>
      <c r="B9" s="46" t="s">
        <v>42</v>
      </c>
      <c r="C9" s="31"/>
      <c r="E9" s="12"/>
      <c r="F9" s="78"/>
      <c r="G9" s="71"/>
    </row>
    <row r="10" spans="1:7" ht="18" customHeight="1" x14ac:dyDescent="0.2"/>
    <row r="11" spans="1:7" ht="18" customHeight="1" x14ac:dyDescent="0.25">
      <c r="A11" s="5">
        <f ca="1">EntréeEnCasUrgence</f>
        <v>5</v>
      </c>
      <c r="B11" s="49" t="str">
        <f ca="1">IF(A11&lt;&gt;TotalEnCasUrgence,"Informations importantes manquantes","Informations importantes complétées")</f>
        <v>Informations importantes manquantes</v>
      </c>
    </row>
    <row r="17" spans="2:7" x14ac:dyDescent="0.2">
      <c r="B17" s="64"/>
      <c r="C17" s="64"/>
      <c r="D17" s="64"/>
      <c r="E17" s="64"/>
      <c r="F17" s="64"/>
      <c r="G17" s="64"/>
    </row>
  </sheetData>
  <mergeCells count="9">
    <mergeCell ref="B17:G17"/>
    <mergeCell ref="G8:G9"/>
    <mergeCell ref="G6:G7"/>
    <mergeCell ref="G4:G5"/>
    <mergeCell ref="E4:E5"/>
    <mergeCell ref="E6:E7"/>
    <mergeCell ref="F4:F5"/>
    <mergeCell ref="F6:F7"/>
    <mergeCell ref="F8:F9"/>
  </mergeCells>
  <pageMargins left="0.25" right="0.25" top="0.75" bottom="0.75" header="0.3" footer="0.3"/>
  <pageSetup scale="6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" id="{46358D1E-0C06-4941-A2DB-6905E4C292AB}">
            <x14:iconSet iconSet="3Symbols" showValue="0" custom="1">
              <x14:cfvo type="percent">
                <xm:f>0</xm:f>
              </x14:cfvo>
              <x14:cfvo type="formula" gte="0">
                <xm:f>TotalEnCasUrgence</xm:f>
              </x14:cfvo>
              <x14:cfvo type="formula">
                <xm:f>TotalEnCasUrgence</xm:f>
              </x14:cfvo>
              <x14:cfIcon iconSet="3Symbols" iconId="0"/>
              <x14:cfIcon iconSet="NoIcons" iconId="0"/>
              <x14:cfIcon iconSet="3Symbols" iconId="2"/>
            </x14:iconSet>
          </x14:cfRule>
          <xm:sqref>A11</xm:sqref>
        </x14:conditionalFormatting>
        <x14:conditionalFormatting xmlns:xm="http://schemas.microsoft.com/office/excel/2006/main">
          <x14:cfRule type="iconSet" priority="1" id="{D1DEBD55-61D6-45BC-A20C-57E6F50DF4E5}">
            <x14:iconSet iconSet="3Symbols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" iconId="0"/>
            </x14:iconSet>
          </x14:cfRule>
          <xm:sqref>E4:E7 A4:A9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?mso-contentType ?>
<FormTemplates xmlns="http://schemas.microsoft.com/sharepoint/v3/contenttype/forms">
  <Display>DocumentLibraryForm</Display>
  <Edit>AssetEditForm</Edit>
  <New>DocumentLibraryForm</New>
</FormTemplates>
</file>

<file path=customXml/itemProps1.xml><?xml version="1.0" encoding="utf-8"?>
<ds:datastoreItem xmlns:ds="http://schemas.openxmlformats.org/officeDocument/2006/customXml" ds:itemID="{80D00ED5-69BE-421D-AA62-F4BB5DD42BA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6</vt:i4>
      </vt:variant>
    </vt:vector>
  </HeadingPairs>
  <TitlesOfParts>
    <vt:vector size="6" baseType="lpstr">
      <vt:lpstr>Accueil</vt:lpstr>
      <vt:lpstr>Informations personnelles</vt:lpstr>
      <vt:lpstr>Informations de déplacement</vt:lpstr>
      <vt:lpstr>Hôtel et Activités</vt:lpstr>
      <vt:lpstr>Location de voiture</vt:lpstr>
      <vt:lpstr>Informations d’urgence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Camille</dc:creator>
  <cp:keywords/>
  <cp:lastModifiedBy>Camille</cp:lastModifiedBy>
  <dcterms:created xsi:type="dcterms:W3CDTF">2016-09-14T18:34:49Z</dcterms:created>
  <dcterms:modified xsi:type="dcterms:W3CDTF">2016-09-14T18:34:52Z</dcterms:modified>
  <cp:version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mplateID">
    <vt:lpwstr>TC034289559991</vt:lpwstr>
  </property>
</Properties>
</file>