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filterPrivacy="1" codeName="ThisWorkbook" defaultThemeVersion="124226"/>
  <bookViews>
    <workbookView xWindow="0" yWindow="0" windowWidth="28800" windowHeight="12360"/>
  </bookViews>
  <sheets>
    <sheet name="Feuil1" sheetId="1" r:id="rId1"/>
    <sheet name="Feuil2" sheetId="2" r:id="rId2"/>
    <sheet name="Feuil3" sheetId="3" r:id="rId3"/>
  </sheets>
  <calcPr calcId="162913"/>
  <fileRecoveryPr autoRecover="0"/>
</workbook>
</file>

<file path=xl/calcChain.xml><?xml version="1.0" encoding="utf-8"?>
<calcChain xmlns="http://schemas.openxmlformats.org/spreadsheetml/2006/main">
  <c r="G59" i="1" l="1"/>
  <c r="B4" i="1" l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54" i="1"/>
  <c r="B53" i="1"/>
  <c r="B52" i="1"/>
  <c r="B51" i="1"/>
  <c r="B50" i="1"/>
  <c r="B49" i="1"/>
  <c r="B48" i="1"/>
  <c r="I46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53" i="1"/>
  <c r="I52" i="1"/>
  <c r="I51" i="1"/>
  <c r="I50" i="1"/>
  <c r="I49" i="1"/>
  <c r="I48" i="1"/>
  <c r="I47" i="1"/>
  <c r="I54" i="1"/>
  <c r="F3" i="1" l="1"/>
  <c r="F4" i="1"/>
  <c r="F5" i="1"/>
  <c r="F6" i="1"/>
  <c r="F7" i="1"/>
  <c r="F55" i="1"/>
  <c r="F56" i="1"/>
  <c r="F49" i="1"/>
  <c r="F50" i="1"/>
  <c r="F51" i="1"/>
  <c r="F52" i="1"/>
  <c r="F53" i="1"/>
  <c r="F54" i="1"/>
  <c r="D4" i="1"/>
  <c r="D5" i="1"/>
  <c r="D6" i="1"/>
  <c r="D7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D50" i="1"/>
  <c r="D51" i="1"/>
  <c r="D52" i="1"/>
  <c r="D53" i="1"/>
  <c r="D54" i="1"/>
  <c r="D3" i="1"/>
  <c r="D59" i="1" l="1"/>
  <c r="E57" i="1"/>
  <c r="D57" i="1" l="1"/>
  <c r="E58" i="1" s="1"/>
  <c r="F58" i="1" s="1"/>
  <c r="F57" i="1"/>
  <c r="H57" i="1"/>
  <c r="G57" i="1"/>
  <c r="I57" i="1" l="1"/>
</calcChain>
</file>

<file path=xl/comments1.xml><?xml version="1.0" encoding="utf-8"?>
<comments xmlns="http://schemas.openxmlformats.org/spreadsheetml/2006/main">
  <authors>
    <author>Auteur</author>
  </authors>
  <commentList>
    <comment ref="G3" authorId="0" shapeId="0">
      <text>
        <r>
          <rPr>
            <sz val="9"/>
            <color indexed="81"/>
            <rFont val="Tahoma"/>
            <family val="2"/>
          </rPr>
          <t xml:space="preserve">ESSENCE #1
09 JANVIER 2016
(56.00$)
</t>
        </r>
      </text>
    </comment>
    <comment ref="G5" authorId="0" shapeId="0">
      <text>
        <r>
          <rPr>
            <sz val="9"/>
            <color indexed="81"/>
            <rFont val="Tahoma"/>
            <family val="2"/>
          </rPr>
          <t>ESSENCE #1
18 JANVIER 2017
(61.00$)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>ESSENCE #2
26 JANVIER 2017
(54.01$)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>ESSENCE #3
4 FÉVRIER 2017
(14.07$)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ESSENCE #4
9 FÉVRIER 2017
(58.00$)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 xml:space="preserve">FORD 56,00$
FRAIS DE PLAQUE
FRAIS DE RDPRM
</t>
        </r>
      </text>
    </comment>
    <comment ref="G9" authorId="0" shapeId="0">
      <text>
        <r>
          <rPr>
            <sz val="9"/>
            <color indexed="81"/>
            <rFont val="Tahoma"/>
            <family val="2"/>
          </rPr>
          <t xml:space="preserve">ESSENCE #5
18 Février 2016 (43,05$)
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>ESSENCE #5
20 FÉVRIER 2017
(62,01$)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>ESSENCE #6
1 Mars 2017
(56,00$)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ESSENCE #7
10 Mars 2016 (54,50$)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>
      <text>
        <r>
          <rPr>
            <sz val="9"/>
            <color indexed="81"/>
            <rFont val="Tahoma"/>
            <family val="2"/>
          </rPr>
          <t>ESSENCE #7
13 Mars 2017
(57,00$)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ESSENCE #8
21 Mars 2017
(62,00$)</t>
        </r>
      </text>
    </comment>
    <comment ref="G15" authorId="0" shapeId="0">
      <text>
        <r>
          <rPr>
            <sz val="9"/>
            <color indexed="81"/>
            <rFont val="Tahoma"/>
            <family val="2"/>
          </rPr>
          <t>ESSENCE #9
28 Mars 2017
(51,00$)</t>
        </r>
      </text>
    </comment>
    <comment ref="G16" authorId="0" shapeId="0">
      <text>
        <r>
          <rPr>
            <sz val="9"/>
            <color indexed="81"/>
            <rFont val="Tahoma"/>
            <family val="2"/>
          </rPr>
          <t>ESSENCE #10
5 Avril 2017
(62,00$)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>ESSENCE #11
14 Avril 2017
(69,00$)</t>
        </r>
      </text>
    </comment>
    <comment ref="H17" authorId="0" shapeId="0">
      <text>
        <r>
          <rPr>
            <sz val="9"/>
            <color indexed="81"/>
            <rFont val="Tahoma"/>
            <family val="2"/>
          </rPr>
          <t xml:space="preserve">Assurances Auto
813.15 $
</t>
        </r>
      </text>
    </comment>
    <comment ref="G18" authorId="0" shapeId="0">
      <text>
        <r>
          <rPr>
            <sz val="9"/>
            <color indexed="81"/>
            <rFont val="Tahoma"/>
            <family val="2"/>
          </rPr>
          <t>ESSENCE #10
18 Avril 2016 (58,01$)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ESSENCE #12
24 Avril 2017
(60,05$)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>ESSENCE #13
1 Mai 2017
(60,00$)</t>
        </r>
      </text>
    </comment>
    <comment ref="G21" authorId="0" shapeId="0">
      <text>
        <r>
          <rPr>
            <sz val="9"/>
            <color indexed="81"/>
            <rFont val="Tahoma"/>
            <family val="2"/>
          </rPr>
          <t>ESSENCE #14
8 Mai 2017
(58,00$)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ESSENCE #15
14 Mai 2017
(58,00$)
ESSENCE #16
18 Mai 2017
(68,00$)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ESSENCE #17
26 Mai 2017
(64,02$)</t>
        </r>
      </text>
    </comment>
    <comment ref="H23" authorId="0" shapeId="0">
      <text>
        <r>
          <rPr>
            <sz val="9"/>
            <color indexed="81"/>
            <rFont val="Tahoma"/>
            <family val="2"/>
          </rPr>
          <t xml:space="preserve">301,59 $
Immatriculation
</t>
        </r>
      </text>
    </comment>
    <comment ref="G24" authorId="0" shapeId="0">
      <text>
        <r>
          <rPr>
            <sz val="9"/>
            <color indexed="81"/>
            <rFont val="Tahoma"/>
            <family val="2"/>
          </rPr>
          <t>ESSENCE #18
1 Juin 2017
(63,00$)</t>
        </r>
      </text>
    </comment>
    <comment ref="G25" authorId="0" shapeId="0">
      <text>
        <r>
          <rPr>
            <sz val="9"/>
            <color indexed="81"/>
            <rFont val="Tahoma"/>
            <family val="2"/>
          </rPr>
          <t>ESSENCE #19
8 Juin 2017
(64,00$)</t>
        </r>
      </text>
    </comment>
    <comment ref="G26" authorId="0" shapeId="0">
      <text>
        <r>
          <rPr>
            <sz val="9"/>
            <color indexed="81"/>
            <rFont val="Tahoma"/>
            <family val="2"/>
          </rPr>
          <t>ESSENCE #20
12 Juin 2017
(60,00$)
ESSENCE #21
17 Juin 2017
(62,00$)</t>
        </r>
      </text>
    </comment>
    <comment ref="G27" authorId="0" shapeId="0">
      <text>
        <r>
          <rPr>
            <sz val="9"/>
            <color indexed="81"/>
            <rFont val="Tahoma"/>
            <family val="2"/>
          </rPr>
          <t>ESSENCE #22
 Juin 2017
(64,00$)</t>
        </r>
      </text>
    </comment>
    <comment ref="G28" authorId="0" shapeId="0">
      <text>
        <r>
          <rPr>
            <sz val="9"/>
            <color indexed="81"/>
            <rFont val="Tahoma"/>
            <family val="2"/>
          </rPr>
          <t>ESSENCE #23
28 Juin 2017
(56,00$)</t>
        </r>
      </text>
    </comment>
    <comment ref="G29" authorId="0" shapeId="0">
      <text>
        <r>
          <rPr>
            <sz val="9"/>
            <color indexed="81"/>
            <rFont val="Tahoma"/>
            <family val="2"/>
          </rPr>
          <t>ESSENCE #24
05 Juillet 2017
(57,00$)</t>
        </r>
      </text>
    </comment>
    <comment ref="G30" authorId="0" shapeId="0">
      <text>
        <r>
          <rPr>
            <sz val="9"/>
            <color indexed="81"/>
            <rFont val="Tahoma"/>
            <family val="2"/>
          </rPr>
          <t>ESSENCE #25
12 Juillet 2017
(62,01$)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Tahoma"/>
            <family val="2"/>
          </rPr>
          <t>ESSENCE #26
18 Juillet 2017 (54,58$)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>
      <text>
        <r>
          <rPr>
            <sz val="9"/>
            <color indexed="81"/>
            <rFont val="Tahoma"/>
            <family val="2"/>
          </rPr>
          <t>ESSENCE #26
27 Juillet 2016 (42,00$)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3" authorId="0" shapeId="0">
      <text>
        <r>
          <rPr>
            <sz val="9"/>
            <color indexed="81"/>
            <rFont val="Tahoma"/>
            <family val="2"/>
          </rPr>
          <t>ESSENCE #27
3 Aout 2017 (65,01$)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4" authorId="0" shapeId="0">
      <text>
        <r>
          <rPr>
            <sz val="9"/>
            <color indexed="81"/>
            <rFont val="Tahoma"/>
            <family val="2"/>
          </rPr>
          <t>ESSENCE #28
10 Aout 2017 (68,00$)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sz val="9"/>
            <color indexed="81"/>
            <rFont val="Tahoma"/>
            <family val="2"/>
          </rPr>
          <t>ESSENCE #29
17 Aout 2017 (64,30$)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Tahoma"/>
            <family val="2"/>
          </rPr>
          <t>ESSENCE #31
24 Aout 2016 (67,00$)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7" authorId="0" shapeId="0">
      <text>
        <r>
          <rPr>
            <sz val="9"/>
            <color indexed="81"/>
            <rFont val="Tahoma"/>
            <family val="2"/>
          </rPr>
          <t>ESSENCE #32
31 Aout 2017 (65,00$)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8" authorId="0" shapeId="0">
      <text>
        <r>
          <rPr>
            <sz val="9"/>
            <color indexed="81"/>
            <rFont val="Tahoma"/>
            <family val="2"/>
          </rPr>
          <t>ESSENCE #33
6 Septembre 2016 (72,02$)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9" authorId="0" shapeId="0">
      <text>
        <r>
          <rPr>
            <sz val="9"/>
            <color indexed="81"/>
            <rFont val="Tahoma"/>
            <family val="2"/>
          </rPr>
          <t>ESSENCE #34
12 Septembre 2017
(73,08$)
ESSENCE #35
16 Septembre 2017
(55,48$)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>ESSENCE #36
21 Septembre 2016 (72,00$)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Tahoma"/>
            <family val="2"/>
          </rPr>
          <t>ESSENCE #37
26 Septembre 2017 (64,00$)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2" authorId="0" shapeId="0">
      <text>
        <r>
          <rPr>
            <sz val="9"/>
            <color indexed="81"/>
            <rFont val="Tahoma"/>
            <family val="2"/>
          </rPr>
          <t>ESSENCE #38
01 Octobre 2017
(57,00$)
ESSENCE #39
06 Octobre 2017
(66,00$)</t>
        </r>
      </text>
    </comment>
    <comment ref="G43" authorId="0" shapeId="0">
      <text>
        <r>
          <rPr>
            <sz val="9"/>
            <color indexed="81"/>
            <rFont val="Tahoma"/>
            <family val="2"/>
          </rPr>
          <t>ESSENCE #40
13 Octobre 2017 (69,01$)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4" authorId="0" shapeId="0">
      <text>
        <r>
          <rPr>
            <sz val="9"/>
            <color indexed="81"/>
            <rFont val="Tahoma"/>
            <family val="2"/>
          </rPr>
          <t>ESSENCE #41
20 Octobre 2017(67,00$)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5" authorId="0" shapeId="0">
      <text>
        <r>
          <rPr>
            <sz val="9"/>
            <color indexed="81"/>
            <rFont val="Tahoma"/>
            <family val="2"/>
          </rPr>
          <t>ESSENCE #42
26 Octobre 2017 (60,01$)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6" authorId="0" shapeId="0">
      <text>
        <r>
          <rPr>
            <sz val="9"/>
            <color indexed="81"/>
            <rFont val="Tahoma"/>
            <family val="2"/>
          </rPr>
          <t>ESSENCE #43
1 Novembre 2017 (62.00$)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7" authorId="0" shapeId="0">
      <text>
        <r>
          <rPr>
            <sz val="9"/>
            <color indexed="81"/>
            <rFont val="Tahoma"/>
            <family val="2"/>
          </rPr>
          <t xml:space="preserve">ESSENCE #44
7 Novembre 2017 (73.00$)
</t>
        </r>
      </text>
    </comment>
    <comment ref="G48" authorId="0" shapeId="0">
      <text>
        <r>
          <rPr>
            <sz val="9"/>
            <color indexed="81"/>
            <rFont val="Tahoma"/>
            <family val="2"/>
          </rPr>
          <t xml:space="preserve">ESSENCE #45
13 Novembre 2017(67.00$)
ESSENCE #46
17 Novembre 2017(70.00$)
</t>
        </r>
      </text>
    </comment>
    <comment ref="G49" authorId="0" shapeId="0">
      <text>
        <r>
          <rPr>
            <sz val="9"/>
            <color indexed="81"/>
            <rFont val="Tahoma"/>
            <family val="2"/>
          </rPr>
          <t xml:space="preserve">ESSENCE #47
23 Novembre 2017 (68.00$)
</t>
        </r>
      </text>
    </comment>
    <comment ref="G50" authorId="0" shapeId="0">
      <text>
        <r>
          <rPr>
            <sz val="9"/>
            <color indexed="81"/>
            <rFont val="Tahoma"/>
            <family val="2"/>
          </rPr>
          <t xml:space="preserve">ESSENCE #48
01 Décembre 2017 (55.00$)
</t>
        </r>
      </text>
    </comment>
    <comment ref="G51" authorId="0" shapeId="0">
      <text>
        <r>
          <rPr>
            <sz val="9"/>
            <color indexed="81"/>
            <rFont val="Tahoma"/>
            <family val="2"/>
          </rPr>
          <t>ESSENCE #45
5 Décembre 2016 (65.00$)
ESSENCE #46
9 Décembre 2016 (53.00$)
ESSENCE #47
10 Décembre 2016 (66.05$)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" authorId="0" shapeId="0">
      <text>
        <r>
          <rPr>
            <sz val="9"/>
            <color indexed="81"/>
            <rFont val="Tahoma"/>
            <family val="2"/>
          </rPr>
          <t>ESSENCE #48
15 Décembre 2016 (59.00$)
ESSENCE #49
17 Décembre 2016 (11.00$)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" authorId="0" shapeId="0">
      <text>
        <r>
          <rPr>
            <sz val="9"/>
            <color indexed="81"/>
            <rFont val="Tahoma"/>
            <family val="2"/>
          </rPr>
          <t>ESSENCE #50
30 Décembre 2016 (60.00$)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<sst xmlns="http://schemas.openxmlformats.org/spreadsheetml/2006/main" count="63" uniqueCount="63">
  <si>
    <t>ESSENCE</t>
  </si>
  <si>
    <t>ODOMETRE DEBUT</t>
  </si>
  <si>
    <t>ODOMETRE FIN</t>
  </si>
  <si>
    <t>AUTRES DÉPENSES</t>
  </si>
  <si>
    <t>TOTAL DÉPENSES</t>
  </si>
  <si>
    <t>KMS   TRAVAIL</t>
  </si>
  <si>
    <t>KMS    PERSONNELS</t>
  </si>
  <si>
    <t>KMS TOTAL SEMAINE</t>
  </si>
  <si>
    <t>SEMAINES</t>
  </si>
  <si>
    <t xml:space="preserve"> </t>
  </si>
  <si>
    <t>02 AVRIL  - 08 AVRIL</t>
  </si>
  <si>
    <t>09 AVRIL  - 15 AVRIL</t>
  </si>
  <si>
    <t>16 AVRIL  - 22 AVRIL</t>
  </si>
  <si>
    <t>23 AVRIL  - 29 AVRIL</t>
  </si>
  <si>
    <t>1 JANVIER - 7 JANVIER</t>
  </si>
  <si>
    <t>8 JANVIER - 14 JANVIER</t>
  </si>
  <si>
    <t>15 JANVIER - 21 JANVIER</t>
  </si>
  <si>
    <t>22 JANVIER - 28 JANVIER</t>
  </si>
  <si>
    <t>29 JANVIER - 04 FÉVRIER</t>
  </si>
  <si>
    <t>05 FÉVRIER - 11 FÉVRIER</t>
  </si>
  <si>
    <t>12 FÉVRIER - 18 FÉVRIER</t>
  </si>
  <si>
    <t>19 FÉVRIER - 25 FÉVRIER</t>
  </si>
  <si>
    <t>26 FÉVRIER - 04 MARS</t>
  </si>
  <si>
    <t>05 MARS - 11 MARS</t>
  </si>
  <si>
    <t>12 MARS - 18 MARS</t>
  </si>
  <si>
    <t>19 MARS - 25 MARS</t>
  </si>
  <si>
    <t>26 MARS - 01 AVRIL</t>
  </si>
  <si>
    <t>30 AVRIL  - 06 MAI</t>
  </si>
  <si>
    <t>07 MAI - 13 MAI</t>
  </si>
  <si>
    <t>14 MAI - 20 MAI</t>
  </si>
  <si>
    <t>21 MAI - 27 MAI</t>
  </si>
  <si>
    <t>28 MAI - 03 JUIN</t>
  </si>
  <si>
    <t>04 JUIN - 10 JUIN</t>
  </si>
  <si>
    <t>11 JUIN - 17 JUIN</t>
  </si>
  <si>
    <t>18 JUIN - 24 JUIN</t>
  </si>
  <si>
    <t>25 JUIN - 01 JUILLET</t>
  </si>
  <si>
    <t>02 JUILLET - 08 JUILLET</t>
  </si>
  <si>
    <t>09 JUILLET - 15 JUILLET</t>
  </si>
  <si>
    <t>16 JUILLET - 22 JUILLET</t>
  </si>
  <si>
    <t>23 JUILLET - 29 JUILLET</t>
  </si>
  <si>
    <t>30 JUILLET - 05 AOUT</t>
  </si>
  <si>
    <t>06 AOUT - 12 AOUT</t>
  </si>
  <si>
    <t>13 AOUT - 19 AOUT</t>
  </si>
  <si>
    <t>20 AOUT - 26 AOUT</t>
  </si>
  <si>
    <t>27 AOUT - 02 SEPTEMBRE</t>
  </si>
  <si>
    <t>03 SEPTEMBRE - 09 SEPTEMBRE</t>
  </si>
  <si>
    <t>10 SEPTEMBRE - 16 SEPTEMBRE</t>
  </si>
  <si>
    <t>17 SEPTEMBRE - 23 SEPTEMBRE</t>
  </si>
  <si>
    <t>24 SEPTEMBRE - 30 SEPTEMBRE</t>
  </si>
  <si>
    <t>01 OCTOBRE- 07 OCTOBRE</t>
  </si>
  <si>
    <t>08 OCTOBRE - 14 OCTOBRE</t>
  </si>
  <si>
    <t>15 OCTOBRE - 21 OCTOBRE</t>
  </si>
  <si>
    <t>22 OCTOBRE - 28 OCTOBRE</t>
  </si>
  <si>
    <t>29 OCTOBRE - 04 NOVEMBRE</t>
  </si>
  <si>
    <t>05 NOVEMBRE - 11 NOVEMBRE</t>
  </si>
  <si>
    <t>12 NOVEMBRE - 18 NOVEMBRE</t>
  </si>
  <si>
    <t>19 NOVEMBRE - 25 NOVEMBRE</t>
  </si>
  <si>
    <t>26 NOVEMBRE - 02 DÉCEMBRE</t>
  </si>
  <si>
    <t>03 DÉCEMBRE- 09 DÉCEMBRE</t>
  </si>
  <si>
    <t>10 DÉCEMBRE- 16 DÉCEMBRE</t>
  </si>
  <si>
    <t>17 DÉCEMBRE- 23 DÉCEMBRE</t>
  </si>
  <si>
    <t>24 DÉCEMBRE- 30 DÉCEMBRE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</si>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</sst>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$&quot;"/>
    <numFmt numFmtId="165" formatCode="0.0%"/>
    <numFmt numFmtId="166" formatCode="#,##0.00\ &quot;KMS&quot;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color theme="0"/>
      <name val="Gochi Hand"/>
    </font>
    <font>
      <sz val="14"/>
      <color theme="1"/>
      <name val="Gochi Hand"/>
    </font>
    <font>
      <sz val="11"/>
      <color theme="1"/>
      <name val="Calibri"/>
      <family val="2"/>
      <scheme val="minor"/>
    </font>
    <font>
      <sz val="20"/>
      <color theme="0"/>
      <name val="Gochi Hand"/>
    </font>
    <font>
      <sz val="16"/>
      <color theme="1"/>
      <name val="Gochi Hand"/>
    </font>
    <font>
      <sz val="18"/>
      <color theme="1"/>
      <name val="Gochi Hand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6" fontId="5" fillId="3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5" fontId="4" fillId="5" borderId="1" xfId="1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I113"/>
  <sheetViews>
    <sheetView showZeros="0" tabSelected="1" workbookViewId="0">
      <pane ySplit="1" topLeftCell="A38" activePane="bottomLeft" state="frozen"/>
      <selection pane="bottomLeft" activeCell="F53" sqref="F53"/>
    </sheetView>
  </sheetViews>
  <sheetFormatPr baseColWidth="10" defaultColWidth="9.140625" defaultRowHeight="15" x14ac:dyDescent="0.25"/>
  <cols>
    <col min="1" max="1" width="32.5703125" style="6" customWidth="1"/>
    <col min="2" max="3" width="32.5703125" style="7" customWidth="1"/>
    <col min="4" max="4" width="32.5703125" style="8" customWidth="1"/>
    <col min="5" max="5" width="25.85546875" style="8" customWidth="1"/>
    <col min="6" max="6" width="33.5703125" style="8" customWidth="1"/>
    <col min="7" max="7" width="23.28515625" style="9" customWidth="1"/>
    <col min="8" max="8" width="27.7109375" style="9" customWidth="1"/>
    <col min="9" max="9" width="23.85546875" style="9" customWidth="1"/>
    <col min="10" max="10" width="16" style="7" customWidth="1"/>
    <col min="11" max="16384" width="9.140625" style="7"/>
  </cols>
  <sheetData>
    <row r="1" spans="1:9" s="5" customFormat="1" ht="21" x14ac:dyDescent="0.25">
      <c r="A1" s="1" t="s">
        <v>8</v>
      </c>
      <c r="B1" s="2" t="s">
        <v>1</v>
      </c>
      <c r="C1" s="2" t="s">
        <v>2</v>
      </c>
      <c r="D1" s="2" t="s">
        <v>7</v>
      </c>
      <c r="E1" s="3" t="s">
        <v>5</v>
      </c>
      <c r="F1" s="3" t="s">
        <v>6</v>
      </c>
      <c r="G1" s="4" t="s">
        <v>0</v>
      </c>
      <c r="H1" s="4" t="s">
        <v>3</v>
      </c>
      <c r="I1" s="4" t="s">
        <v>4</v>
      </c>
    </row>
    <row r="2" spans="1:9" ht="23.25" x14ac:dyDescent="0.25">
      <c r="D2" s="21"/>
    </row>
    <row r="3" spans="1:9" ht="20.100000000000001" customHeight="1" x14ac:dyDescent="0.25">
      <c r="A3" s="10" t="s">
        <v>14</v>
      </c>
      <c r="D3" s="7" t="str">
        <f t="shared" ref="D3:D54" si="0">IF(C3="","",C3-B3)</f>
        <v/>
      </c>
      <c r="F3" s="8" t="str">
        <f t="shared" ref="F3:F7" si="1">IF(E3="","",D3-E3)</f>
        <v/>
      </c>
      <c r="I3" s="9" t="str">
        <f t="shared" ref="I3:I46" si="2">IF(G3+H3=0,"",G3+H3)</f>
        <v/>
      </c>
    </row>
    <row r="4" spans="1:9" ht="20.100000000000001" customHeight="1" x14ac:dyDescent="0.25">
      <c r="A4" s="10" t="s">
        <v>15</v>
      </c>
      <c r="B4" s="14">
        <f t="shared" ref="B4:B47" si="3">C3</f>
        <v>0</v>
      </c>
      <c r="D4" s="7" t="str">
        <f t="shared" si="0"/>
        <v/>
      </c>
      <c r="F4" s="8" t="str">
        <f t="shared" si="1"/>
        <v/>
      </c>
      <c r="I4" s="9" t="str">
        <f t="shared" si="2"/>
        <v/>
      </c>
    </row>
    <row r="5" spans="1:9" ht="20.100000000000001" customHeight="1" x14ac:dyDescent="0.25">
      <c r="A5" s="10" t="s">
        <v>16</v>
      </c>
      <c r="B5" s="14">
        <f t="shared" si="3"/>
        <v>0</v>
      </c>
      <c r="D5" s="7" t="str">
        <f t="shared" si="0"/>
        <v/>
      </c>
      <c r="F5" s="8" t="str">
        <f t="shared" si="1"/>
        <v/>
      </c>
      <c r="I5" s="9" t="str">
        <f t="shared" si="2"/>
        <v/>
      </c>
    </row>
    <row r="6" spans="1:9" ht="20.100000000000001" customHeight="1" x14ac:dyDescent="0.25">
      <c r="A6" s="10" t="s">
        <v>17</v>
      </c>
      <c r="B6" s="14">
        <f t="shared" si="3"/>
        <v>0</v>
      </c>
      <c r="D6" s="7" t="str">
        <f t="shared" si="0"/>
        <v/>
      </c>
      <c r="F6" s="8" t="str">
        <f t="shared" si="1"/>
        <v/>
      </c>
      <c r="I6" s="9" t="str">
        <f t="shared" si="2"/>
        <v/>
      </c>
    </row>
    <row r="7" spans="1:9" ht="20.100000000000001" customHeight="1" x14ac:dyDescent="0.25">
      <c r="A7" s="10" t="s">
        <v>18</v>
      </c>
      <c r="B7" s="14">
        <f t="shared" si="3"/>
        <v>0</v>
      </c>
      <c r="D7" s="7" t="str">
        <f t="shared" si="0"/>
        <v/>
      </c>
      <c r="F7" s="8" t="str">
        <f t="shared" si="1"/>
        <v/>
      </c>
      <c r="G7" s="9">
        <v>14.07</v>
      </c>
      <c r="H7" s="9">
        <v>0</v>
      </c>
      <c r="I7" s="9">
        <f t="shared" si="2"/>
        <v>14.07</v>
      </c>
    </row>
    <row r="8" spans="1:9" ht="20.100000000000001" customHeight="1" x14ac:dyDescent="0.25">
      <c r="A8" s="10" t="s">
        <v>19</v>
      </c>
      <c r="B8" s="14">
        <f t="shared" si="3"/>
        <v>0</v>
      </c>
      <c r="C8" s="7">
        <v>229</v>
      </c>
      <c r="D8" s="7">
        <f t="shared" si="0"/>
        <v>229</v>
      </c>
      <c r="E8" s="8">
        <v>110</v>
      </c>
      <c r="F8" s="8">
        <f>IF(E8="","",D8-E8)</f>
        <v>119</v>
      </c>
      <c r="G8" s="9">
        <v>58</v>
      </c>
      <c r="H8" s="9">
        <v>56</v>
      </c>
      <c r="I8" s="9">
        <f t="shared" si="2"/>
        <v>114</v>
      </c>
    </row>
    <row r="9" spans="1:9" ht="20.100000000000001" customHeight="1" x14ac:dyDescent="0.25">
      <c r="A9" s="10" t="s">
        <v>20</v>
      </c>
      <c r="B9" s="14">
        <f t="shared" si="3"/>
        <v>229</v>
      </c>
      <c r="C9" s="7">
        <v>434</v>
      </c>
      <c r="D9" s="7">
        <f t="shared" si="0"/>
        <v>205</v>
      </c>
      <c r="E9" s="8">
        <v>195</v>
      </c>
      <c r="F9" s="8">
        <f t="shared" ref="F9:F56" si="4">IF(E9="","",D9-E9)</f>
        <v>10</v>
      </c>
      <c r="G9" s="9">
        <v>0</v>
      </c>
      <c r="H9" s="9">
        <v>0</v>
      </c>
      <c r="I9" s="9" t="str">
        <f t="shared" si="2"/>
        <v/>
      </c>
    </row>
    <row r="10" spans="1:9" ht="20.100000000000001" customHeight="1" x14ac:dyDescent="0.25">
      <c r="A10" s="10" t="s">
        <v>21</v>
      </c>
      <c r="B10" s="14">
        <f t="shared" si="3"/>
        <v>434</v>
      </c>
      <c r="C10" s="7">
        <v>622</v>
      </c>
      <c r="D10" s="7">
        <f t="shared" si="0"/>
        <v>188</v>
      </c>
      <c r="E10" s="8">
        <v>180</v>
      </c>
      <c r="F10" s="8">
        <f t="shared" si="4"/>
        <v>8</v>
      </c>
      <c r="G10" s="9">
        <v>62.01</v>
      </c>
      <c r="H10" s="9">
        <v>0</v>
      </c>
      <c r="I10" s="9">
        <f t="shared" si="2"/>
        <v>62.01</v>
      </c>
    </row>
    <row r="11" spans="1:9" ht="20.100000000000001" customHeight="1" x14ac:dyDescent="0.25">
      <c r="A11" s="10" t="s">
        <v>22</v>
      </c>
      <c r="B11" s="14">
        <f t="shared" si="3"/>
        <v>622</v>
      </c>
      <c r="C11" s="7">
        <v>840</v>
      </c>
      <c r="D11" s="7">
        <f t="shared" si="0"/>
        <v>218</v>
      </c>
      <c r="E11" s="8">
        <v>200</v>
      </c>
      <c r="F11" s="8">
        <f t="shared" si="4"/>
        <v>18</v>
      </c>
      <c r="G11" s="9">
        <v>56</v>
      </c>
      <c r="H11" s="9">
        <v>0</v>
      </c>
      <c r="I11" s="9">
        <f t="shared" si="2"/>
        <v>56</v>
      </c>
    </row>
    <row r="12" spans="1:9" ht="20.100000000000001" customHeight="1" x14ac:dyDescent="0.25">
      <c r="A12" s="10" t="s">
        <v>23</v>
      </c>
      <c r="B12" s="14">
        <f t="shared" si="3"/>
        <v>840</v>
      </c>
      <c r="C12" s="7">
        <v>1056</v>
      </c>
      <c r="D12" s="7">
        <f t="shared" si="0"/>
        <v>216</v>
      </c>
      <c r="E12" s="8">
        <v>196</v>
      </c>
      <c r="F12" s="8">
        <f t="shared" si="4"/>
        <v>20</v>
      </c>
      <c r="G12" s="9">
        <v>0</v>
      </c>
      <c r="H12" s="9">
        <v>0</v>
      </c>
      <c r="I12" s="9" t="str">
        <f t="shared" si="2"/>
        <v/>
      </c>
    </row>
    <row r="13" spans="1:9" ht="20.100000000000001" customHeight="1" x14ac:dyDescent="0.25">
      <c r="A13" s="10" t="s">
        <v>24</v>
      </c>
      <c r="B13" s="14">
        <f t="shared" si="3"/>
        <v>1056</v>
      </c>
      <c r="C13" s="7">
        <v>1321</v>
      </c>
      <c r="D13" s="7">
        <f t="shared" si="0"/>
        <v>265</v>
      </c>
      <c r="E13" s="8">
        <v>250</v>
      </c>
      <c r="F13" s="8">
        <f t="shared" si="4"/>
        <v>15</v>
      </c>
      <c r="G13" s="9">
        <v>57</v>
      </c>
      <c r="H13" s="9">
        <v>0</v>
      </c>
      <c r="I13" s="9">
        <f t="shared" si="2"/>
        <v>57</v>
      </c>
    </row>
    <row r="14" spans="1:9" ht="20.100000000000001" customHeight="1" x14ac:dyDescent="0.25">
      <c r="A14" s="10" t="s">
        <v>25</v>
      </c>
      <c r="B14" s="14">
        <f t="shared" si="3"/>
        <v>1321</v>
      </c>
      <c r="C14" s="7">
        <v>1647</v>
      </c>
      <c r="D14" s="7">
        <f t="shared" si="0"/>
        <v>326</v>
      </c>
      <c r="E14" s="8">
        <v>300</v>
      </c>
      <c r="F14" s="8">
        <f t="shared" si="4"/>
        <v>26</v>
      </c>
      <c r="G14" s="9">
        <v>62</v>
      </c>
      <c r="H14" s="9">
        <v>0</v>
      </c>
      <c r="I14" s="9">
        <f t="shared" si="2"/>
        <v>62</v>
      </c>
    </row>
    <row r="15" spans="1:9" ht="20.100000000000001" customHeight="1" x14ac:dyDescent="0.25">
      <c r="A15" s="10" t="s">
        <v>26</v>
      </c>
      <c r="B15" s="14">
        <f t="shared" si="3"/>
        <v>1647</v>
      </c>
      <c r="C15" s="7">
        <v>1907</v>
      </c>
      <c r="D15" s="7">
        <f t="shared" si="0"/>
        <v>260</v>
      </c>
      <c r="E15" s="8">
        <v>240</v>
      </c>
      <c r="F15" s="8">
        <f t="shared" si="4"/>
        <v>20</v>
      </c>
      <c r="G15" s="9">
        <v>51</v>
      </c>
      <c r="H15" s="9">
        <v>0</v>
      </c>
      <c r="I15" s="9">
        <f t="shared" si="2"/>
        <v>51</v>
      </c>
    </row>
    <row r="16" spans="1:9" ht="20.100000000000001" customHeight="1" x14ac:dyDescent="0.25">
      <c r="A16" s="11" t="s">
        <v>10</v>
      </c>
      <c r="B16" s="14">
        <f t="shared" si="3"/>
        <v>1907</v>
      </c>
      <c r="C16" s="7">
        <v>2264</v>
      </c>
      <c r="D16" s="7">
        <f t="shared" si="0"/>
        <v>357</v>
      </c>
      <c r="E16" s="8">
        <v>337</v>
      </c>
      <c r="F16" s="8">
        <f t="shared" si="4"/>
        <v>20</v>
      </c>
      <c r="G16" s="9">
        <v>62</v>
      </c>
      <c r="H16" s="9">
        <v>0</v>
      </c>
      <c r="I16" s="9">
        <f t="shared" si="2"/>
        <v>62</v>
      </c>
    </row>
    <row r="17" spans="1:9" ht="20.100000000000001" customHeight="1" x14ac:dyDescent="0.25">
      <c r="A17" s="11" t="s">
        <v>11</v>
      </c>
      <c r="B17" s="14">
        <f t="shared" si="3"/>
        <v>2264</v>
      </c>
      <c r="C17" s="7">
        <v>2546</v>
      </c>
      <c r="D17" s="7">
        <f t="shared" si="0"/>
        <v>282</v>
      </c>
      <c r="E17" s="8">
        <v>260</v>
      </c>
      <c r="F17" s="8">
        <f t="shared" si="4"/>
        <v>22</v>
      </c>
      <c r="G17" s="9">
        <v>69</v>
      </c>
      <c r="H17" s="9">
        <v>813.15</v>
      </c>
      <c r="I17" s="9">
        <f t="shared" si="2"/>
        <v>882.15</v>
      </c>
    </row>
    <row r="18" spans="1:9" ht="20.100000000000001" customHeight="1" x14ac:dyDescent="0.25">
      <c r="A18" s="10" t="s">
        <v>12</v>
      </c>
      <c r="B18" s="14">
        <f t="shared" si="3"/>
        <v>2546</v>
      </c>
      <c r="C18" s="7">
        <v>2797</v>
      </c>
      <c r="D18" s="7">
        <f t="shared" si="0"/>
        <v>251</v>
      </c>
      <c r="E18" s="8">
        <v>231</v>
      </c>
      <c r="F18" s="8">
        <f t="shared" si="4"/>
        <v>20</v>
      </c>
      <c r="G18" s="9">
        <v>0</v>
      </c>
      <c r="H18" s="9">
        <v>0</v>
      </c>
      <c r="I18" s="9" t="str">
        <f t="shared" si="2"/>
        <v/>
      </c>
    </row>
    <row r="19" spans="1:9" ht="20.100000000000001" customHeight="1" x14ac:dyDescent="0.25">
      <c r="A19" s="10" t="s">
        <v>13</v>
      </c>
      <c r="B19" s="14">
        <f t="shared" si="3"/>
        <v>2797</v>
      </c>
      <c r="C19" s="7">
        <v>3147</v>
      </c>
      <c r="D19" s="7">
        <f t="shared" si="0"/>
        <v>350</v>
      </c>
      <c r="E19" s="8">
        <v>320</v>
      </c>
      <c r="F19" s="8">
        <f t="shared" si="4"/>
        <v>30</v>
      </c>
      <c r="G19" s="9">
        <v>60.05</v>
      </c>
      <c r="H19" s="9">
        <v>0</v>
      </c>
      <c r="I19" s="9">
        <f t="shared" si="2"/>
        <v>60.05</v>
      </c>
    </row>
    <row r="20" spans="1:9" ht="20.100000000000001" customHeight="1" x14ac:dyDescent="0.25">
      <c r="A20" s="10" t="s">
        <v>27</v>
      </c>
      <c r="B20" s="14">
        <f t="shared" si="3"/>
        <v>3147</v>
      </c>
      <c r="C20" s="7">
        <v>3495</v>
      </c>
      <c r="D20" s="7">
        <f t="shared" si="0"/>
        <v>348</v>
      </c>
      <c r="E20" s="8">
        <v>318</v>
      </c>
      <c r="F20" s="8">
        <f t="shared" si="4"/>
        <v>30</v>
      </c>
      <c r="G20" s="9">
        <v>60</v>
      </c>
      <c r="H20" s="9">
        <v>0</v>
      </c>
      <c r="I20" s="9">
        <f t="shared" si="2"/>
        <v>60</v>
      </c>
    </row>
    <row r="21" spans="1:9" ht="20.100000000000001" customHeight="1" x14ac:dyDescent="0.25">
      <c r="A21" s="11" t="s">
        <v>28</v>
      </c>
      <c r="B21" s="14">
        <f t="shared" si="3"/>
        <v>3495</v>
      </c>
      <c r="C21" s="7">
        <v>3906</v>
      </c>
      <c r="D21" s="7">
        <f t="shared" si="0"/>
        <v>411</v>
      </c>
      <c r="E21" s="8">
        <v>380</v>
      </c>
      <c r="F21" s="8">
        <f t="shared" si="4"/>
        <v>31</v>
      </c>
      <c r="G21" s="9">
        <v>58</v>
      </c>
      <c r="H21" s="9">
        <v>0</v>
      </c>
      <c r="I21" s="9">
        <f t="shared" si="2"/>
        <v>58</v>
      </c>
    </row>
    <row r="22" spans="1:9" ht="20.100000000000001" customHeight="1" x14ac:dyDescent="0.25">
      <c r="A22" s="10" t="s">
        <v>29</v>
      </c>
      <c r="B22" s="14">
        <f t="shared" si="3"/>
        <v>3906</v>
      </c>
      <c r="C22" s="7">
        <v>4388</v>
      </c>
      <c r="D22" s="7">
        <f t="shared" si="0"/>
        <v>482</v>
      </c>
      <c r="E22" s="8">
        <v>450</v>
      </c>
      <c r="F22" s="8">
        <f t="shared" si="4"/>
        <v>32</v>
      </c>
      <c r="G22" s="9">
        <v>127</v>
      </c>
      <c r="H22" s="9">
        <v>0</v>
      </c>
      <c r="I22" s="9">
        <f t="shared" si="2"/>
        <v>127</v>
      </c>
    </row>
    <row r="23" spans="1:9" ht="20.100000000000001" customHeight="1" x14ac:dyDescent="0.25">
      <c r="A23" s="10" t="s">
        <v>30</v>
      </c>
      <c r="B23" s="14">
        <f t="shared" si="3"/>
        <v>4388</v>
      </c>
      <c r="C23" s="7">
        <v>4638</v>
      </c>
      <c r="D23" s="7">
        <f t="shared" si="0"/>
        <v>250</v>
      </c>
      <c r="E23" s="8">
        <v>230</v>
      </c>
      <c r="F23" s="8">
        <f t="shared" si="4"/>
        <v>20</v>
      </c>
      <c r="G23" s="9">
        <v>58</v>
      </c>
      <c r="H23" s="9">
        <v>301.58999999999997</v>
      </c>
      <c r="I23" s="9">
        <f t="shared" si="2"/>
        <v>359.59</v>
      </c>
    </row>
    <row r="24" spans="1:9" ht="20.100000000000001" customHeight="1" x14ac:dyDescent="0.25">
      <c r="A24" s="10" t="s">
        <v>31</v>
      </c>
      <c r="B24" s="14">
        <f t="shared" si="3"/>
        <v>4638</v>
      </c>
      <c r="C24" s="7">
        <v>5086</v>
      </c>
      <c r="D24" s="7">
        <f t="shared" si="0"/>
        <v>448</v>
      </c>
      <c r="E24" s="8">
        <v>410</v>
      </c>
      <c r="F24" s="8">
        <f t="shared" si="4"/>
        <v>38</v>
      </c>
      <c r="G24" s="9">
        <v>63</v>
      </c>
      <c r="H24" s="9">
        <v>0</v>
      </c>
      <c r="I24" s="9">
        <f t="shared" si="2"/>
        <v>63</v>
      </c>
    </row>
    <row r="25" spans="1:9" ht="20.100000000000001" customHeight="1" x14ac:dyDescent="0.25">
      <c r="A25" s="10" t="s">
        <v>32</v>
      </c>
      <c r="B25" s="14">
        <f t="shared" si="3"/>
        <v>5086</v>
      </c>
      <c r="C25" s="7">
        <v>5584</v>
      </c>
      <c r="D25" s="7">
        <f t="shared" si="0"/>
        <v>498</v>
      </c>
      <c r="E25" s="8">
        <v>450</v>
      </c>
      <c r="F25" s="8">
        <f t="shared" si="4"/>
        <v>48</v>
      </c>
      <c r="G25" s="9">
        <v>64</v>
      </c>
      <c r="H25" s="9">
        <v>0</v>
      </c>
      <c r="I25" s="9">
        <f t="shared" si="2"/>
        <v>64</v>
      </c>
    </row>
    <row r="26" spans="1:9" ht="20.100000000000001" customHeight="1" x14ac:dyDescent="0.25">
      <c r="A26" s="10" t="s">
        <v>33</v>
      </c>
      <c r="B26" s="14">
        <f t="shared" si="3"/>
        <v>5584</v>
      </c>
      <c r="C26" s="7">
        <v>5971</v>
      </c>
      <c r="D26" s="7">
        <f t="shared" si="0"/>
        <v>387</v>
      </c>
      <c r="E26" s="8">
        <v>357</v>
      </c>
      <c r="F26" s="8">
        <f t="shared" si="4"/>
        <v>30</v>
      </c>
      <c r="G26" s="9">
        <v>122</v>
      </c>
      <c r="H26" s="9">
        <v>0</v>
      </c>
      <c r="I26" s="9">
        <f t="shared" si="2"/>
        <v>122</v>
      </c>
    </row>
    <row r="27" spans="1:9" ht="20.100000000000001" customHeight="1" x14ac:dyDescent="0.25">
      <c r="A27" s="10" t="s">
        <v>34</v>
      </c>
      <c r="B27" s="14">
        <f t="shared" si="3"/>
        <v>5971</v>
      </c>
      <c r="C27" s="7">
        <v>6387</v>
      </c>
      <c r="D27" s="7">
        <f t="shared" si="0"/>
        <v>416</v>
      </c>
      <c r="E27" s="8">
        <v>380</v>
      </c>
      <c r="F27" s="8">
        <f t="shared" si="4"/>
        <v>36</v>
      </c>
      <c r="G27" s="9">
        <v>62</v>
      </c>
      <c r="H27" s="9">
        <v>0</v>
      </c>
      <c r="I27" s="9">
        <f t="shared" si="2"/>
        <v>62</v>
      </c>
    </row>
    <row r="28" spans="1:9" ht="20.100000000000001" customHeight="1" x14ac:dyDescent="0.25">
      <c r="A28" s="10" t="s">
        <v>35</v>
      </c>
      <c r="B28" s="14">
        <f t="shared" si="3"/>
        <v>6387</v>
      </c>
      <c r="C28" s="7">
        <v>6726</v>
      </c>
      <c r="D28" s="7">
        <f t="shared" si="0"/>
        <v>339</v>
      </c>
      <c r="E28" s="8">
        <v>300</v>
      </c>
      <c r="F28" s="8">
        <f t="shared" si="4"/>
        <v>39</v>
      </c>
      <c r="G28" s="9">
        <v>56</v>
      </c>
      <c r="H28" s="9">
        <v>0</v>
      </c>
      <c r="I28" s="9">
        <f t="shared" si="2"/>
        <v>56</v>
      </c>
    </row>
    <row r="29" spans="1:9" ht="20.100000000000001" customHeight="1" x14ac:dyDescent="0.25">
      <c r="A29" s="12" t="s">
        <v>36</v>
      </c>
      <c r="B29" s="14">
        <f t="shared" si="3"/>
        <v>6726</v>
      </c>
      <c r="C29" s="7">
        <v>7055</v>
      </c>
      <c r="D29" s="7">
        <f t="shared" si="0"/>
        <v>329</v>
      </c>
      <c r="E29" s="8">
        <v>290</v>
      </c>
      <c r="F29" s="8">
        <f t="shared" si="4"/>
        <v>39</v>
      </c>
      <c r="G29" s="9">
        <v>57</v>
      </c>
      <c r="H29" s="9">
        <v>0</v>
      </c>
      <c r="I29" s="9">
        <f t="shared" si="2"/>
        <v>57</v>
      </c>
    </row>
    <row r="30" spans="1:9" ht="20.100000000000001" customHeight="1" x14ac:dyDescent="0.25">
      <c r="A30" s="12" t="s">
        <v>37</v>
      </c>
      <c r="B30" s="14">
        <f t="shared" si="3"/>
        <v>7055</v>
      </c>
      <c r="C30" s="7">
        <v>7471</v>
      </c>
      <c r="D30" s="7">
        <f t="shared" si="0"/>
        <v>416</v>
      </c>
      <c r="E30" s="8">
        <v>380</v>
      </c>
      <c r="F30" s="8">
        <f t="shared" si="4"/>
        <v>36</v>
      </c>
      <c r="G30" s="9">
        <v>62.01</v>
      </c>
      <c r="H30" s="9">
        <v>0</v>
      </c>
      <c r="I30" s="9">
        <f t="shared" si="2"/>
        <v>62.01</v>
      </c>
    </row>
    <row r="31" spans="1:9" ht="20.100000000000001" customHeight="1" x14ac:dyDescent="0.25">
      <c r="A31" s="12" t="s">
        <v>38</v>
      </c>
      <c r="B31" s="14">
        <f t="shared" si="3"/>
        <v>7471</v>
      </c>
      <c r="C31" s="7">
        <v>7825</v>
      </c>
      <c r="D31" s="7">
        <f t="shared" si="0"/>
        <v>354</v>
      </c>
      <c r="E31" s="8">
        <v>330</v>
      </c>
      <c r="F31" s="8">
        <f t="shared" si="4"/>
        <v>24</v>
      </c>
      <c r="G31" s="9">
        <v>54.58</v>
      </c>
      <c r="H31" s="9">
        <v>0</v>
      </c>
      <c r="I31" s="9">
        <f t="shared" si="2"/>
        <v>54.58</v>
      </c>
    </row>
    <row r="32" spans="1:9" ht="20.100000000000001" customHeight="1" x14ac:dyDescent="0.25">
      <c r="A32" s="12" t="s">
        <v>39</v>
      </c>
      <c r="B32" s="14">
        <f t="shared" si="3"/>
        <v>7825</v>
      </c>
      <c r="C32" s="7">
        <v>7890</v>
      </c>
      <c r="D32" s="7">
        <f t="shared" si="0"/>
        <v>65</v>
      </c>
      <c r="E32" s="8">
        <v>0</v>
      </c>
      <c r="F32" s="8">
        <f t="shared" si="4"/>
        <v>65</v>
      </c>
      <c r="G32" s="9">
        <v>0</v>
      </c>
      <c r="H32" s="9">
        <v>0</v>
      </c>
      <c r="I32" s="9" t="str">
        <f t="shared" si="2"/>
        <v/>
      </c>
    </row>
    <row r="33" spans="1:9" ht="20.100000000000001" customHeight="1" x14ac:dyDescent="0.25">
      <c r="A33" s="12" t="s">
        <v>40</v>
      </c>
      <c r="B33" s="14">
        <f t="shared" si="3"/>
        <v>7890</v>
      </c>
      <c r="C33" s="7">
        <v>8019</v>
      </c>
      <c r="D33" s="7">
        <f t="shared" si="0"/>
        <v>129</v>
      </c>
      <c r="E33" s="8">
        <v>0</v>
      </c>
      <c r="F33" s="8">
        <f t="shared" si="4"/>
        <v>129</v>
      </c>
      <c r="G33" s="9">
        <v>65.010000000000005</v>
      </c>
      <c r="H33" s="9">
        <v>0</v>
      </c>
      <c r="I33" s="9">
        <f t="shared" si="2"/>
        <v>65.010000000000005</v>
      </c>
    </row>
    <row r="34" spans="1:9" ht="20.100000000000001" customHeight="1" x14ac:dyDescent="0.25">
      <c r="A34" s="12" t="s">
        <v>41</v>
      </c>
      <c r="B34" s="14">
        <f t="shared" si="3"/>
        <v>8019</v>
      </c>
      <c r="C34" s="7">
        <v>8377</v>
      </c>
      <c r="D34" s="7">
        <f t="shared" si="0"/>
        <v>358</v>
      </c>
      <c r="E34" s="8">
        <v>328</v>
      </c>
      <c r="F34" s="8">
        <f t="shared" si="4"/>
        <v>30</v>
      </c>
      <c r="G34" s="9">
        <v>68</v>
      </c>
      <c r="H34" s="9">
        <v>0</v>
      </c>
      <c r="I34" s="9">
        <f t="shared" si="2"/>
        <v>68</v>
      </c>
    </row>
    <row r="35" spans="1:9" ht="20.100000000000001" customHeight="1" x14ac:dyDescent="0.25">
      <c r="A35" s="12" t="s">
        <v>42</v>
      </c>
      <c r="B35" s="14">
        <f t="shared" si="3"/>
        <v>8377</v>
      </c>
      <c r="C35" s="7">
        <v>8722</v>
      </c>
      <c r="D35" s="7">
        <f t="shared" si="0"/>
        <v>345</v>
      </c>
      <c r="E35" s="8">
        <v>300</v>
      </c>
      <c r="F35" s="8">
        <f t="shared" si="4"/>
        <v>45</v>
      </c>
      <c r="G35" s="9">
        <v>64.3</v>
      </c>
      <c r="H35" s="9">
        <v>0</v>
      </c>
      <c r="I35" s="9">
        <f t="shared" si="2"/>
        <v>64.3</v>
      </c>
    </row>
    <row r="36" spans="1:9" ht="20.100000000000001" customHeight="1" x14ac:dyDescent="0.25">
      <c r="A36" s="12" t="s">
        <v>43</v>
      </c>
      <c r="B36" s="14">
        <f t="shared" si="3"/>
        <v>8722</v>
      </c>
      <c r="C36" s="7">
        <v>9080</v>
      </c>
      <c r="D36" s="7">
        <f t="shared" si="0"/>
        <v>358</v>
      </c>
      <c r="E36" s="8">
        <v>320</v>
      </c>
      <c r="F36" s="8">
        <f t="shared" si="4"/>
        <v>38</v>
      </c>
      <c r="G36" s="9">
        <v>67</v>
      </c>
      <c r="H36" s="9">
        <v>0</v>
      </c>
      <c r="I36" s="9">
        <f t="shared" si="2"/>
        <v>67</v>
      </c>
    </row>
    <row r="37" spans="1:9" ht="20.100000000000001" customHeight="1" x14ac:dyDescent="0.25">
      <c r="A37" s="12" t="s">
        <v>44</v>
      </c>
      <c r="B37" s="14">
        <f t="shared" si="3"/>
        <v>9080</v>
      </c>
      <c r="C37" s="7">
        <v>9500</v>
      </c>
      <c r="D37" s="7">
        <f t="shared" si="0"/>
        <v>420</v>
      </c>
      <c r="E37" s="8">
        <v>390</v>
      </c>
      <c r="F37" s="8">
        <f t="shared" si="4"/>
        <v>30</v>
      </c>
      <c r="G37" s="9">
        <v>65</v>
      </c>
      <c r="H37" s="9">
        <v>0</v>
      </c>
      <c r="I37" s="9">
        <f t="shared" si="2"/>
        <v>65</v>
      </c>
    </row>
    <row r="38" spans="1:9" ht="20.100000000000001" customHeight="1" x14ac:dyDescent="0.25">
      <c r="A38" s="13" t="s">
        <v>45</v>
      </c>
      <c r="B38" s="14">
        <f t="shared" si="3"/>
        <v>9500</v>
      </c>
      <c r="C38" s="7">
        <v>9942</v>
      </c>
      <c r="D38" s="7">
        <f t="shared" si="0"/>
        <v>442</v>
      </c>
      <c r="E38" s="8">
        <v>350</v>
      </c>
      <c r="F38" s="8">
        <f t="shared" si="4"/>
        <v>92</v>
      </c>
      <c r="G38" s="9">
        <v>72.02</v>
      </c>
      <c r="H38" s="9">
        <v>0</v>
      </c>
      <c r="I38" s="9">
        <f t="shared" si="2"/>
        <v>72.02</v>
      </c>
    </row>
    <row r="39" spans="1:9" ht="20.100000000000001" customHeight="1" x14ac:dyDescent="0.25">
      <c r="A39" s="13" t="s">
        <v>46</v>
      </c>
      <c r="B39" s="14">
        <f t="shared" si="3"/>
        <v>9942</v>
      </c>
      <c r="C39" s="7">
        <v>10410</v>
      </c>
      <c r="D39" s="7">
        <f t="shared" si="0"/>
        <v>468</v>
      </c>
      <c r="E39" s="8">
        <v>425</v>
      </c>
      <c r="F39" s="8">
        <f t="shared" si="4"/>
        <v>43</v>
      </c>
      <c r="G39" s="9">
        <v>128.56</v>
      </c>
      <c r="H39" s="9">
        <v>0</v>
      </c>
      <c r="I39" s="9">
        <f t="shared" si="2"/>
        <v>128.56</v>
      </c>
    </row>
    <row r="40" spans="1:9" ht="20.100000000000001" customHeight="1" x14ac:dyDescent="0.25">
      <c r="A40" s="13" t="s">
        <v>47</v>
      </c>
      <c r="B40" s="14">
        <f t="shared" si="3"/>
        <v>10410</v>
      </c>
      <c r="C40" s="7">
        <v>10897</v>
      </c>
      <c r="D40" s="7">
        <f t="shared" si="0"/>
        <v>487</v>
      </c>
      <c r="E40" s="8">
        <v>450</v>
      </c>
      <c r="F40" s="8">
        <f t="shared" si="4"/>
        <v>37</v>
      </c>
      <c r="G40" s="9">
        <v>72</v>
      </c>
      <c r="H40" s="9">
        <v>0</v>
      </c>
      <c r="I40" s="9">
        <f t="shared" si="2"/>
        <v>72</v>
      </c>
    </row>
    <row r="41" spans="1:9" ht="20.100000000000001" customHeight="1" x14ac:dyDescent="0.25">
      <c r="A41" s="13" t="s">
        <v>48</v>
      </c>
      <c r="B41" s="14">
        <f t="shared" si="3"/>
        <v>10897</v>
      </c>
      <c r="C41" s="7">
        <v>11335</v>
      </c>
      <c r="D41" s="7">
        <f t="shared" si="0"/>
        <v>438</v>
      </c>
      <c r="E41" s="8">
        <v>400</v>
      </c>
      <c r="F41" s="8">
        <f t="shared" si="4"/>
        <v>38</v>
      </c>
      <c r="G41" s="9">
        <v>64</v>
      </c>
      <c r="H41" s="9">
        <v>0</v>
      </c>
      <c r="I41" s="9">
        <f t="shared" si="2"/>
        <v>64</v>
      </c>
    </row>
    <row r="42" spans="1:9" ht="20.100000000000001" customHeight="1" x14ac:dyDescent="0.25">
      <c r="A42" s="13" t="s">
        <v>49</v>
      </c>
      <c r="B42" s="14">
        <f t="shared" si="3"/>
        <v>11335</v>
      </c>
      <c r="C42" s="7">
        <v>11740</v>
      </c>
      <c r="D42" s="7">
        <f t="shared" si="0"/>
        <v>405</v>
      </c>
      <c r="E42" s="8">
        <v>365</v>
      </c>
      <c r="F42" s="8">
        <f t="shared" si="4"/>
        <v>40</v>
      </c>
      <c r="G42" s="9">
        <v>123</v>
      </c>
      <c r="H42" s="9">
        <v>0</v>
      </c>
      <c r="I42" s="9">
        <f t="shared" si="2"/>
        <v>123</v>
      </c>
    </row>
    <row r="43" spans="1:9" ht="20.100000000000001" customHeight="1" x14ac:dyDescent="0.25">
      <c r="A43" s="13" t="s">
        <v>50</v>
      </c>
      <c r="B43" s="14">
        <f t="shared" si="3"/>
        <v>11740</v>
      </c>
      <c r="C43" s="7">
        <v>12028</v>
      </c>
      <c r="D43" s="7">
        <f t="shared" si="0"/>
        <v>288</v>
      </c>
      <c r="E43" s="8">
        <v>265</v>
      </c>
      <c r="F43" s="8">
        <f t="shared" si="4"/>
        <v>23</v>
      </c>
      <c r="G43" s="9">
        <v>69.010000000000005</v>
      </c>
      <c r="H43" s="9">
        <v>0</v>
      </c>
      <c r="I43" s="9">
        <f t="shared" si="2"/>
        <v>69.010000000000005</v>
      </c>
    </row>
    <row r="44" spans="1:9" ht="20.100000000000001" customHeight="1" x14ac:dyDescent="0.25">
      <c r="A44" s="13" t="s">
        <v>51</v>
      </c>
      <c r="B44" s="14">
        <f t="shared" si="3"/>
        <v>12028</v>
      </c>
      <c r="C44" s="7">
        <v>12415</v>
      </c>
      <c r="D44" s="7">
        <f t="shared" si="0"/>
        <v>387</v>
      </c>
      <c r="E44" s="8">
        <v>350</v>
      </c>
      <c r="F44" s="8">
        <f t="shared" si="4"/>
        <v>37</v>
      </c>
      <c r="G44" s="9">
        <v>67</v>
      </c>
      <c r="H44" s="9">
        <v>0</v>
      </c>
      <c r="I44" s="9">
        <f t="shared" si="2"/>
        <v>67</v>
      </c>
    </row>
    <row r="45" spans="1:9" ht="20.100000000000001" customHeight="1" x14ac:dyDescent="0.25">
      <c r="A45" s="13" t="s">
        <v>52</v>
      </c>
      <c r="B45" s="14">
        <f t="shared" si="3"/>
        <v>12415</v>
      </c>
      <c r="C45" s="7">
        <v>12815</v>
      </c>
      <c r="D45" s="7">
        <f t="shared" si="0"/>
        <v>400</v>
      </c>
      <c r="E45" s="8">
        <v>360</v>
      </c>
      <c r="F45" s="8">
        <f t="shared" si="4"/>
        <v>40</v>
      </c>
      <c r="G45" s="9">
        <v>60.01</v>
      </c>
      <c r="H45" s="9">
        <v>0</v>
      </c>
      <c r="I45" s="9">
        <f t="shared" si="2"/>
        <v>60.01</v>
      </c>
    </row>
    <row r="46" spans="1:9" ht="20.100000000000001" customHeight="1" x14ac:dyDescent="0.25">
      <c r="A46" s="13" t="s">
        <v>53</v>
      </c>
      <c r="B46" s="14">
        <f t="shared" si="3"/>
        <v>12815</v>
      </c>
      <c r="C46" s="7">
        <v>13242</v>
      </c>
      <c r="D46" s="7">
        <f t="shared" si="0"/>
        <v>427</v>
      </c>
      <c r="E46" s="8">
        <v>400</v>
      </c>
      <c r="F46" s="8">
        <f t="shared" si="4"/>
        <v>27</v>
      </c>
      <c r="G46" s="9">
        <v>62</v>
      </c>
      <c r="H46" s="9">
        <v>0</v>
      </c>
      <c r="I46" s="9">
        <f t="shared" si="2"/>
        <v>62</v>
      </c>
    </row>
    <row r="47" spans="1:9" ht="20.100000000000001" customHeight="1" x14ac:dyDescent="0.25">
      <c r="A47" s="13" t="s">
        <v>54</v>
      </c>
      <c r="B47" s="14">
        <f t="shared" si="3"/>
        <v>13242</v>
      </c>
      <c r="C47" s="7">
        <v>13601</v>
      </c>
      <c r="D47" s="7">
        <f t="shared" si="0"/>
        <v>359</v>
      </c>
      <c r="E47" s="8">
        <v>325</v>
      </c>
      <c r="F47" s="8">
        <f t="shared" si="4"/>
        <v>34</v>
      </c>
      <c r="G47" s="9">
        <v>73</v>
      </c>
      <c r="H47" s="9">
        <v>0</v>
      </c>
      <c r="I47" s="9">
        <f t="shared" ref="I47:I53" si="5">IF(G47+H47=0,"",G47+H47)</f>
        <v>73</v>
      </c>
    </row>
    <row r="48" spans="1:9" ht="20.100000000000001" customHeight="1" x14ac:dyDescent="0.25">
      <c r="A48" s="13" t="s">
        <v>55</v>
      </c>
      <c r="B48" s="14">
        <f>C47</f>
        <v>13601</v>
      </c>
      <c r="C48" s="7">
        <v>14131</v>
      </c>
      <c r="D48" s="7">
        <f t="shared" si="0"/>
        <v>530</v>
      </c>
      <c r="E48" s="8">
        <v>500</v>
      </c>
      <c r="F48" s="8">
        <f t="shared" si="4"/>
        <v>30</v>
      </c>
      <c r="G48" s="9">
        <v>137</v>
      </c>
      <c r="I48" s="9">
        <f t="shared" si="5"/>
        <v>137</v>
      </c>
    </row>
    <row r="49" spans="1:9" ht="20.100000000000001" customHeight="1" x14ac:dyDescent="0.25">
      <c r="A49" s="13" t="s">
        <v>56</v>
      </c>
      <c r="B49" s="14">
        <f t="shared" ref="B49:B54" si="6">C48</f>
        <v>14131</v>
      </c>
      <c r="C49" s="7">
        <v>14499</v>
      </c>
      <c r="D49" s="7">
        <f t="shared" si="0"/>
        <v>368</v>
      </c>
      <c r="E49" s="8">
        <v>320</v>
      </c>
      <c r="F49" s="8">
        <f t="shared" si="4"/>
        <v>48</v>
      </c>
      <c r="G49" s="9">
        <v>68</v>
      </c>
      <c r="I49" s="9">
        <f t="shared" si="5"/>
        <v>68</v>
      </c>
    </row>
    <row r="50" spans="1:9" ht="20.100000000000001" customHeight="1" x14ac:dyDescent="0.25">
      <c r="A50" s="13" t="s">
        <v>57</v>
      </c>
      <c r="B50" s="14">
        <f t="shared" si="6"/>
        <v>14499</v>
      </c>
      <c r="C50" s="7">
        <v>14824</v>
      </c>
      <c r="D50" s="7">
        <f t="shared" si="0"/>
        <v>325</v>
      </c>
      <c r="E50" s="8">
        <v>280</v>
      </c>
      <c r="F50" s="8">
        <f t="shared" si="4"/>
        <v>45</v>
      </c>
      <c r="G50" s="9">
        <v>70</v>
      </c>
      <c r="I50" s="9">
        <f t="shared" si="5"/>
        <v>70</v>
      </c>
    </row>
    <row r="51" spans="1:9" ht="20.100000000000001" customHeight="1" x14ac:dyDescent="0.25">
      <c r="A51" s="13" t="s">
        <v>58</v>
      </c>
      <c r="B51" s="14">
        <f t="shared" si="6"/>
        <v>14824</v>
      </c>
      <c r="D51" s="7" t="str">
        <f t="shared" si="0"/>
        <v/>
      </c>
      <c r="F51" s="8" t="str">
        <f t="shared" si="4"/>
        <v/>
      </c>
      <c r="I51" s="9" t="str">
        <f t="shared" si="5"/>
        <v/>
      </c>
    </row>
    <row r="52" spans="1:9" ht="20.100000000000001" customHeight="1" x14ac:dyDescent="0.25">
      <c r="A52" s="13" t="s">
        <v>59</v>
      </c>
      <c r="B52" s="14">
        <f t="shared" si="6"/>
        <v>0</v>
      </c>
      <c r="D52" s="7" t="str">
        <f t="shared" si="0"/>
        <v/>
      </c>
      <c r="F52" s="8" t="str">
        <f t="shared" si="4"/>
        <v/>
      </c>
      <c r="I52" s="9" t="str">
        <f t="shared" si="5"/>
        <v/>
      </c>
    </row>
    <row r="53" spans="1:9" ht="20.100000000000001" customHeight="1" x14ac:dyDescent="0.25">
      <c r="A53" s="13" t="s">
        <v>60</v>
      </c>
      <c r="B53" s="14">
        <f t="shared" si="6"/>
        <v>0</v>
      </c>
      <c r="D53" s="7" t="str">
        <f t="shared" si="0"/>
        <v/>
      </c>
      <c r="F53" s="8" t="str">
        <f t="shared" si="4"/>
        <v/>
      </c>
      <c r="I53" s="9" t="str">
        <f t="shared" si="5"/>
        <v/>
      </c>
    </row>
    <row r="54" spans="1:9" ht="20.100000000000001" customHeight="1" x14ac:dyDescent="0.25">
      <c r="A54" s="13" t="s">
        <v>61</v>
      </c>
      <c r="B54" s="14">
        <f t="shared" si="6"/>
        <v>0</v>
      </c>
      <c r="D54" s="7" t="str">
        <f t="shared" si="0"/>
        <v/>
      </c>
      <c r="F54" s="8" t="str">
        <f t="shared" si="4"/>
        <v/>
      </c>
      <c r="I54" s="9" t="str">
        <f>IF(G54+H54=0,"",G54+H54)</f>
        <v/>
      </c>
    </row>
    <row r="55" spans="1:9" ht="20.100000000000001" customHeight="1" x14ac:dyDescent="0.25">
      <c r="A55" s="14"/>
      <c r="D55" s="7"/>
      <c r="F55" s="8" t="str">
        <f>IF(E55="","",D55-E55)</f>
        <v/>
      </c>
    </row>
    <row r="56" spans="1:9" ht="20.100000000000001" customHeight="1" x14ac:dyDescent="0.25">
      <c r="A56" s="14"/>
      <c r="D56" s="7"/>
      <c r="F56" s="8" t="str">
        <f t="shared" si="4"/>
        <v/>
      </c>
    </row>
    <row r="57" spans="1:9" ht="20.100000000000001" customHeight="1" x14ac:dyDescent="0.25">
      <c r="A57" s="14"/>
      <c r="C57" s="7" t="s">
        <v>9</v>
      </c>
      <c r="D57" s="15">
        <f>SUM(D3:D54)</f>
        <v>14824</v>
      </c>
      <c r="E57" s="15">
        <f>SUM(E3:E54)</f>
        <v>13222</v>
      </c>
      <c r="F57" s="15">
        <f>SUM(F3:F54)</f>
        <v>1602</v>
      </c>
      <c r="G57" s="16">
        <f>SUM(G3:G54)</f>
        <v>2789.63</v>
      </c>
      <c r="H57" s="16">
        <f>SUM(H3:H54)</f>
        <v>1170.74</v>
      </c>
      <c r="I57" s="16">
        <f>SUM(G57,H57)</f>
        <v>3960.37</v>
      </c>
    </row>
    <row r="58" spans="1:9" ht="20.100000000000001" customHeight="1" x14ac:dyDescent="0.25">
      <c r="A58" s="14"/>
      <c r="D58" s="5"/>
      <c r="E58" s="17">
        <f>E57/D57</f>
        <v>0.89193200215866164</v>
      </c>
      <c r="F58" s="18">
        <f>1-E58</f>
        <v>0.10806799784133836</v>
      </c>
      <c r="G58" s="19"/>
      <c r="H58" s="19"/>
      <c r="I58" s="19"/>
    </row>
    <row r="59" spans="1:9" ht="20.100000000000001" customHeight="1" x14ac:dyDescent="0.25">
      <c r="A59" s="20" t="s">
        <v>62</v>
      </c>
      <c r="D59" s="22">
        <f>AVERAGE(D3:D54)</f>
        <v>344.74418604651163</v>
      </c>
      <c r="G59" s="23">
        <f>AVERAGE(G3:G54)</f>
        <v>63.400681818181823</v>
      </c>
    </row>
    <row r="60" spans="1:9" ht="20.100000000000001" customHeight="1" x14ac:dyDescent="0.25">
      <c r="A60" s="14"/>
      <c r="D60" s="7"/>
    </row>
    <row r="61" spans="1:9" ht="20.100000000000001" customHeight="1" x14ac:dyDescent="0.25">
      <c r="A61" s="14"/>
      <c r="D61" s="7"/>
    </row>
    <row r="62" spans="1:9" ht="20.100000000000001" customHeight="1" x14ac:dyDescent="0.25">
      <c r="A62" s="14"/>
      <c r="D62" s="7"/>
    </row>
    <row r="63" spans="1:9" ht="20.100000000000001" customHeight="1" x14ac:dyDescent="0.25">
      <c r="A63" s="14"/>
      <c r="D63" s="7"/>
    </row>
    <row r="64" spans="1:9" ht="20.100000000000001" customHeight="1" x14ac:dyDescent="0.25">
      <c r="A64" s="14"/>
      <c r="D64" s="7"/>
    </row>
    <row r="65" spans="1:4" ht="20.100000000000001" customHeight="1" x14ac:dyDescent="0.25">
      <c r="A65" s="14"/>
      <c r="D65" s="7"/>
    </row>
    <row r="66" spans="1:4" ht="20.100000000000001" customHeight="1" x14ac:dyDescent="0.25">
      <c r="A66" s="14"/>
      <c r="D66" s="7"/>
    </row>
    <row r="67" spans="1:4" ht="20.100000000000001" customHeight="1" x14ac:dyDescent="0.25">
      <c r="A67" s="14"/>
      <c r="D67" s="7"/>
    </row>
    <row r="68" spans="1:4" ht="20.100000000000001" customHeight="1" x14ac:dyDescent="0.25">
      <c r="A68" s="14"/>
      <c r="D68" s="7"/>
    </row>
    <row r="69" spans="1:4" ht="20.100000000000001" customHeight="1" x14ac:dyDescent="0.25">
      <c r="A69" s="14"/>
      <c r="D69" s="7"/>
    </row>
    <row r="70" spans="1:4" ht="20.100000000000001" customHeight="1" x14ac:dyDescent="0.25">
      <c r="A70" s="14"/>
      <c r="D70" s="7"/>
    </row>
    <row r="71" spans="1:4" ht="20.100000000000001" customHeight="1" x14ac:dyDescent="0.25">
      <c r="A71" s="14"/>
      <c r="D71" s="7"/>
    </row>
    <row r="72" spans="1:4" ht="20.100000000000001" customHeight="1" x14ac:dyDescent="0.25">
      <c r="A72" s="14"/>
      <c r="D72" s="7"/>
    </row>
    <row r="73" spans="1:4" ht="20.100000000000001" customHeight="1" x14ac:dyDescent="0.25">
      <c r="A73" s="14"/>
      <c r="D73" s="7"/>
    </row>
    <row r="74" spans="1:4" ht="20.100000000000001" customHeight="1" x14ac:dyDescent="0.25">
      <c r="A74" s="14"/>
    </row>
    <row r="75" spans="1:4" ht="20.100000000000001" customHeight="1" x14ac:dyDescent="0.25">
      <c r="A75" s="14"/>
    </row>
    <row r="76" spans="1:4" ht="20.100000000000001" customHeight="1" x14ac:dyDescent="0.25">
      <c r="A76" s="14"/>
    </row>
    <row r="77" spans="1:4" ht="20.100000000000001" customHeight="1" x14ac:dyDescent="0.25">
      <c r="A77" s="14"/>
    </row>
    <row r="78" spans="1:4" ht="20.100000000000001" customHeight="1" x14ac:dyDescent="0.25">
      <c r="A78" s="14"/>
    </row>
    <row r="79" spans="1:4" ht="20.100000000000001" customHeight="1" x14ac:dyDescent="0.25">
      <c r="A79" s="14"/>
    </row>
    <row r="80" spans="1:4" ht="20.100000000000001" customHeight="1" x14ac:dyDescent="0.25">
      <c r="A80" s="14"/>
    </row>
    <row r="81" spans="1:1" ht="20.100000000000001" customHeight="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</sheetData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2017-12-03T13:23:29Z</dcterms:modified>
</cp:coreProperties>
</file>