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6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busch\Desktop\"/>
    </mc:Choice>
  </mc:AlternateContent>
  <bookViews>
    <workbookView xWindow="0" yWindow="0" windowWidth="22788" windowHeight="9048" tabRatio="987" activeTab="12"/>
  </bookViews>
  <sheets>
    <sheet name="Feuille1" sheetId="1" r:id="rId1"/>
    <sheet name="Janvier" sheetId="7" r:id="rId2"/>
    <sheet name="Février" sheetId="2" r:id="rId3"/>
    <sheet name="Mars" sheetId="4" r:id="rId4"/>
    <sheet name="avril" sheetId="5" r:id="rId5"/>
    <sheet name="mai" sheetId="6" r:id="rId6"/>
    <sheet name="Juin" sheetId="8" r:id="rId7"/>
    <sheet name="juillet" sheetId="9" r:id="rId8"/>
    <sheet name="aout" sheetId="10" r:id="rId9"/>
    <sheet name="septembre" sheetId="11" r:id="rId10"/>
    <sheet name="octobre" sheetId="12" r:id="rId11"/>
    <sheet name="novembre" sheetId="13" r:id="rId12"/>
    <sheet name="décembre" sheetId="14" r:id="rId13"/>
  </sheets>
  <definedNames>
    <definedName name="Date">Feuille1!$B$13:$B$301</definedName>
    <definedName name="date2">Feuille1!$B$310:$B$331</definedName>
    <definedName name="mois">Feuille1!$A$13:$A$301</definedName>
    <definedName name="mois2">Feuille1!$A$310:$A$331</definedName>
    <definedName name="N°compte">Feuille1!$C$13:$C$301</definedName>
  </definedNames>
  <calcPr calcId="162913"/>
  <fileRecoveryPr repairLoad="1"/>
</workbook>
</file>

<file path=xl/calcChain.xml><?xml version="1.0" encoding="utf-8"?>
<calcChain xmlns="http://schemas.openxmlformats.org/spreadsheetml/2006/main">
  <c r="J21" i="9" l="1"/>
  <c r="H8" i="14"/>
  <c r="H10" i="10"/>
  <c r="I10" i="10"/>
  <c r="J10" i="10"/>
  <c r="K10" i="10"/>
  <c r="L10" i="10"/>
  <c r="H11" i="10"/>
  <c r="I11" i="10"/>
  <c r="J11" i="10"/>
  <c r="K11" i="10"/>
  <c r="L11" i="10"/>
  <c r="H12" i="10"/>
  <c r="I12" i="10"/>
  <c r="J12" i="10"/>
  <c r="K12" i="10"/>
  <c r="L12" i="10"/>
  <c r="H13" i="10"/>
  <c r="I13" i="10"/>
  <c r="J13" i="10"/>
  <c r="K13" i="10"/>
  <c r="L13" i="10"/>
  <c r="H14" i="10"/>
  <c r="I14" i="10"/>
  <c r="J14" i="10"/>
  <c r="K14" i="10"/>
  <c r="L14" i="10"/>
  <c r="H15" i="10"/>
  <c r="I15" i="10"/>
  <c r="J15" i="10"/>
  <c r="K15" i="10"/>
  <c r="L15" i="10"/>
  <c r="H16" i="10"/>
  <c r="I16" i="10"/>
  <c r="J16" i="10"/>
  <c r="K16" i="10"/>
  <c r="L16" i="10"/>
  <c r="H17" i="10"/>
  <c r="I17" i="10"/>
  <c r="J17" i="10"/>
  <c r="K17" i="10"/>
  <c r="L17" i="10"/>
  <c r="H18" i="10"/>
  <c r="I18" i="10"/>
  <c r="J18" i="10"/>
  <c r="K18" i="10"/>
  <c r="L18" i="10"/>
  <c r="H19" i="10"/>
  <c r="I19" i="10"/>
  <c r="J19" i="10"/>
  <c r="K19" i="10"/>
  <c r="L19" i="10"/>
  <c r="H20" i="10"/>
  <c r="I20" i="10"/>
  <c r="J20" i="10"/>
  <c r="K20" i="10"/>
  <c r="L20" i="10"/>
  <c r="H21" i="10"/>
  <c r="I21" i="10"/>
  <c r="J21" i="10"/>
  <c r="K21" i="10"/>
  <c r="L21" i="10"/>
  <c r="H22" i="10"/>
  <c r="I22" i="10"/>
  <c r="J22" i="10"/>
  <c r="K22" i="10"/>
  <c r="L22" i="10"/>
  <c r="H23" i="10"/>
  <c r="I23" i="10"/>
  <c r="J23" i="10"/>
  <c r="K23" i="10"/>
  <c r="L23" i="10"/>
  <c r="H24" i="10"/>
  <c r="I24" i="10"/>
  <c r="J24" i="10"/>
  <c r="K24" i="10"/>
  <c r="L24" i="10"/>
  <c r="H25" i="10"/>
  <c r="I25" i="10"/>
  <c r="J25" i="10"/>
  <c r="K25" i="10"/>
  <c r="L25" i="10"/>
  <c r="H26" i="10"/>
  <c r="I26" i="10"/>
  <c r="J26" i="10"/>
  <c r="K26" i="10"/>
  <c r="L26" i="10"/>
  <c r="H27" i="10"/>
  <c r="I27" i="10"/>
  <c r="J27" i="10"/>
  <c r="K27" i="10"/>
  <c r="L27" i="10"/>
  <c r="G107" i="14"/>
  <c r="F107" i="14"/>
  <c r="E107" i="14"/>
  <c r="D107" i="14"/>
  <c r="C107" i="14"/>
  <c r="B107" i="14"/>
  <c r="G106" i="14"/>
  <c r="F106" i="14"/>
  <c r="E106" i="14"/>
  <c r="D106" i="14"/>
  <c r="C106" i="14"/>
  <c r="B106" i="14"/>
  <c r="G105" i="14"/>
  <c r="F105" i="14"/>
  <c r="E105" i="14"/>
  <c r="D105" i="14"/>
  <c r="C105" i="14"/>
  <c r="B105" i="14"/>
  <c r="G104" i="14"/>
  <c r="F104" i="14"/>
  <c r="E104" i="14"/>
  <c r="D104" i="14"/>
  <c r="C104" i="14"/>
  <c r="B104" i="14"/>
  <c r="G103" i="14"/>
  <c r="F103" i="14"/>
  <c r="E103" i="14"/>
  <c r="D103" i="14"/>
  <c r="C103" i="14"/>
  <c r="B103" i="14"/>
  <c r="G102" i="14"/>
  <c r="F102" i="14"/>
  <c r="E102" i="14"/>
  <c r="D102" i="14"/>
  <c r="C102" i="14"/>
  <c r="B102" i="14"/>
  <c r="G101" i="14"/>
  <c r="F101" i="14"/>
  <c r="E101" i="14"/>
  <c r="D101" i="14"/>
  <c r="C101" i="14"/>
  <c r="B101" i="14"/>
  <c r="G100" i="14"/>
  <c r="F100" i="14"/>
  <c r="E100" i="14"/>
  <c r="D100" i="14"/>
  <c r="C100" i="14"/>
  <c r="B100" i="14"/>
  <c r="G99" i="14"/>
  <c r="F99" i="14"/>
  <c r="E99" i="14"/>
  <c r="D99" i="14"/>
  <c r="C99" i="14"/>
  <c r="B99" i="14"/>
  <c r="G98" i="14"/>
  <c r="F98" i="14"/>
  <c r="E98" i="14"/>
  <c r="D98" i="14"/>
  <c r="C98" i="14"/>
  <c r="B98" i="14"/>
  <c r="G97" i="14"/>
  <c r="F97" i="14"/>
  <c r="E97" i="14"/>
  <c r="D97" i="14"/>
  <c r="C97" i="14"/>
  <c r="B97" i="14"/>
  <c r="G96" i="14"/>
  <c r="F96" i="14"/>
  <c r="E96" i="14"/>
  <c r="D96" i="14"/>
  <c r="C96" i="14"/>
  <c r="B96" i="14"/>
  <c r="G95" i="14"/>
  <c r="F95" i="14"/>
  <c r="E95" i="14"/>
  <c r="D95" i="14"/>
  <c r="C95" i="14"/>
  <c r="B95" i="14"/>
  <c r="G94" i="14"/>
  <c r="F94" i="14"/>
  <c r="E94" i="14"/>
  <c r="D94" i="14"/>
  <c r="C94" i="14"/>
  <c r="B94" i="14"/>
  <c r="G93" i="14"/>
  <c r="F93" i="14"/>
  <c r="E93" i="14"/>
  <c r="D93" i="14"/>
  <c r="C93" i="14"/>
  <c r="B93" i="14"/>
  <c r="G92" i="14"/>
  <c r="F92" i="14"/>
  <c r="E92" i="14"/>
  <c r="D92" i="14"/>
  <c r="C92" i="14"/>
  <c r="B92" i="14"/>
  <c r="G91" i="14"/>
  <c r="F91" i="14"/>
  <c r="E91" i="14"/>
  <c r="D91" i="14"/>
  <c r="C91" i="14"/>
  <c r="B91" i="14"/>
  <c r="G90" i="14"/>
  <c r="F90" i="14"/>
  <c r="E90" i="14"/>
  <c r="D90" i="14"/>
  <c r="C90" i="14"/>
  <c r="B90" i="14"/>
  <c r="G89" i="14"/>
  <c r="F89" i="14"/>
  <c r="E89" i="14"/>
  <c r="D89" i="14"/>
  <c r="C89" i="14"/>
  <c r="B89" i="14"/>
  <c r="G88" i="14"/>
  <c r="F88" i="14"/>
  <c r="E88" i="14"/>
  <c r="D88" i="14"/>
  <c r="C88" i="14"/>
  <c r="B88" i="14"/>
  <c r="G87" i="14"/>
  <c r="F87" i="14"/>
  <c r="E87" i="14"/>
  <c r="D87" i="14"/>
  <c r="C87" i="14"/>
  <c r="B87" i="14"/>
  <c r="G86" i="14"/>
  <c r="F86" i="14"/>
  <c r="E86" i="14"/>
  <c r="D86" i="14"/>
  <c r="C86" i="14"/>
  <c r="B86" i="14"/>
  <c r="G85" i="14"/>
  <c r="F85" i="14"/>
  <c r="E85" i="14"/>
  <c r="D85" i="14"/>
  <c r="C85" i="14"/>
  <c r="B85" i="14"/>
  <c r="G84" i="14"/>
  <c r="F84" i="14"/>
  <c r="E84" i="14"/>
  <c r="D84" i="14"/>
  <c r="C84" i="14"/>
  <c r="B84" i="14"/>
  <c r="G83" i="14"/>
  <c r="F83" i="14"/>
  <c r="E83" i="14"/>
  <c r="D83" i="14"/>
  <c r="C83" i="14"/>
  <c r="B83" i="14"/>
  <c r="G82" i="14"/>
  <c r="F82" i="14"/>
  <c r="E82" i="14"/>
  <c r="D82" i="14"/>
  <c r="C82" i="14"/>
  <c r="B82" i="14"/>
  <c r="G81" i="14"/>
  <c r="F81" i="14"/>
  <c r="E81" i="14"/>
  <c r="D81" i="14"/>
  <c r="C81" i="14"/>
  <c r="B81" i="14"/>
  <c r="G80" i="14"/>
  <c r="F80" i="14"/>
  <c r="E80" i="14"/>
  <c r="D80" i="14"/>
  <c r="C80" i="14"/>
  <c r="B80" i="14"/>
  <c r="G79" i="14"/>
  <c r="F79" i="14"/>
  <c r="E79" i="14"/>
  <c r="D79" i="14"/>
  <c r="C79" i="14"/>
  <c r="B79" i="14"/>
  <c r="G78" i="14"/>
  <c r="F78" i="14"/>
  <c r="E78" i="14"/>
  <c r="D78" i="14"/>
  <c r="C78" i="14"/>
  <c r="B78" i="14"/>
  <c r="G77" i="14"/>
  <c r="F77" i="14"/>
  <c r="E77" i="14"/>
  <c r="D77" i="14"/>
  <c r="C77" i="14"/>
  <c r="B77" i="14"/>
  <c r="G76" i="14"/>
  <c r="F76" i="14"/>
  <c r="E76" i="14"/>
  <c r="D76" i="14"/>
  <c r="C76" i="14"/>
  <c r="B76" i="14"/>
  <c r="G75" i="14"/>
  <c r="F75" i="14"/>
  <c r="E75" i="14"/>
  <c r="D75" i="14"/>
  <c r="C75" i="14"/>
  <c r="B75" i="14"/>
  <c r="G74" i="14"/>
  <c r="F74" i="14"/>
  <c r="E74" i="14"/>
  <c r="D74" i="14"/>
  <c r="C74" i="14"/>
  <c r="B74" i="14"/>
  <c r="G73" i="14"/>
  <c r="F73" i="14"/>
  <c r="E73" i="14"/>
  <c r="D73" i="14"/>
  <c r="C73" i="14"/>
  <c r="B73" i="14"/>
  <c r="G72" i="14"/>
  <c r="F72" i="14"/>
  <c r="E72" i="14"/>
  <c r="D72" i="14"/>
  <c r="C72" i="14"/>
  <c r="B72" i="14"/>
  <c r="G71" i="14"/>
  <c r="F71" i="14"/>
  <c r="E71" i="14"/>
  <c r="D71" i="14"/>
  <c r="C71" i="14"/>
  <c r="B71" i="14"/>
  <c r="G70" i="14"/>
  <c r="F70" i="14"/>
  <c r="E70" i="14"/>
  <c r="D70" i="14"/>
  <c r="C70" i="14"/>
  <c r="B70" i="14"/>
  <c r="G69" i="14"/>
  <c r="F69" i="14"/>
  <c r="E69" i="14"/>
  <c r="D69" i="14"/>
  <c r="C69" i="14"/>
  <c r="B69" i="14"/>
  <c r="G68" i="14"/>
  <c r="F68" i="14"/>
  <c r="E68" i="14"/>
  <c r="D68" i="14"/>
  <c r="C68" i="14"/>
  <c r="B68" i="14"/>
  <c r="G67" i="14"/>
  <c r="F67" i="14"/>
  <c r="E67" i="14"/>
  <c r="D67" i="14"/>
  <c r="C67" i="14"/>
  <c r="B67" i="14"/>
  <c r="G66" i="14"/>
  <c r="F66" i="14"/>
  <c r="E66" i="14"/>
  <c r="D66" i="14"/>
  <c r="C66" i="14"/>
  <c r="B66" i="14"/>
  <c r="G65" i="14"/>
  <c r="F65" i="14"/>
  <c r="E65" i="14"/>
  <c r="D65" i="14"/>
  <c r="C65" i="14"/>
  <c r="B65" i="14"/>
  <c r="G64" i="14"/>
  <c r="F64" i="14"/>
  <c r="E64" i="14"/>
  <c r="D64" i="14"/>
  <c r="C64" i="14"/>
  <c r="B64" i="14"/>
  <c r="G63" i="14"/>
  <c r="F63" i="14"/>
  <c r="E63" i="14"/>
  <c r="D63" i="14"/>
  <c r="C63" i="14"/>
  <c r="B63" i="14"/>
  <c r="G62" i="14"/>
  <c r="F62" i="14"/>
  <c r="E62" i="14"/>
  <c r="D62" i="14"/>
  <c r="C62" i="14"/>
  <c r="B62" i="14"/>
  <c r="G61" i="14"/>
  <c r="F61" i="14"/>
  <c r="E61" i="14"/>
  <c r="D61" i="14"/>
  <c r="C61" i="14"/>
  <c r="B61" i="14"/>
  <c r="G60" i="14"/>
  <c r="F60" i="14"/>
  <c r="E60" i="14"/>
  <c r="D60" i="14"/>
  <c r="C60" i="14"/>
  <c r="B60" i="14"/>
  <c r="G59" i="14"/>
  <c r="F59" i="14"/>
  <c r="E59" i="14"/>
  <c r="D59" i="14"/>
  <c r="C59" i="14"/>
  <c r="B59" i="14"/>
  <c r="G58" i="14"/>
  <c r="F58" i="14"/>
  <c r="E58" i="14"/>
  <c r="D58" i="14"/>
  <c r="C58" i="14"/>
  <c r="B58" i="14"/>
  <c r="G57" i="14"/>
  <c r="F57" i="14"/>
  <c r="E57" i="14"/>
  <c r="D57" i="14"/>
  <c r="C57" i="14"/>
  <c r="B57" i="14"/>
  <c r="G56" i="14"/>
  <c r="F56" i="14"/>
  <c r="E56" i="14"/>
  <c r="D56" i="14"/>
  <c r="C56" i="14"/>
  <c r="B56" i="14"/>
  <c r="G55" i="14"/>
  <c r="F55" i="14"/>
  <c r="E55" i="14"/>
  <c r="D55" i="14"/>
  <c r="C55" i="14"/>
  <c r="B55" i="14"/>
  <c r="G54" i="14"/>
  <c r="F54" i="14"/>
  <c r="E54" i="14"/>
  <c r="D54" i="14"/>
  <c r="C54" i="14"/>
  <c r="B54" i="14"/>
  <c r="G53" i="14"/>
  <c r="F53" i="14"/>
  <c r="E53" i="14"/>
  <c r="D53" i="14"/>
  <c r="C53" i="14"/>
  <c r="B53" i="14"/>
  <c r="G52" i="14"/>
  <c r="F52" i="14"/>
  <c r="E52" i="14"/>
  <c r="D52" i="14"/>
  <c r="C52" i="14"/>
  <c r="B52" i="14"/>
  <c r="G51" i="14"/>
  <c r="F51" i="14"/>
  <c r="E51" i="14"/>
  <c r="D51" i="14"/>
  <c r="C51" i="14"/>
  <c r="B51" i="14"/>
  <c r="G50" i="14"/>
  <c r="F50" i="14"/>
  <c r="E50" i="14"/>
  <c r="D50" i="14"/>
  <c r="C50" i="14"/>
  <c r="B50" i="14"/>
  <c r="G49" i="14"/>
  <c r="F49" i="14"/>
  <c r="E49" i="14"/>
  <c r="D49" i="14"/>
  <c r="C49" i="14"/>
  <c r="B49" i="14"/>
  <c r="G48" i="14"/>
  <c r="F48" i="14"/>
  <c r="E48" i="14"/>
  <c r="D48" i="14"/>
  <c r="C48" i="14"/>
  <c r="B48" i="14"/>
  <c r="G47" i="14"/>
  <c r="F47" i="14"/>
  <c r="E47" i="14"/>
  <c r="D47" i="14"/>
  <c r="C47" i="14"/>
  <c r="B47" i="14"/>
  <c r="G46" i="14"/>
  <c r="F46" i="14"/>
  <c r="E46" i="14"/>
  <c r="D46" i="14"/>
  <c r="C46" i="14"/>
  <c r="B46" i="14"/>
  <c r="G45" i="14"/>
  <c r="F45" i="14"/>
  <c r="E45" i="14"/>
  <c r="D45" i="14"/>
  <c r="C45" i="14"/>
  <c r="B45" i="14"/>
  <c r="G44" i="14"/>
  <c r="F44" i="14"/>
  <c r="E44" i="14"/>
  <c r="D44" i="14"/>
  <c r="C44" i="14"/>
  <c r="B44" i="14"/>
  <c r="G43" i="14"/>
  <c r="F43" i="14"/>
  <c r="E43" i="14"/>
  <c r="D43" i="14"/>
  <c r="C43" i="14"/>
  <c r="B43" i="14"/>
  <c r="G42" i="14"/>
  <c r="F42" i="14"/>
  <c r="E42" i="14"/>
  <c r="D42" i="14"/>
  <c r="C42" i="14"/>
  <c r="B42" i="14"/>
  <c r="G41" i="14"/>
  <c r="F41" i="14"/>
  <c r="E41" i="14"/>
  <c r="D41" i="14"/>
  <c r="C41" i="14"/>
  <c r="B41" i="14"/>
  <c r="G40" i="14"/>
  <c r="F40" i="14"/>
  <c r="E40" i="14"/>
  <c r="D40" i="14"/>
  <c r="C40" i="14"/>
  <c r="B40" i="14"/>
  <c r="G39" i="14"/>
  <c r="F39" i="14"/>
  <c r="E39" i="14"/>
  <c r="D39" i="14"/>
  <c r="C39" i="14"/>
  <c r="B39" i="14"/>
  <c r="G38" i="14"/>
  <c r="F38" i="14"/>
  <c r="E38" i="14"/>
  <c r="D38" i="14"/>
  <c r="C38" i="14"/>
  <c r="B38" i="14"/>
  <c r="G37" i="14"/>
  <c r="F37" i="14"/>
  <c r="E37" i="14"/>
  <c r="D37" i="14"/>
  <c r="C37" i="14"/>
  <c r="B37" i="14"/>
  <c r="G36" i="14"/>
  <c r="F36" i="14"/>
  <c r="E36" i="14"/>
  <c r="D36" i="14"/>
  <c r="C36" i="14"/>
  <c r="B36" i="14"/>
  <c r="G35" i="14"/>
  <c r="F35" i="14"/>
  <c r="E35" i="14"/>
  <c r="D35" i="14"/>
  <c r="C35" i="14"/>
  <c r="B35" i="14"/>
  <c r="G34" i="14"/>
  <c r="F34" i="14"/>
  <c r="E34" i="14"/>
  <c r="D34" i="14"/>
  <c r="C34" i="14"/>
  <c r="B34" i="14"/>
  <c r="G33" i="14"/>
  <c r="F33" i="14"/>
  <c r="E33" i="14"/>
  <c r="D33" i="14"/>
  <c r="C33" i="14"/>
  <c r="B33" i="14"/>
  <c r="G32" i="14"/>
  <c r="F32" i="14"/>
  <c r="E32" i="14"/>
  <c r="D32" i="14"/>
  <c r="C32" i="14"/>
  <c r="B32" i="14"/>
  <c r="G31" i="14"/>
  <c r="F31" i="14"/>
  <c r="E31" i="14"/>
  <c r="D31" i="14"/>
  <c r="C31" i="14"/>
  <c r="B31" i="14"/>
  <c r="G30" i="14"/>
  <c r="F30" i="14"/>
  <c r="E30" i="14"/>
  <c r="D30" i="14"/>
  <c r="C30" i="14"/>
  <c r="B30" i="14"/>
  <c r="G29" i="14"/>
  <c r="F29" i="14"/>
  <c r="E29" i="14"/>
  <c r="D29" i="14"/>
  <c r="C29" i="14"/>
  <c r="B29" i="14"/>
  <c r="G28" i="14"/>
  <c r="F28" i="14"/>
  <c r="E28" i="14"/>
  <c r="D28" i="14"/>
  <c r="C28" i="14"/>
  <c r="B28" i="14"/>
  <c r="G27" i="14"/>
  <c r="F27" i="14"/>
  <c r="E27" i="14"/>
  <c r="D27" i="14"/>
  <c r="C27" i="14"/>
  <c r="B27" i="14"/>
  <c r="G26" i="14"/>
  <c r="F26" i="14"/>
  <c r="E26" i="14"/>
  <c r="D26" i="14"/>
  <c r="C26" i="14"/>
  <c r="B26" i="14"/>
  <c r="G25" i="14"/>
  <c r="F25" i="14"/>
  <c r="E25" i="14"/>
  <c r="D25" i="14"/>
  <c r="C25" i="14"/>
  <c r="B25" i="14"/>
  <c r="G24" i="14"/>
  <c r="F24" i="14"/>
  <c r="E24" i="14"/>
  <c r="D24" i="14"/>
  <c r="C24" i="14"/>
  <c r="B24" i="14"/>
  <c r="G23" i="14"/>
  <c r="F23" i="14"/>
  <c r="E23" i="14"/>
  <c r="D23" i="14"/>
  <c r="C23" i="14"/>
  <c r="B23" i="14"/>
  <c r="G22" i="14"/>
  <c r="F22" i="14"/>
  <c r="E22" i="14"/>
  <c r="D22" i="14"/>
  <c r="C22" i="14"/>
  <c r="B22" i="14"/>
  <c r="L21" i="14"/>
  <c r="K21" i="14"/>
  <c r="J21" i="14"/>
  <c r="I21" i="14"/>
  <c r="H21" i="14"/>
  <c r="G21" i="14"/>
  <c r="F21" i="14"/>
  <c r="E21" i="14"/>
  <c r="D21" i="14"/>
  <c r="C21" i="14"/>
  <c r="B21" i="14"/>
  <c r="L20" i="14"/>
  <c r="K20" i="14"/>
  <c r="J20" i="14"/>
  <c r="I20" i="14"/>
  <c r="H20" i="14"/>
  <c r="G20" i="14"/>
  <c r="F20" i="14"/>
  <c r="E20" i="14"/>
  <c r="D20" i="14"/>
  <c r="C20" i="14"/>
  <c r="B20" i="14"/>
  <c r="L19" i="14"/>
  <c r="K19" i="14"/>
  <c r="J19" i="14"/>
  <c r="I19" i="14"/>
  <c r="H19" i="14"/>
  <c r="G19" i="14"/>
  <c r="F19" i="14"/>
  <c r="E19" i="14"/>
  <c r="D19" i="14"/>
  <c r="C19" i="14"/>
  <c r="B19" i="14"/>
  <c r="L18" i="14"/>
  <c r="K18" i="14"/>
  <c r="J18" i="14"/>
  <c r="I18" i="14"/>
  <c r="H18" i="14"/>
  <c r="G18" i="14"/>
  <c r="F18" i="14"/>
  <c r="E18" i="14"/>
  <c r="D18" i="14"/>
  <c r="C18" i="14"/>
  <c r="B18" i="14"/>
  <c r="L17" i="14"/>
  <c r="K17" i="14"/>
  <c r="J17" i="14"/>
  <c r="I17" i="14"/>
  <c r="H17" i="14"/>
  <c r="G17" i="14"/>
  <c r="F17" i="14"/>
  <c r="E17" i="14"/>
  <c r="D17" i="14"/>
  <c r="C17" i="14"/>
  <c r="B17" i="14"/>
  <c r="L16" i="14"/>
  <c r="K16" i="14"/>
  <c r="J16" i="14"/>
  <c r="I16" i="14"/>
  <c r="H16" i="14"/>
  <c r="G16" i="14"/>
  <c r="F16" i="14"/>
  <c r="E16" i="14"/>
  <c r="D16" i="14"/>
  <c r="C16" i="14"/>
  <c r="B16" i="14"/>
  <c r="L15" i="14"/>
  <c r="K15" i="14"/>
  <c r="J15" i="14"/>
  <c r="I15" i="14"/>
  <c r="H15" i="14"/>
  <c r="G15" i="14"/>
  <c r="F15" i="14"/>
  <c r="E15" i="14"/>
  <c r="D15" i="14"/>
  <c r="C15" i="14"/>
  <c r="B15" i="14"/>
  <c r="L14" i="14"/>
  <c r="K14" i="14"/>
  <c r="J14" i="14"/>
  <c r="I14" i="14"/>
  <c r="H14" i="14"/>
  <c r="G14" i="14"/>
  <c r="F14" i="14"/>
  <c r="E14" i="14"/>
  <c r="D14" i="14"/>
  <c r="C14" i="14"/>
  <c r="B14" i="14"/>
  <c r="L13" i="14"/>
  <c r="K13" i="14"/>
  <c r="J13" i="14"/>
  <c r="I13" i="14"/>
  <c r="H13" i="14"/>
  <c r="G13" i="14"/>
  <c r="F13" i="14"/>
  <c r="E13" i="14"/>
  <c r="D13" i="14"/>
  <c r="C13" i="14"/>
  <c r="B13" i="14"/>
  <c r="L12" i="14"/>
  <c r="K12" i="14"/>
  <c r="J12" i="14"/>
  <c r="I12" i="14"/>
  <c r="H12" i="14"/>
  <c r="G12" i="14"/>
  <c r="F12" i="14"/>
  <c r="E12" i="14"/>
  <c r="D12" i="14"/>
  <c r="C12" i="14"/>
  <c r="B12" i="14"/>
  <c r="L11" i="14"/>
  <c r="K11" i="14"/>
  <c r="J11" i="14"/>
  <c r="I11" i="14"/>
  <c r="H11" i="14"/>
  <c r="G11" i="14"/>
  <c r="F11" i="14"/>
  <c r="E11" i="14"/>
  <c r="D11" i="14"/>
  <c r="C11" i="14"/>
  <c r="B11" i="14"/>
  <c r="L10" i="14"/>
  <c r="K10" i="14"/>
  <c r="J10" i="14"/>
  <c r="I10" i="14"/>
  <c r="H10" i="14"/>
  <c r="G10" i="14"/>
  <c r="F10" i="14"/>
  <c r="E10" i="14"/>
  <c r="D10" i="14"/>
  <c r="C10" i="14"/>
  <c r="B10" i="14"/>
  <c r="L9" i="14"/>
  <c r="K9" i="14"/>
  <c r="J9" i="14"/>
  <c r="I9" i="14"/>
  <c r="H9" i="14"/>
  <c r="G9" i="14"/>
  <c r="F9" i="14"/>
  <c r="E9" i="14"/>
  <c r="D9" i="14"/>
  <c r="C9" i="14"/>
  <c r="B9" i="14"/>
  <c r="L8" i="14"/>
  <c r="K8" i="14"/>
  <c r="J8" i="14"/>
  <c r="I8" i="14"/>
  <c r="G8" i="14"/>
  <c r="F8" i="14"/>
  <c r="E8" i="14"/>
  <c r="D8" i="14"/>
  <c r="C8" i="14"/>
  <c r="B8" i="14"/>
  <c r="L7" i="14"/>
  <c r="K7" i="14"/>
  <c r="K109" i="14" s="1"/>
  <c r="J7" i="14"/>
  <c r="I7" i="14"/>
  <c r="H7" i="14"/>
  <c r="G7" i="14"/>
  <c r="F7" i="14"/>
  <c r="E7" i="14"/>
  <c r="E109" i="14" s="1"/>
  <c r="D7" i="14"/>
  <c r="C7" i="14"/>
  <c r="B7" i="14"/>
  <c r="H2" i="14"/>
  <c r="G107" i="13"/>
  <c r="F107" i="13"/>
  <c r="E107" i="13"/>
  <c r="D107" i="13"/>
  <c r="C107" i="13"/>
  <c r="B107" i="13"/>
  <c r="G106" i="13"/>
  <c r="F106" i="13"/>
  <c r="E106" i="13"/>
  <c r="D106" i="13"/>
  <c r="C106" i="13"/>
  <c r="B106" i="13"/>
  <c r="G105" i="13"/>
  <c r="F105" i="13"/>
  <c r="E105" i="13"/>
  <c r="D105" i="13"/>
  <c r="C105" i="13"/>
  <c r="B105" i="13"/>
  <c r="G104" i="13"/>
  <c r="F104" i="13"/>
  <c r="E104" i="13"/>
  <c r="D104" i="13"/>
  <c r="C104" i="13"/>
  <c r="B104" i="13"/>
  <c r="G103" i="13"/>
  <c r="F103" i="13"/>
  <c r="E103" i="13"/>
  <c r="D103" i="13"/>
  <c r="C103" i="13"/>
  <c r="B103" i="13"/>
  <c r="G102" i="13"/>
  <c r="F102" i="13"/>
  <c r="E102" i="13"/>
  <c r="D102" i="13"/>
  <c r="C102" i="13"/>
  <c r="B102" i="13"/>
  <c r="G101" i="13"/>
  <c r="F101" i="13"/>
  <c r="E101" i="13"/>
  <c r="D101" i="13"/>
  <c r="C101" i="13"/>
  <c r="B101" i="13"/>
  <c r="G100" i="13"/>
  <c r="F100" i="13"/>
  <c r="E100" i="13"/>
  <c r="D100" i="13"/>
  <c r="C100" i="13"/>
  <c r="B100" i="13"/>
  <c r="G99" i="13"/>
  <c r="F99" i="13"/>
  <c r="E99" i="13"/>
  <c r="D99" i="13"/>
  <c r="C99" i="13"/>
  <c r="B99" i="13"/>
  <c r="G98" i="13"/>
  <c r="F98" i="13"/>
  <c r="E98" i="13"/>
  <c r="D98" i="13"/>
  <c r="C98" i="13"/>
  <c r="B98" i="13"/>
  <c r="G97" i="13"/>
  <c r="F97" i="13"/>
  <c r="E97" i="13"/>
  <c r="D97" i="13"/>
  <c r="C97" i="13"/>
  <c r="B97" i="13"/>
  <c r="G96" i="13"/>
  <c r="F96" i="13"/>
  <c r="E96" i="13"/>
  <c r="D96" i="13"/>
  <c r="C96" i="13"/>
  <c r="B96" i="13"/>
  <c r="G95" i="13"/>
  <c r="F95" i="13"/>
  <c r="E95" i="13"/>
  <c r="D95" i="13"/>
  <c r="C95" i="13"/>
  <c r="B95" i="13"/>
  <c r="G94" i="13"/>
  <c r="F94" i="13"/>
  <c r="E94" i="13"/>
  <c r="D94" i="13"/>
  <c r="C94" i="13"/>
  <c r="B94" i="13"/>
  <c r="G93" i="13"/>
  <c r="F93" i="13"/>
  <c r="E93" i="13"/>
  <c r="D93" i="13"/>
  <c r="C93" i="13"/>
  <c r="B93" i="13"/>
  <c r="G92" i="13"/>
  <c r="F92" i="13"/>
  <c r="E92" i="13"/>
  <c r="D92" i="13"/>
  <c r="C92" i="13"/>
  <c r="B92" i="13"/>
  <c r="G91" i="13"/>
  <c r="F91" i="13"/>
  <c r="E91" i="13"/>
  <c r="D91" i="13"/>
  <c r="C91" i="13"/>
  <c r="B91" i="13"/>
  <c r="G90" i="13"/>
  <c r="F90" i="13"/>
  <c r="E90" i="13"/>
  <c r="D90" i="13"/>
  <c r="C90" i="13"/>
  <c r="B90" i="13"/>
  <c r="G89" i="13"/>
  <c r="F89" i="13"/>
  <c r="E89" i="13"/>
  <c r="D89" i="13"/>
  <c r="C89" i="13"/>
  <c r="B89" i="13"/>
  <c r="G88" i="13"/>
  <c r="F88" i="13"/>
  <c r="E88" i="13"/>
  <c r="D88" i="13"/>
  <c r="C88" i="13"/>
  <c r="B88" i="13"/>
  <c r="G87" i="13"/>
  <c r="F87" i="13"/>
  <c r="E87" i="13"/>
  <c r="D87" i="13"/>
  <c r="C87" i="13"/>
  <c r="B87" i="13"/>
  <c r="G86" i="13"/>
  <c r="F86" i="13"/>
  <c r="E86" i="13"/>
  <c r="D86" i="13"/>
  <c r="C86" i="13"/>
  <c r="B86" i="13"/>
  <c r="G85" i="13"/>
  <c r="F85" i="13"/>
  <c r="E85" i="13"/>
  <c r="D85" i="13"/>
  <c r="C85" i="13"/>
  <c r="B85" i="13"/>
  <c r="G84" i="13"/>
  <c r="F84" i="13"/>
  <c r="E84" i="13"/>
  <c r="D84" i="13"/>
  <c r="C84" i="13"/>
  <c r="B84" i="13"/>
  <c r="G83" i="13"/>
  <c r="F83" i="13"/>
  <c r="E83" i="13"/>
  <c r="D83" i="13"/>
  <c r="C83" i="13"/>
  <c r="B83" i="13"/>
  <c r="G82" i="13"/>
  <c r="F82" i="13"/>
  <c r="E82" i="13"/>
  <c r="D82" i="13"/>
  <c r="C82" i="13"/>
  <c r="B82" i="13"/>
  <c r="G81" i="13"/>
  <c r="F81" i="13"/>
  <c r="E81" i="13"/>
  <c r="D81" i="13"/>
  <c r="C81" i="13"/>
  <c r="B81" i="13"/>
  <c r="G80" i="13"/>
  <c r="F80" i="13"/>
  <c r="E80" i="13"/>
  <c r="D80" i="13"/>
  <c r="C80" i="13"/>
  <c r="B80" i="13"/>
  <c r="G79" i="13"/>
  <c r="F79" i="13"/>
  <c r="E79" i="13"/>
  <c r="D79" i="13"/>
  <c r="C79" i="13"/>
  <c r="B79" i="13"/>
  <c r="G78" i="13"/>
  <c r="F78" i="13"/>
  <c r="E78" i="13"/>
  <c r="D78" i="13"/>
  <c r="C78" i="13"/>
  <c r="B78" i="13"/>
  <c r="G77" i="13"/>
  <c r="F77" i="13"/>
  <c r="E77" i="13"/>
  <c r="D77" i="13"/>
  <c r="C77" i="13"/>
  <c r="B77" i="13"/>
  <c r="G76" i="13"/>
  <c r="F76" i="13"/>
  <c r="E76" i="13"/>
  <c r="D76" i="13"/>
  <c r="C76" i="13"/>
  <c r="B76" i="13"/>
  <c r="G75" i="13"/>
  <c r="F75" i="13"/>
  <c r="E75" i="13"/>
  <c r="D75" i="13"/>
  <c r="C75" i="13"/>
  <c r="B75" i="13"/>
  <c r="G74" i="13"/>
  <c r="F74" i="13"/>
  <c r="E74" i="13"/>
  <c r="D74" i="13"/>
  <c r="C74" i="13"/>
  <c r="B74" i="13"/>
  <c r="G73" i="13"/>
  <c r="F73" i="13"/>
  <c r="E73" i="13"/>
  <c r="D73" i="13"/>
  <c r="C73" i="13"/>
  <c r="B73" i="13"/>
  <c r="G72" i="13"/>
  <c r="F72" i="13"/>
  <c r="E72" i="13"/>
  <c r="D72" i="13"/>
  <c r="C72" i="13"/>
  <c r="B72" i="13"/>
  <c r="G71" i="13"/>
  <c r="F71" i="13"/>
  <c r="E71" i="13"/>
  <c r="D71" i="13"/>
  <c r="C71" i="13"/>
  <c r="B71" i="13"/>
  <c r="G70" i="13"/>
  <c r="F70" i="13"/>
  <c r="E70" i="13"/>
  <c r="D70" i="13"/>
  <c r="C70" i="13"/>
  <c r="B70" i="13"/>
  <c r="G69" i="13"/>
  <c r="F69" i="13"/>
  <c r="E69" i="13"/>
  <c r="D69" i="13"/>
  <c r="C69" i="13"/>
  <c r="B69" i="13"/>
  <c r="G68" i="13"/>
  <c r="F68" i="13"/>
  <c r="E68" i="13"/>
  <c r="D68" i="13"/>
  <c r="C68" i="13"/>
  <c r="B68" i="13"/>
  <c r="G67" i="13"/>
  <c r="F67" i="13"/>
  <c r="E67" i="13"/>
  <c r="D67" i="13"/>
  <c r="C67" i="13"/>
  <c r="B67" i="13"/>
  <c r="G66" i="13"/>
  <c r="F66" i="13"/>
  <c r="E66" i="13"/>
  <c r="D66" i="13"/>
  <c r="C66" i="13"/>
  <c r="B66" i="13"/>
  <c r="G65" i="13"/>
  <c r="F65" i="13"/>
  <c r="E65" i="13"/>
  <c r="D65" i="13"/>
  <c r="C65" i="13"/>
  <c r="B65" i="13"/>
  <c r="G64" i="13"/>
  <c r="F64" i="13"/>
  <c r="E64" i="13"/>
  <c r="D64" i="13"/>
  <c r="C64" i="13"/>
  <c r="B64" i="13"/>
  <c r="G63" i="13"/>
  <c r="F63" i="13"/>
  <c r="E63" i="13"/>
  <c r="D63" i="13"/>
  <c r="C63" i="13"/>
  <c r="B63" i="13"/>
  <c r="G62" i="13"/>
  <c r="F62" i="13"/>
  <c r="E62" i="13"/>
  <c r="D62" i="13"/>
  <c r="C62" i="13"/>
  <c r="B62" i="13"/>
  <c r="G61" i="13"/>
  <c r="F61" i="13"/>
  <c r="E61" i="13"/>
  <c r="D61" i="13"/>
  <c r="C61" i="13"/>
  <c r="B61" i="13"/>
  <c r="G60" i="13"/>
  <c r="F60" i="13"/>
  <c r="E60" i="13"/>
  <c r="D60" i="13"/>
  <c r="C60" i="13"/>
  <c r="B60" i="13"/>
  <c r="G59" i="13"/>
  <c r="F59" i="13"/>
  <c r="E59" i="13"/>
  <c r="D59" i="13"/>
  <c r="C59" i="13"/>
  <c r="B59" i="13"/>
  <c r="G58" i="13"/>
  <c r="F58" i="13"/>
  <c r="E58" i="13"/>
  <c r="D58" i="13"/>
  <c r="C58" i="13"/>
  <c r="B58" i="13"/>
  <c r="G57" i="13"/>
  <c r="F57" i="13"/>
  <c r="E57" i="13"/>
  <c r="D57" i="13"/>
  <c r="C57" i="13"/>
  <c r="B57" i="13"/>
  <c r="G56" i="13"/>
  <c r="F56" i="13"/>
  <c r="E56" i="13"/>
  <c r="D56" i="13"/>
  <c r="C56" i="13"/>
  <c r="B56" i="13"/>
  <c r="G55" i="13"/>
  <c r="F55" i="13"/>
  <c r="E55" i="13"/>
  <c r="D55" i="13"/>
  <c r="C55" i="13"/>
  <c r="B55" i="13"/>
  <c r="G54" i="13"/>
  <c r="F54" i="13"/>
  <c r="E54" i="13"/>
  <c r="D54" i="13"/>
  <c r="C54" i="13"/>
  <c r="B54" i="13"/>
  <c r="G53" i="13"/>
  <c r="F53" i="13"/>
  <c r="E53" i="13"/>
  <c r="D53" i="13"/>
  <c r="C53" i="13"/>
  <c r="B53" i="13"/>
  <c r="G52" i="13"/>
  <c r="F52" i="13"/>
  <c r="E52" i="13"/>
  <c r="D52" i="13"/>
  <c r="C52" i="13"/>
  <c r="B52" i="13"/>
  <c r="G51" i="13"/>
  <c r="F51" i="13"/>
  <c r="E51" i="13"/>
  <c r="D51" i="13"/>
  <c r="C51" i="13"/>
  <c r="B51" i="13"/>
  <c r="G50" i="13"/>
  <c r="F50" i="13"/>
  <c r="E50" i="13"/>
  <c r="D50" i="13"/>
  <c r="C50" i="13"/>
  <c r="B50" i="13"/>
  <c r="G49" i="13"/>
  <c r="F49" i="13"/>
  <c r="E49" i="13"/>
  <c r="D49" i="13"/>
  <c r="C49" i="13"/>
  <c r="B49" i="13"/>
  <c r="G48" i="13"/>
  <c r="F48" i="13"/>
  <c r="E48" i="13"/>
  <c r="D48" i="13"/>
  <c r="C48" i="13"/>
  <c r="B48" i="13"/>
  <c r="G47" i="13"/>
  <c r="F47" i="13"/>
  <c r="E47" i="13"/>
  <c r="D47" i="13"/>
  <c r="C47" i="13"/>
  <c r="B47" i="13"/>
  <c r="G46" i="13"/>
  <c r="F46" i="13"/>
  <c r="E46" i="13"/>
  <c r="D46" i="13"/>
  <c r="C46" i="13"/>
  <c r="B46" i="13"/>
  <c r="G45" i="13"/>
  <c r="F45" i="13"/>
  <c r="E45" i="13"/>
  <c r="D45" i="13"/>
  <c r="C45" i="13"/>
  <c r="B45" i="13"/>
  <c r="G44" i="13"/>
  <c r="F44" i="13"/>
  <c r="E44" i="13"/>
  <c r="D44" i="13"/>
  <c r="C44" i="13"/>
  <c r="B44" i="13"/>
  <c r="G43" i="13"/>
  <c r="F43" i="13"/>
  <c r="E43" i="13"/>
  <c r="D43" i="13"/>
  <c r="C43" i="13"/>
  <c r="B43" i="13"/>
  <c r="G42" i="13"/>
  <c r="F42" i="13"/>
  <c r="E42" i="13"/>
  <c r="D42" i="13"/>
  <c r="C42" i="13"/>
  <c r="B42" i="13"/>
  <c r="G41" i="13"/>
  <c r="F41" i="13"/>
  <c r="E41" i="13"/>
  <c r="D41" i="13"/>
  <c r="C41" i="13"/>
  <c r="B41" i="13"/>
  <c r="G40" i="13"/>
  <c r="F40" i="13"/>
  <c r="E40" i="13"/>
  <c r="D40" i="13"/>
  <c r="C40" i="13"/>
  <c r="B40" i="13"/>
  <c r="G39" i="13"/>
  <c r="F39" i="13"/>
  <c r="E39" i="13"/>
  <c r="D39" i="13"/>
  <c r="C39" i="13"/>
  <c r="B39" i="13"/>
  <c r="G38" i="13"/>
  <c r="F38" i="13"/>
  <c r="E38" i="13"/>
  <c r="D38" i="13"/>
  <c r="C38" i="13"/>
  <c r="B38" i="13"/>
  <c r="G37" i="13"/>
  <c r="F37" i="13"/>
  <c r="E37" i="13"/>
  <c r="D37" i="13"/>
  <c r="C37" i="13"/>
  <c r="B37" i="13"/>
  <c r="G36" i="13"/>
  <c r="F36" i="13"/>
  <c r="E36" i="13"/>
  <c r="D36" i="13"/>
  <c r="C36" i="13"/>
  <c r="B36" i="13"/>
  <c r="G35" i="13"/>
  <c r="F35" i="13"/>
  <c r="E35" i="13"/>
  <c r="D35" i="13"/>
  <c r="C35" i="13"/>
  <c r="B35" i="13"/>
  <c r="G34" i="13"/>
  <c r="F34" i="13"/>
  <c r="E34" i="13"/>
  <c r="D34" i="13"/>
  <c r="C34" i="13"/>
  <c r="B34" i="13"/>
  <c r="G33" i="13"/>
  <c r="F33" i="13"/>
  <c r="E33" i="13"/>
  <c r="D33" i="13"/>
  <c r="C33" i="13"/>
  <c r="B33" i="13"/>
  <c r="G32" i="13"/>
  <c r="F32" i="13"/>
  <c r="E32" i="13"/>
  <c r="D32" i="13"/>
  <c r="C32" i="13"/>
  <c r="B32" i="13"/>
  <c r="G31" i="13"/>
  <c r="F31" i="13"/>
  <c r="E31" i="13"/>
  <c r="D31" i="13"/>
  <c r="C31" i="13"/>
  <c r="B31" i="13"/>
  <c r="G30" i="13"/>
  <c r="F30" i="13"/>
  <c r="E30" i="13"/>
  <c r="D30" i="13"/>
  <c r="C30" i="13"/>
  <c r="B30" i="13"/>
  <c r="G29" i="13"/>
  <c r="F29" i="13"/>
  <c r="E29" i="13"/>
  <c r="D29" i="13"/>
  <c r="C29" i="13"/>
  <c r="B29" i="13"/>
  <c r="G28" i="13"/>
  <c r="F28" i="13"/>
  <c r="E28" i="13"/>
  <c r="D28" i="13"/>
  <c r="C28" i="13"/>
  <c r="B28" i="13"/>
  <c r="G27" i="13"/>
  <c r="F27" i="13"/>
  <c r="E27" i="13"/>
  <c r="D27" i="13"/>
  <c r="C27" i="13"/>
  <c r="B27" i="13"/>
  <c r="G26" i="13"/>
  <c r="F26" i="13"/>
  <c r="E26" i="13"/>
  <c r="D26" i="13"/>
  <c r="C26" i="13"/>
  <c r="B26" i="13"/>
  <c r="G25" i="13"/>
  <c r="F25" i="13"/>
  <c r="E25" i="13"/>
  <c r="D25" i="13"/>
  <c r="C25" i="13"/>
  <c r="B25" i="13"/>
  <c r="G24" i="13"/>
  <c r="F24" i="13"/>
  <c r="E24" i="13"/>
  <c r="D24" i="13"/>
  <c r="C24" i="13"/>
  <c r="B24" i="13"/>
  <c r="G23" i="13"/>
  <c r="F23" i="13"/>
  <c r="E23" i="13"/>
  <c r="D23" i="13"/>
  <c r="C23" i="13"/>
  <c r="B23" i="13"/>
  <c r="G22" i="13"/>
  <c r="F22" i="13"/>
  <c r="E22" i="13"/>
  <c r="D22" i="13"/>
  <c r="C22" i="13"/>
  <c r="B22" i="13"/>
  <c r="L21" i="13"/>
  <c r="K21" i="13"/>
  <c r="J21" i="13"/>
  <c r="I21" i="13"/>
  <c r="H21" i="13"/>
  <c r="G21" i="13"/>
  <c r="F21" i="13"/>
  <c r="E21" i="13"/>
  <c r="D21" i="13"/>
  <c r="C21" i="13"/>
  <c r="B21" i="13"/>
  <c r="L20" i="13"/>
  <c r="K20" i="13"/>
  <c r="J20" i="13"/>
  <c r="I20" i="13"/>
  <c r="H20" i="13"/>
  <c r="G20" i="13"/>
  <c r="F20" i="13"/>
  <c r="E20" i="13"/>
  <c r="D20" i="13"/>
  <c r="C20" i="13"/>
  <c r="B20" i="13"/>
  <c r="L19" i="13"/>
  <c r="K19" i="13"/>
  <c r="J19" i="13"/>
  <c r="I19" i="13"/>
  <c r="H19" i="13"/>
  <c r="G19" i="13"/>
  <c r="F19" i="13"/>
  <c r="E19" i="13"/>
  <c r="D19" i="13"/>
  <c r="C19" i="13"/>
  <c r="B19" i="13"/>
  <c r="L18" i="13"/>
  <c r="K18" i="13"/>
  <c r="J18" i="13"/>
  <c r="I18" i="13"/>
  <c r="H18" i="13"/>
  <c r="G18" i="13"/>
  <c r="F18" i="13"/>
  <c r="E18" i="13"/>
  <c r="D18" i="13"/>
  <c r="C18" i="13"/>
  <c r="B18" i="13"/>
  <c r="L17" i="13"/>
  <c r="K17" i="13"/>
  <c r="J17" i="13"/>
  <c r="I17" i="13"/>
  <c r="H17" i="13"/>
  <c r="G17" i="13"/>
  <c r="F17" i="13"/>
  <c r="E17" i="13"/>
  <c r="D17" i="13"/>
  <c r="C17" i="13"/>
  <c r="B17" i="13"/>
  <c r="L16" i="13"/>
  <c r="K16" i="13"/>
  <c r="J16" i="13"/>
  <c r="I16" i="13"/>
  <c r="H16" i="13"/>
  <c r="G16" i="13"/>
  <c r="F16" i="13"/>
  <c r="E16" i="13"/>
  <c r="D16" i="13"/>
  <c r="C16" i="13"/>
  <c r="B16" i="13"/>
  <c r="L15" i="13"/>
  <c r="K15" i="13"/>
  <c r="J15" i="13"/>
  <c r="I15" i="13"/>
  <c r="H15" i="13"/>
  <c r="G15" i="13"/>
  <c r="F15" i="13"/>
  <c r="E15" i="13"/>
  <c r="D15" i="13"/>
  <c r="C15" i="13"/>
  <c r="B15" i="13"/>
  <c r="L14" i="13"/>
  <c r="K14" i="13"/>
  <c r="J14" i="13"/>
  <c r="I14" i="13"/>
  <c r="H14" i="13"/>
  <c r="G14" i="13"/>
  <c r="F14" i="13"/>
  <c r="E14" i="13"/>
  <c r="D14" i="13"/>
  <c r="C14" i="13"/>
  <c r="B14" i="13"/>
  <c r="L13" i="13"/>
  <c r="K13" i="13"/>
  <c r="J13" i="13"/>
  <c r="I13" i="13"/>
  <c r="H13" i="13"/>
  <c r="G13" i="13"/>
  <c r="F13" i="13"/>
  <c r="E13" i="13"/>
  <c r="D13" i="13"/>
  <c r="C13" i="13"/>
  <c r="B13" i="13"/>
  <c r="L12" i="13"/>
  <c r="K12" i="13"/>
  <c r="J12" i="13"/>
  <c r="I12" i="13"/>
  <c r="H12" i="13"/>
  <c r="G12" i="13"/>
  <c r="F12" i="13"/>
  <c r="E12" i="13"/>
  <c r="D12" i="13"/>
  <c r="C12" i="13"/>
  <c r="B12" i="13"/>
  <c r="L11" i="13"/>
  <c r="K11" i="13"/>
  <c r="J11" i="13"/>
  <c r="I11" i="13"/>
  <c r="H11" i="13"/>
  <c r="G11" i="13"/>
  <c r="F11" i="13"/>
  <c r="E11" i="13"/>
  <c r="D11" i="13"/>
  <c r="C11" i="13"/>
  <c r="B11" i="13"/>
  <c r="L10" i="13"/>
  <c r="K10" i="13"/>
  <c r="J10" i="13"/>
  <c r="I10" i="13"/>
  <c r="H10" i="13"/>
  <c r="G10" i="13"/>
  <c r="F10" i="13"/>
  <c r="E10" i="13"/>
  <c r="D10" i="13"/>
  <c r="C10" i="13"/>
  <c r="B10" i="13"/>
  <c r="L9" i="13"/>
  <c r="K9" i="13"/>
  <c r="J9" i="13"/>
  <c r="I9" i="13"/>
  <c r="H9" i="13"/>
  <c r="G9" i="13"/>
  <c r="F9" i="13"/>
  <c r="E9" i="13"/>
  <c r="D9" i="13"/>
  <c r="C9" i="13"/>
  <c r="B9" i="13"/>
  <c r="L8" i="13"/>
  <c r="K8" i="13"/>
  <c r="J8" i="13"/>
  <c r="I8" i="13"/>
  <c r="H8" i="13"/>
  <c r="G8" i="13"/>
  <c r="F8" i="13"/>
  <c r="E8" i="13"/>
  <c r="D8" i="13"/>
  <c r="C8" i="13"/>
  <c r="B8" i="13"/>
  <c r="L7" i="13"/>
  <c r="K7" i="13"/>
  <c r="K109" i="13" s="1"/>
  <c r="J7" i="13"/>
  <c r="I7" i="13"/>
  <c r="H7" i="13"/>
  <c r="G7" i="13"/>
  <c r="F7" i="13"/>
  <c r="E7" i="13"/>
  <c r="E109" i="13" s="1"/>
  <c r="E111" i="13" s="1"/>
  <c r="D7" i="13"/>
  <c r="C7" i="13"/>
  <c r="B7" i="13"/>
  <c r="H2" i="13"/>
  <c r="G107" i="12"/>
  <c r="F107" i="12"/>
  <c r="E107" i="12"/>
  <c r="D107" i="12"/>
  <c r="C107" i="12"/>
  <c r="B107" i="12"/>
  <c r="G106" i="12"/>
  <c r="F106" i="12"/>
  <c r="E106" i="12"/>
  <c r="D106" i="12"/>
  <c r="C106" i="12"/>
  <c r="B106" i="12"/>
  <c r="G105" i="12"/>
  <c r="F105" i="12"/>
  <c r="E105" i="12"/>
  <c r="D105" i="12"/>
  <c r="C105" i="12"/>
  <c r="B105" i="12"/>
  <c r="G104" i="12"/>
  <c r="F104" i="12"/>
  <c r="E104" i="12"/>
  <c r="D104" i="12"/>
  <c r="C104" i="12"/>
  <c r="B104" i="12"/>
  <c r="G103" i="12"/>
  <c r="F103" i="12"/>
  <c r="E103" i="12"/>
  <c r="D103" i="12"/>
  <c r="C103" i="12"/>
  <c r="B103" i="12"/>
  <c r="G102" i="12"/>
  <c r="F102" i="12"/>
  <c r="E102" i="12"/>
  <c r="D102" i="12"/>
  <c r="C102" i="12"/>
  <c r="B102" i="12"/>
  <c r="G101" i="12"/>
  <c r="F101" i="12"/>
  <c r="E101" i="12"/>
  <c r="D101" i="12"/>
  <c r="C101" i="12"/>
  <c r="B101" i="12"/>
  <c r="G100" i="12"/>
  <c r="F100" i="12"/>
  <c r="E100" i="12"/>
  <c r="D100" i="12"/>
  <c r="C100" i="12"/>
  <c r="B100" i="12"/>
  <c r="G99" i="12"/>
  <c r="F99" i="12"/>
  <c r="E99" i="12"/>
  <c r="D99" i="12"/>
  <c r="C99" i="12"/>
  <c r="B99" i="12"/>
  <c r="G98" i="12"/>
  <c r="F98" i="12"/>
  <c r="E98" i="12"/>
  <c r="D98" i="12"/>
  <c r="C98" i="12"/>
  <c r="B98" i="12"/>
  <c r="G97" i="12"/>
  <c r="F97" i="12"/>
  <c r="E97" i="12"/>
  <c r="D97" i="12"/>
  <c r="C97" i="12"/>
  <c r="B97" i="12"/>
  <c r="G96" i="12"/>
  <c r="F96" i="12"/>
  <c r="E96" i="12"/>
  <c r="D96" i="12"/>
  <c r="C96" i="12"/>
  <c r="B96" i="12"/>
  <c r="G95" i="12"/>
  <c r="F95" i="12"/>
  <c r="E95" i="12"/>
  <c r="D95" i="12"/>
  <c r="C95" i="12"/>
  <c r="B95" i="12"/>
  <c r="G94" i="12"/>
  <c r="F94" i="12"/>
  <c r="E94" i="12"/>
  <c r="D94" i="12"/>
  <c r="C94" i="12"/>
  <c r="B94" i="12"/>
  <c r="G93" i="12"/>
  <c r="F93" i="12"/>
  <c r="E93" i="12"/>
  <c r="D93" i="12"/>
  <c r="C93" i="12"/>
  <c r="B93" i="12"/>
  <c r="G92" i="12"/>
  <c r="F92" i="12"/>
  <c r="E92" i="12"/>
  <c r="D92" i="12"/>
  <c r="C92" i="12"/>
  <c r="B92" i="12"/>
  <c r="G91" i="12"/>
  <c r="F91" i="12"/>
  <c r="E91" i="12"/>
  <c r="D91" i="12"/>
  <c r="C91" i="12"/>
  <c r="B91" i="12"/>
  <c r="G90" i="12"/>
  <c r="F90" i="12"/>
  <c r="E90" i="12"/>
  <c r="D90" i="12"/>
  <c r="C90" i="12"/>
  <c r="B90" i="12"/>
  <c r="G89" i="12"/>
  <c r="F89" i="12"/>
  <c r="E89" i="12"/>
  <c r="D89" i="12"/>
  <c r="C89" i="12"/>
  <c r="B89" i="12"/>
  <c r="G88" i="12"/>
  <c r="F88" i="12"/>
  <c r="E88" i="12"/>
  <c r="D88" i="12"/>
  <c r="C88" i="12"/>
  <c r="B88" i="12"/>
  <c r="G87" i="12"/>
  <c r="F87" i="12"/>
  <c r="E87" i="12"/>
  <c r="D87" i="12"/>
  <c r="C87" i="12"/>
  <c r="B87" i="12"/>
  <c r="G86" i="12"/>
  <c r="F86" i="12"/>
  <c r="E86" i="12"/>
  <c r="D86" i="12"/>
  <c r="C86" i="12"/>
  <c r="B86" i="12"/>
  <c r="G85" i="12"/>
  <c r="F85" i="12"/>
  <c r="E85" i="12"/>
  <c r="D85" i="12"/>
  <c r="C85" i="12"/>
  <c r="B85" i="12"/>
  <c r="G84" i="12"/>
  <c r="F84" i="12"/>
  <c r="E84" i="12"/>
  <c r="D84" i="12"/>
  <c r="C84" i="12"/>
  <c r="B84" i="12"/>
  <c r="G83" i="12"/>
  <c r="F83" i="12"/>
  <c r="E83" i="12"/>
  <c r="D83" i="12"/>
  <c r="C83" i="12"/>
  <c r="B83" i="12"/>
  <c r="G82" i="12"/>
  <c r="F82" i="12"/>
  <c r="E82" i="12"/>
  <c r="D82" i="12"/>
  <c r="C82" i="12"/>
  <c r="B82" i="12"/>
  <c r="G81" i="12"/>
  <c r="F81" i="12"/>
  <c r="E81" i="12"/>
  <c r="D81" i="12"/>
  <c r="C81" i="12"/>
  <c r="B81" i="12"/>
  <c r="G80" i="12"/>
  <c r="F80" i="12"/>
  <c r="E80" i="12"/>
  <c r="D80" i="12"/>
  <c r="C80" i="12"/>
  <c r="B80" i="12"/>
  <c r="G79" i="12"/>
  <c r="F79" i="12"/>
  <c r="E79" i="12"/>
  <c r="D79" i="12"/>
  <c r="C79" i="12"/>
  <c r="B79" i="12"/>
  <c r="G78" i="12"/>
  <c r="F78" i="12"/>
  <c r="E78" i="12"/>
  <c r="D78" i="12"/>
  <c r="C78" i="12"/>
  <c r="B78" i="12"/>
  <c r="G77" i="12"/>
  <c r="F77" i="12"/>
  <c r="E77" i="12"/>
  <c r="D77" i="12"/>
  <c r="C77" i="12"/>
  <c r="B77" i="12"/>
  <c r="G76" i="12"/>
  <c r="F76" i="12"/>
  <c r="E76" i="12"/>
  <c r="D76" i="12"/>
  <c r="C76" i="12"/>
  <c r="B76" i="12"/>
  <c r="G75" i="12"/>
  <c r="F75" i="12"/>
  <c r="E75" i="12"/>
  <c r="D75" i="12"/>
  <c r="C75" i="12"/>
  <c r="B75" i="12"/>
  <c r="G74" i="12"/>
  <c r="F74" i="12"/>
  <c r="E74" i="12"/>
  <c r="D74" i="12"/>
  <c r="C74" i="12"/>
  <c r="B74" i="12"/>
  <c r="G73" i="12"/>
  <c r="F73" i="12"/>
  <c r="E73" i="12"/>
  <c r="D73" i="12"/>
  <c r="C73" i="12"/>
  <c r="B73" i="12"/>
  <c r="G72" i="12"/>
  <c r="F72" i="12"/>
  <c r="E72" i="12"/>
  <c r="D72" i="12"/>
  <c r="C72" i="12"/>
  <c r="B72" i="12"/>
  <c r="G71" i="12"/>
  <c r="F71" i="12"/>
  <c r="E71" i="12"/>
  <c r="D71" i="12"/>
  <c r="C71" i="12"/>
  <c r="B71" i="12"/>
  <c r="G70" i="12"/>
  <c r="F70" i="12"/>
  <c r="E70" i="12"/>
  <c r="D70" i="12"/>
  <c r="C70" i="12"/>
  <c r="B70" i="12"/>
  <c r="G69" i="12"/>
  <c r="F69" i="12"/>
  <c r="E69" i="12"/>
  <c r="D69" i="12"/>
  <c r="C69" i="12"/>
  <c r="B69" i="12"/>
  <c r="G68" i="12"/>
  <c r="F68" i="12"/>
  <c r="E68" i="12"/>
  <c r="D68" i="12"/>
  <c r="C68" i="12"/>
  <c r="B68" i="12"/>
  <c r="G67" i="12"/>
  <c r="F67" i="12"/>
  <c r="E67" i="12"/>
  <c r="D67" i="12"/>
  <c r="C67" i="12"/>
  <c r="B67" i="12"/>
  <c r="G66" i="12"/>
  <c r="F66" i="12"/>
  <c r="E66" i="12"/>
  <c r="D66" i="12"/>
  <c r="C66" i="12"/>
  <c r="B66" i="12"/>
  <c r="G65" i="12"/>
  <c r="F65" i="12"/>
  <c r="E65" i="12"/>
  <c r="D65" i="12"/>
  <c r="C65" i="12"/>
  <c r="B65" i="12"/>
  <c r="G64" i="12"/>
  <c r="F64" i="12"/>
  <c r="E64" i="12"/>
  <c r="D64" i="12"/>
  <c r="C64" i="12"/>
  <c r="B64" i="12"/>
  <c r="G63" i="12"/>
  <c r="F63" i="12"/>
  <c r="E63" i="12"/>
  <c r="D63" i="12"/>
  <c r="C63" i="12"/>
  <c r="B63" i="12"/>
  <c r="G62" i="12"/>
  <c r="F62" i="12"/>
  <c r="E62" i="12"/>
  <c r="D62" i="12"/>
  <c r="C62" i="12"/>
  <c r="B62" i="12"/>
  <c r="G61" i="12"/>
  <c r="F61" i="12"/>
  <c r="E61" i="12"/>
  <c r="D61" i="12"/>
  <c r="C61" i="12"/>
  <c r="B61" i="12"/>
  <c r="G60" i="12"/>
  <c r="F60" i="12"/>
  <c r="E60" i="12"/>
  <c r="D60" i="12"/>
  <c r="C60" i="12"/>
  <c r="B60" i="12"/>
  <c r="G59" i="12"/>
  <c r="F59" i="12"/>
  <c r="E59" i="12"/>
  <c r="D59" i="12"/>
  <c r="C59" i="12"/>
  <c r="B59" i="12"/>
  <c r="G58" i="12"/>
  <c r="F58" i="12"/>
  <c r="E58" i="12"/>
  <c r="D58" i="12"/>
  <c r="C58" i="12"/>
  <c r="B58" i="12"/>
  <c r="G57" i="12"/>
  <c r="F57" i="12"/>
  <c r="E57" i="12"/>
  <c r="D57" i="12"/>
  <c r="C57" i="12"/>
  <c r="B57" i="12"/>
  <c r="G56" i="12"/>
  <c r="F56" i="12"/>
  <c r="E56" i="12"/>
  <c r="D56" i="12"/>
  <c r="C56" i="12"/>
  <c r="B56" i="12"/>
  <c r="G55" i="12"/>
  <c r="F55" i="12"/>
  <c r="E55" i="12"/>
  <c r="D55" i="12"/>
  <c r="C55" i="12"/>
  <c r="B55" i="12"/>
  <c r="G54" i="12"/>
  <c r="F54" i="12"/>
  <c r="E54" i="12"/>
  <c r="D54" i="12"/>
  <c r="C54" i="12"/>
  <c r="B54" i="12"/>
  <c r="G53" i="12"/>
  <c r="F53" i="12"/>
  <c r="E53" i="12"/>
  <c r="D53" i="12"/>
  <c r="C53" i="12"/>
  <c r="B53" i="12"/>
  <c r="G52" i="12"/>
  <c r="F52" i="12"/>
  <c r="E52" i="12"/>
  <c r="D52" i="12"/>
  <c r="C52" i="12"/>
  <c r="B52" i="12"/>
  <c r="G51" i="12"/>
  <c r="F51" i="12"/>
  <c r="E51" i="12"/>
  <c r="D51" i="12"/>
  <c r="C51" i="12"/>
  <c r="B51" i="12"/>
  <c r="G50" i="12"/>
  <c r="F50" i="12"/>
  <c r="E50" i="12"/>
  <c r="D50" i="12"/>
  <c r="C50" i="12"/>
  <c r="B50" i="12"/>
  <c r="G49" i="12"/>
  <c r="F49" i="12"/>
  <c r="E49" i="12"/>
  <c r="D49" i="12"/>
  <c r="C49" i="12"/>
  <c r="B49" i="12"/>
  <c r="G48" i="12"/>
  <c r="F48" i="12"/>
  <c r="E48" i="12"/>
  <c r="D48" i="12"/>
  <c r="C48" i="12"/>
  <c r="B48" i="12"/>
  <c r="G47" i="12"/>
  <c r="F47" i="12"/>
  <c r="E47" i="12"/>
  <c r="D47" i="12"/>
  <c r="C47" i="12"/>
  <c r="B47" i="12"/>
  <c r="G46" i="12"/>
  <c r="F46" i="12"/>
  <c r="E46" i="12"/>
  <c r="D46" i="12"/>
  <c r="C46" i="12"/>
  <c r="B46" i="12"/>
  <c r="G45" i="12"/>
  <c r="F45" i="12"/>
  <c r="E45" i="12"/>
  <c r="D45" i="12"/>
  <c r="C45" i="12"/>
  <c r="B45" i="12"/>
  <c r="G44" i="12"/>
  <c r="F44" i="12"/>
  <c r="E44" i="12"/>
  <c r="D44" i="12"/>
  <c r="C44" i="12"/>
  <c r="B44" i="12"/>
  <c r="G43" i="12"/>
  <c r="F43" i="12"/>
  <c r="E43" i="12"/>
  <c r="D43" i="12"/>
  <c r="C43" i="12"/>
  <c r="B43" i="12"/>
  <c r="G42" i="12"/>
  <c r="F42" i="12"/>
  <c r="E42" i="12"/>
  <c r="D42" i="12"/>
  <c r="C42" i="12"/>
  <c r="B42" i="12"/>
  <c r="G41" i="12"/>
  <c r="F41" i="12"/>
  <c r="E41" i="12"/>
  <c r="D41" i="12"/>
  <c r="C41" i="12"/>
  <c r="B41" i="12"/>
  <c r="G40" i="12"/>
  <c r="F40" i="12"/>
  <c r="E40" i="12"/>
  <c r="D40" i="12"/>
  <c r="C40" i="12"/>
  <c r="B40" i="12"/>
  <c r="G39" i="12"/>
  <c r="F39" i="12"/>
  <c r="E39" i="12"/>
  <c r="D39" i="12"/>
  <c r="C39" i="12"/>
  <c r="B39" i="12"/>
  <c r="G38" i="12"/>
  <c r="F38" i="12"/>
  <c r="E38" i="12"/>
  <c r="D38" i="12"/>
  <c r="C38" i="12"/>
  <c r="B38" i="12"/>
  <c r="G37" i="12"/>
  <c r="F37" i="12"/>
  <c r="E37" i="12"/>
  <c r="D37" i="12"/>
  <c r="C37" i="12"/>
  <c r="B37" i="12"/>
  <c r="G36" i="12"/>
  <c r="F36" i="12"/>
  <c r="E36" i="12"/>
  <c r="D36" i="12"/>
  <c r="C36" i="12"/>
  <c r="B36" i="12"/>
  <c r="G35" i="12"/>
  <c r="F35" i="12"/>
  <c r="E35" i="12"/>
  <c r="D35" i="12"/>
  <c r="C35" i="12"/>
  <c r="B35" i="12"/>
  <c r="G34" i="12"/>
  <c r="F34" i="12"/>
  <c r="E34" i="12"/>
  <c r="D34" i="12"/>
  <c r="C34" i="12"/>
  <c r="B34" i="12"/>
  <c r="G33" i="12"/>
  <c r="F33" i="12"/>
  <c r="E33" i="12"/>
  <c r="D33" i="12"/>
  <c r="C33" i="12"/>
  <c r="B33" i="12"/>
  <c r="G32" i="12"/>
  <c r="F32" i="12"/>
  <c r="E32" i="12"/>
  <c r="D32" i="12"/>
  <c r="C32" i="12"/>
  <c r="B32" i="12"/>
  <c r="G31" i="12"/>
  <c r="F31" i="12"/>
  <c r="E31" i="12"/>
  <c r="D31" i="12"/>
  <c r="C31" i="12"/>
  <c r="B31" i="12"/>
  <c r="G30" i="12"/>
  <c r="F30" i="12"/>
  <c r="E30" i="12"/>
  <c r="D30" i="12"/>
  <c r="C30" i="12"/>
  <c r="B30" i="12"/>
  <c r="G29" i="12"/>
  <c r="F29" i="12"/>
  <c r="E29" i="12"/>
  <c r="D29" i="12"/>
  <c r="C29" i="12"/>
  <c r="B29" i="12"/>
  <c r="G28" i="12"/>
  <c r="F28" i="12"/>
  <c r="E28" i="12"/>
  <c r="D28" i="12"/>
  <c r="C28" i="12"/>
  <c r="B28" i="12"/>
  <c r="G27" i="12"/>
  <c r="F27" i="12"/>
  <c r="E27" i="12"/>
  <c r="D27" i="12"/>
  <c r="C27" i="12"/>
  <c r="B27" i="12"/>
  <c r="G26" i="12"/>
  <c r="F26" i="12"/>
  <c r="E26" i="12"/>
  <c r="D26" i="12"/>
  <c r="C26" i="12"/>
  <c r="B26" i="12"/>
  <c r="G25" i="12"/>
  <c r="F25" i="12"/>
  <c r="E25" i="12"/>
  <c r="D25" i="12"/>
  <c r="C25" i="12"/>
  <c r="B25" i="12"/>
  <c r="G24" i="12"/>
  <c r="F24" i="12"/>
  <c r="E24" i="12"/>
  <c r="D24" i="12"/>
  <c r="C24" i="12"/>
  <c r="B24" i="12"/>
  <c r="G23" i="12"/>
  <c r="F23" i="12"/>
  <c r="E23" i="12"/>
  <c r="D23" i="12"/>
  <c r="C23" i="12"/>
  <c r="B23" i="12"/>
  <c r="G22" i="12"/>
  <c r="F22" i="12"/>
  <c r="E22" i="12"/>
  <c r="D22" i="12"/>
  <c r="C22" i="12"/>
  <c r="B22" i="12"/>
  <c r="L21" i="12"/>
  <c r="K21" i="12"/>
  <c r="J21" i="12"/>
  <c r="I21" i="12"/>
  <c r="H21" i="12"/>
  <c r="G21" i="12"/>
  <c r="F21" i="12"/>
  <c r="E21" i="12"/>
  <c r="D21" i="12"/>
  <c r="C21" i="12"/>
  <c r="B21" i="12"/>
  <c r="L20" i="12"/>
  <c r="K20" i="12"/>
  <c r="J20" i="12"/>
  <c r="I20" i="12"/>
  <c r="H20" i="12"/>
  <c r="G20" i="12"/>
  <c r="F20" i="12"/>
  <c r="E20" i="12"/>
  <c r="D20" i="12"/>
  <c r="C20" i="12"/>
  <c r="B20" i="12"/>
  <c r="L19" i="12"/>
  <c r="K19" i="12"/>
  <c r="J19" i="12"/>
  <c r="I19" i="12"/>
  <c r="H19" i="12"/>
  <c r="G19" i="12"/>
  <c r="F19" i="12"/>
  <c r="E19" i="12"/>
  <c r="D19" i="12"/>
  <c r="C19" i="12"/>
  <c r="B19" i="12"/>
  <c r="L18" i="12"/>
  <c r="K18" i="12"/>
  <c r="J18" i="12"/>
  <c r="I18" i="12"/>
  <c r="H18" i="12"/>
  <c r="G18" i="12"/>
  <c r="F18" i="12"/>
  <c r="E18" i="12"/>
  <c r="D18" i="12"/>
  <c r="C18" i="12"/>
  <c r="B18" i="12"/>
  <c r="L17" i="12"/>
  <c r="K17" i="12"/>
  <c r="J17" i="12"/>
  <c r="I17" i="12"/>
  <c r="H17" i="12"/>
  <c r="G17" i="12"/>
  <c r="F17" i="12"/>
  <c r="E17" i="12"/>
  <c r="D17" i="12"/>
  <c r="C17" i="12"/>
  <c r="B17" i="12"/>
  <c r="L16" i="12"/>
  <c r="K16" i="12"/>
  <c r="J16" i="12"/>
  <c r="I16" i="12"/>
  <c r="H16" i="12"/>
  <c r="G16" i="12"/>
  <c r="F16" i="12"/>
  <c r="E16" i="12"/>
  <c r="D16" i="12"/>
  <c r="C16" i="12"/>
  <c r="B16" i="12"/>
  <c r="L15" i="12"/>
  <c r="K15" i="12"/>
  <c r="J15" i="12"/>
  <c r="I15" i="12"/>
  <c r="H15" i="12"/>
  <c r="G15" i="12"/>
  <c r="F15" i="12"/>
  <c r="E15" i="12"/>
  <c r="D15" i="12"/>
  <c r="C15" i="12"/>
  <c r="B15" i="12"/>
  <c r="L14" i="12"/>
  <c r="K14" i="12"/>
  <c r="J14" i="12"/>
  <c r="I14" i="12"/>
  <c r="H14" i="12"/>
  <c r="G14" i="12"/>
  <c r="F14" i="12"/>
  <c r="E14" i="12"/>
  <c r="D14" i="12"/>
  <c r="C14" i="12"/>
  <c r="B14" i="12"/>
  <c r="L13" i="12"/>
  <c r="K13" i="12"/>
  <c r="J13" i="12"/>
  <c r="I13" i="12"/>
  <c r="H13" i="12"/>
  <c r="G13" i="12"/>
  <c r="F13" i="12"/>
  <c r="E13" i="12"/>
  <c r="D13" i="12"/>
  <c r="C13" i="12"/>
  <c r="B13" i="12"/>
  <c r="L12" i="12"/>
  <c r="K12" i="12"/>
  <c r="J12" i="12"/>
  <c r="I12" i="12"/>
  <c r="H12" i="12"/>
  <c r="G12" i="12"/>
  <c r="F12" i="12"/>
  <c r="E12" i="12"/>
  <c r="D12" i="12"/>
  <c r="C12" i="12"/>
  <c r="B12" i="12"/>
  <c r="L11" i="12"/>
  <c r="K11" i="12"/>
  <c r="J11" i="12"/>
  <c r="I11" i="12"/>
  <c r="H11" i="12"/>
  <c r="G11" i="12"/>
  <c r="F11" i="12"/>
  <c r="E11" i="12"/>
  <c r="D11" i="12"/>
  <c r="C11" i="12"/>
  <c r="B11" i="12"/>
  <c r="L10" i="12"/>
  <c r="K10" i="12"/>
  <c r="J10" i="12"/>
  <c r="I10" i="12"/>
  <c r="H10" i="12"/>
  <c r="G10" i="12"/>
  <c r="F10" i="12"/>
  <c r="E10" i="12"/>
  <c r="D10" i="12"/>
  <c r="C10" i="12"/>
  <c r="B10" i="12"/>
  <c r="L9" i="12"/>
  <c r="K9" i="12"/>
  <c r="J9" i="12"/>
  <c r="I9" i="12"/>
  <c r="H9" i="12"/>
  <c r="G9" i="12"/>
  <c r="F9" i="12"/>
  <c r="E9" i="12"/>
  <c r="D9" i="12"/>
  <c r="C9" i="12"/>
  <c r="B9" i="12"/>
  <c r="L8" i="12"/>
  <c r="K8" i="12"/>
  <c r="J8" i="12"/>
  <c r="I8" i="12"/>
  <c r="H8" i="12"/>
  <c r="G8" i="12"/>
  <c r="F8" i="12"/>
  <c r="E8" i="12"/>
  <c r="D8" i="12"/>
  <c r="C8" i="12"/>
  <c r="B8" i="12"/>
  <c r="L7" i="12"/>
  <c r="K7" i="12"/>
  <c r="K109" i="12" s="1"/>
  <c r="J7" i="12"/>
  <c r="I7" i="12"/>
  <c r="H7" i="12"/>
  <c r="G7" i="12"/>
  <c r="F7" i="12"/>
  <c r="E7" i="12"/>
  <c r="E109" i="12" s="1"/>
  <c r="D7" i="12"/>
  <c r="C7" i="12"/>
  <c r="B7" i="12"/>
  <c r="H2" i="12"/>
  <c r="G107" i="11"/>
  <c r="F107" i="11"/>
  <c r="E107" i="11"/>
  <c r="D107" i="11"/>
  <c r="C107" i="11"/>
  <c r="B107" i="11"/>
  <c r="G106" i="11"/>
  <c r="F106" i="11"/>
  <c r="E106" i="11"/>
  <c r="D106" i="11"/>
  <c r="C106" i="11"/>
  <c r="B106" i="11"/>
  <c r="G105" i="11"/>
  <c r="F105" i="11"/>
  <c r="E105" i="11"/>
  <c r="D105" i="11"/>
  <c r="C105" i="11"/>
  <c r="B105" i="11"/>
  <c r="G104" i="11"/>
  <c r="F104" i="11"/>
  <c r="E104" i="11"/>
  <c r="D104" i="11"/>
  <c r="C104" i="11"/>
  <c r="B104" i="11"/>
  <c r="G103" i="11"/>
  <c r="F103" i="11"/>
  <c r="E103" i="11"/>
  <c r="D103" i="11"/>
  <c r="C103" i="11"/>
  <c r="B103" i="11"/>
  <c r="G102" i="11"/>
  <c r="F102" i="11"/>
  <c r="E102" i="11"/>
  <c r="D102" i="11"/>
  <c r="C102" i="11"/>
  <c r="B102" i="11"/>
  <c r="G101" i="11"/>
  <c r="F101" i="11"/>
  <c r="E101" i="11"/>
  <c r="D101" i="11"/>
  <c r="C101" i="11"/>
  <c r="B101" i="11"/>
  <c r="G100" i="11"/>
  <c r="F100" i="11"/>
  <c r="E100" i="11"/>
  <c r="D100" i="11"/>
  <c r="C100" i="11"/>
  <c r="B100" i="11"/>
  <c r="G99" i="11"/>
  <c r="F99" i="11"/>
  <c r="E99" i="11"/>
  <c r="D99" i="11"/>
  <c r="C99" i="11"/>
  <c r="B99" i="11"/>
  <c r="G98" i="11"/>
  <c r="F98" i="11"/>
  <c r="E98" i="11"/>
  <c r="D98" i="11"/>
  <c r="C98" i="11"/>
  <c r="B98" i="11"/>
  <c r="G97" i="11"/>
  <c r="F97" i="11"/>
  <c r="E97" i="11"/>
  <c r="D97" i="11"/>
  <c r="C97" i="11"/>
  <c r="B97" i="11"/>
  <c r="G96" i="11"/>
  <c r="F96" i="11"/>
  <c r="E96" i="11"/>
  <c r="D96" i="11"/>
  <c r="C96" i="11"/>
  <c r="B96" i="11"/>
  <c r="G95" i="11"/>
  <c r="F95" i="11"/>
  <c r="E95" i="11"/>
  <c r="D95" i="11"/>
  <c r="C95" i="11"/>
  <c r="B95" i="11"/>
  <c r="G94" i="11"/>
  <c r="F94" i="11"/>
  <c r="E94" i="11"/>
  <c r="D94" i="11"/>
  <c r="C94" i="11"/>
  <c r="B94" i="11"/>
  <c r="G93" i="11"/>
  <c r="F93" i="11"/>
  <c r="E93" i="11"/>
  <c r="D93" i="11"/>
  <c r="C93" i="11"/>
  <c r="B93" i="11"/>
  <c r="G92" i="11"/>
  <c r="F92" i="11"/>
  <c r="E92" i="11"/>
  <c r="D92" i="11"/>
  <c r="C92" i="11"/>
  <c r="B92" i="11"/>
  <c r="G91" i="11"/>
  <c r="F91" i="11"/>
  <c r="E91" i="11"/>
  <c r="D91" i="11"/>
  <c r="C91" i="11"/>
  <c r="B91" i="11"/>
  <c r="G90" i="11"/>
  <c r="F90" i="11"/>
  <c r="E90" i="11"/>
  <c r="D90" i="11"/>
  <c r="C90" i="11"/>
  <c r="B90" i="11"/>
  <c r="G89" i="11"/>
  <c r="F89" i="11"/>
  <c r="E89" i="11"/>
  <c r="D89" i="11"/>
  <c r="C89" i="11"/>
  <c r="B89" i="11"/>
  <c r="G88" i="11"/>
  <c r="F88" i="11"/>
  <c r="E88" i="11"/>
  <c r="D88" i="11"/>
  <c r="C88" i="11"/>
  <c r="B88" i="11"/>
  <c r="G87" i="11"/>
  <c r="F87" i="11"/>
  <c r="E87" i="11"/>
  <c r="D87" i="11"/>
  <c r="C87" i="11"/>
  <c r="B87" i="11"/>
  <c r="G86" i="11"/>
  <c r="F86" i="11"/>
  <c r="E86" i="11"/>
  <c r="D86" i="11"/>
  <c r="C86" i="11"/>
  <c r="B86" i="11"/>
  <c r="G85" i="11"/>
  <c r="F85" i="11"/>
  <c r="E85" i="11"/>
  <c r="D85" i="11"/>
  <c r="C85" i="11"/>
  <c r="B85" i="11"/>
  <c r="G84" i="11"/>
  <c r="F84" i="11"/>
  <c r="E84" i="11"/>
  <c r="D84" i="11"/>
  <c r="C84" i="11"/>
  <c r="B84" i="11"/>
  <c r="G83" i="11"/>
  <c r="F83" i="11"/>
  <c r="E83" i="11"/>
  <c r="D83" i="11"/>
  <c r="C83" i="11"/>
  <c r="B83" i="11"/>
  <c r="G82" i="11"/>
  <c r="F82" i="11"/>
  <c r="E82" i="11"/>
  <c r="D82" i="11"/>
  <c r="C82" i="11"/>
  <c r="B82" i="11"/>
  <c r="G81" i="11"/>
  <c r="F81" i="11"/>
  <c r="E81" i="11"/>
  <c r="D81" i="11"/>
  <c r="C81" i="11"/>
  <c r="B81" i="11"/>
  <c r="G80" i="11"/>
  <c r="F80" i="11"/>
  <c r="E80" i="11"/>
  <c r="D80" i="11"/>
  <c r="C80" i="11"/>
  <c r="B80" i="11"/>
  <c r="G79" i="11"/>
  <c r="F79" i="11"/>
  <c r="E79" i="11"/>
  <c r="D79" i="11"/>
  <c r="C79" i="11"/>
  <c r="B79" i="11"/>
  <c r="G78" i="11"/>
  <c r="F78" i="11"/>
  <c r="E78" i="11"/>
  <c r="D78" i="11"/>
  <c r="C78" i="11"/>
  <c r="B78" i="11"/>
  <c r="G77" i="11"/>
  <c r="F77" i="11"/>
  <c r="E77" i="11"/>
  <c r="D77" i="11"/>
  <c r="C77" i="11"/>
  <c r="B77" i="11"/>
  <c r="G76" i="11"/>
  <c r="F76" i="11"/>
  <c r="E76" i="11"/>
  <c r="D76" i="11"/>
  <c r="C76" i="11"/>
  <c r="B76" i="11"/>
  <c r="G75" i="11"/>
  <c r="F75" i="11"/>
  <c r="E75" i="11"/>
  <c r="D75" i="11"/>
  <c r="C75" i="11"/>
  <c r="B75" i="11"/>
  <c r="G74" i="11"/>
  <c r="F74" i="11"/>
  <c r="E74" i="11"/>
  <c r="D74" i="11"/>
  <c r="C74" i="11"/>
  <c r="B74" i="11"/>
  <c r="G73" i="11"/>
  <c r="F73" i="11"/>
  <c r="E73" i="11"/>
  <c r="D73" i="11"/>
  <c r="C73" i="11"/>
  <c r="B73" i="11"/>
  <c r="G72" i="11"/>
  <c r="F72" i="11"/>
  <c r="E72" i="11"/>
  <c r="D72" i="11"/>
  <c r="C72" i="11"/>
  <c r="B72" i="11"/>
  <c r="G71" i="11"/>
  <c r="F71" i="11"/>
  <c r="E71" i="11"/>
  <c r="D71" i="11"/>
  <c r="C71" i="11"/>
  <c r="B71" i="11"/>
  <c r="G70" i="11"/>
  <c r="F70" i="11"/>
  <c r="E70" i="11"/>
  <c r="D70" i="11"/>
  <c r="C70" i="11"/>
  <c r="B70" i="11"/>
  <c r="G69" i="11"/>
  <c r="F69" i="11"/>
  <c r="E69" i="11"/>
  <c r="D69" i="11"/>
  <c r="C69" i="11"/>
  <c r="B69" i="11"/>
  <c r="G68" i="11"/>
  <c r="F68" i="11"/>
  <c r="E68" i="11"/>
  <c r="D68" i="11"/>
  <c r="C68" i="11"/>
  <c r="B68" i="11"/>
  <c r="G67" i="11"/>
  <c r="F67" i="11"/>
  <c r="E67" i="11"/>
  <c r="D67" i="11"/>
  <c r="C67" i="11"/>
  <c r="B67" i="11"/>
  <c r="G66" i="11"/>
  <c r="F66" i="11"/>
  <c r="E66" i="11"/>
  <c r="D66" i="11"/>
  <c r="C66" i="11"/>
  <c r="B66" i="11"/>
  <c r="G65" i="11"/>
  <c r="F65" i="11"/>
  <c r="E65" i="11"/>
  <c r="D65" i="11"/>
  <c r="C65" i="11"/>
  <c r="B65" i="11"/>
  <c r="G64" i="11"/>
  <c r="F64" i="11"/>
  <c r="E64" i="11"/>
  <c r="D64" i="11"/>
  <c r="C64" i="11"/>
  <c r="B64" i="11"/>
  <c r="G63" i="11"/>
  <c r="F63" i="11"/>
  <c r="E63" i="11"/>
  <c r="D63" i="11"/>
  <c r="C63" i="11"/>
  <c r="B63" i="11"/>
  <c r="G62" i="11"/>
  <c r="F62" i="11"/>
  <c r="E62" i="11"/>
  <c r="D62" i="11"/>
  <c r="C62" i="11"/>
  <c r="B62" i="11"/>
  <c r="G61" i="11"/>
  <c r="F61" i="11"/>
  <c r="E61" i="11"/>
  <c r="D61" i="11"/>
  <c r="C61" i="11"/>
  <c r="B61" i="11"/>
  <c r="G60" i="11"/>
  <c r="F60" i="11"/>
  <c r="E60" i="11"/>
  <c r="D60" i="11"/>
  <c r="C60" i="11"/>
  <c r="B60" i="11"/>
  <c r="G59" i="11"/>
  <c r="F59" i="11"/>
  <c r="E59" i="11"/>
  <c r="D59" i="11"/>
  <c r="C59" i="11"/>
  <c r="B59" i="11"/>
  <c r="G58" i="11"/>
  <c r="F58" i="11"/>
  <c r="E58" i="11"/>
  <c r="D58" i="11"/>
  <c r="C58" i="11"/>
  <c r="B58" i="11"/>
  <c r="G57" i="11"/>
  <c r="F57" i="11"/>
  <c r="E57" i="11"/>
  <c r="D57" i="11"/>
  <c r="C57" i="11"/>
  <c r="B57" i="11"/>
  <c r="G56" i="11"/>
  <c r="F56" i="11"/>
  <c r="E56" i="11"/>
  <c r="D56" i="11"/>
  <c r="C56" i="11"/>
  <c r="B56" i="11"/>
  <c r="G55" i="11"/>
  <c r="F55" i="11"/>
  <c r="E55" i="11"/>
  <c r="D55" i="11"/>
  <c r="C55" i="11"/>
  <c r="B55" i="11"/>
  <c r="G54" i="11"/>
  <c r="F54" i="11"/>
  <c r="E54" i="11"/>
  <c r="D54" i="11"/>
  <c r="C54" i="11"/>
  <c r="B54" i="11"/>
  <c r="G53" i="11"/>
  <c r="F53" i="11"/>
  <c r="E53" i="11"/>
  <c r="D53" i="11"/>
  <c r="C53" i="11"/>
  <c r="B53" i="11"/>
  <c r="G52" i="11"/>
  <c r="F52" i="11"/>
  <c r="E52" i="11"/>
  <c r="D52" i="11"/>
  <c r="C52" i="11"/>
  <c r="B52" i="11"/>
  <c r="G51" i="11"/>
  <c r="F51" i="11"/>
  <c r="E51" i="11"/>
  <c r="D51" i="11"/>
  <c r="C51" i="11"/>
  <c r="B51" i="11"/>
  <c r="G50" i="11"/>
  <c r="F50" i="11"/>
  <c r="E50" i="11"/>
  <c r="D50" i="11"/>
  <c r="C50" i="11"/>
  <c r="B50" i="11"/>
  <c r="G49" i="11"/>
  <c r="F49" i="11"/>
  <c r="E49" i="11"/>
  <c r="D49" i="11"/>
  <c r="C49" i="11"/>
  <c r="B49" i="11"/>
  <c r="G48" i="11"/>
  <c r="F48" i="11"/>
  <c r="E48" i="11"/>
  <c r="D48" i="11"/>
  <c r="C48" i="11"/>
  <c r="B48" i="11"/>
  <c r="G47" i="11"/>
  <c r="F47" i="11"/>
  <c r="E47" i="11"/>
  <c r="D47" i="11"/>
  <c r="C47" i="11"/>
  <c r="B47" i="11"/>
  <c r="G46" i="11"/>
  <c r="F46" i="11"/>
  <c r="E46" i="11"/>
  <c r="D46" i="11"/>
  <c r="C46" i="11"/>
  <c r="B46" i="11"/>
  <c r="G45" i="11"/>
  <c r="F45" i="11"/>
  <c r="E45" i="11"/>
  <c r="D45" i="11"/>
  <c r="C45" i="11"/>
  <c r="B45" i="11"/>
  <c r="G44" i="11"/>
  <c r="F44" i="11"/>
  <c r="E44" i="11"/>
  <c r="D44" i="11"/>
  <c r="C44" i="11"/>
  <c r="B44" i="11"/>
  <c r="G43" i="11"/>
  <c r="F43" i="11"/>
  <c r="E43" i="11"/>
  <c r="D43" i="11"/>
  <c r="C43" i="11"/>
  <c r="B43" i="11"/>
  <c r="G42" i="11"/>
  <c r="F42" i="11"/>
  <c r="E42" i="11"/>
  <c r="D42" i="11"/>
  <c r="C42" i="11"/>
  <c r="B42" i="11"/>
  <c r="G41" i="11"/>
  <c r="F41" i="11"/>
  <c r="E41" i="11"/>
  <c r="D41" i="11"/>
  <c r="C41" i="11"/>
  <c r="B41" i="11"/>
  <c r="G40" i="11"/>
  <c r="F40" i="11"/>
  <c r="E40" i="11"/>
  <c r="D40" i="11"/>
  <c r="C40" i="11"/>
  <c r="B40" i="11"/>
  <c r="G39" i="11"/>
  <c r="F39" i="11"/>
  <c r="E39" i="11"/>
  <c r="D39" i="11"/>
  <c r="C39" i="11"/>
  <c r="B39" i="11"/>
  <c r="G38" i="11"/>
  <c r="F38" i="11"/>
  <c r="E38" i="11"/>
  <c r="D38" i="11"/>
  <c r="C38" i="11"/>
  <c r="B38" i="11"/>
  <c r="G37" i="11"/>
  <c r="F37" i="11"/>
  <c r="E37" i="11"/>
  <c r="D37" i="11"/>
  <c r="C37" i="11"/>
  <c r="B37" i="11"/>
  <c r="G36" i="11"/>
  <c r="F36" i="11"/>
  <c r="E36" i="11"/>
  <c r="D36" i="11"/>
  <c r="C36" i="11"/>
  <c r="B36" i="11"/>
  <c r="G35" i="11"/>
  <c r="F35" i="11"/>
  <c r="E35" i="11"/>
  <c r="D35" i="11"/>
  <c r="C35" i="11"/>
  <c r="B35" i="11"/>
  <c r="G34" i="11"/>
  <c r="F34" i="11"/>
  <c r="E34" i="11"/>
  <c r="D34" i="11"/>
  <c r="C34" i="11"/>
  <c r="B34" i="11"/>
  <c r="G33" i="11"/>
  <c r="F33" i="11"/>
  <c r="E33" i="11"/>
  <c r="D33" i="11"/>
  <c r="C33" i="11"/>
  <c r="B33" i="11"/>
  <c r="G32" i="11"/>
  <c r="F32" i="11"/>
  <c r="E32" i="11"/>
  <c r="D32" i="11"/>
  <c r="C32" i="11"/>
  <c r="B32" i="11"/>
  <c r="G31" i="11"/>
  <c r="F31" i="11"/>
  <c r="E31" i="11"/>
  <c r="D31" i="11"/>
  <c r="C31" i="11"/>
  <c r="B31" i="11"/>
  <c r="G30" i="11"/>
  <c r="F30" i="11"/>
  <c r="E30" i="11"/>
  <c r="D30" i="11"/>
  <c r="C30" i="11"/>
  <c r="B30" i="11"/>
  <c r="G29" i="11"/>
  <c r="F29" i="11"/>
  <c r="E29" i="11"/>
  <c r="D29" i="11"/>
  <c r="C29" i="11"/>
  <c r="B29" i="11"/>
  <c r="G28" i="11"/>
  <c r="F28" i="11"/>
  <c r="E28" i="11"/>
  <c r="D28" i="11"/>
  <c r="C28" i="11"/>
  <c r="B28" i="11"/>
  <c r="G27" i="11"/>
  <c r="F27" i="11"/>
  <c r="E27" i="11"/>
  <c r="D27" i="11"/>
  <c r="C27" i="11"/>
  <c r="B27" i="11"/>
  <c r="G26" i="11"/>
  <c r="F26" i="11"/>
  <c r="E26" i="11"/>
  <c r="D26" i="11"/>
  <c r="C26" i="11"/>
  <c r="B26" i="11"/>
  <c r="G25" i="11"/>
  <c r="F25" i="11"/>
  <c r="E25" i="11"/>
  <c r="D25" i="11"/>
  <c r="C25" i="11"/>
  <c r="B25" i="11"/>
  <c r="G24" i="11"/>
  <c r="F24" i="11"/>
  <c r="E24" i="11"/>
  <c r="D24" i="11"/>
  <c r="C24" i="11"/>
  <c r="B24" i="11"/>
  <c r="G23" i="11"/>
  <c r="F23" i="11"/>
  <c r="E23" i="11"/>
  <c r="D23" i="11"/>
  <c r="C23" i="11"/>
  <c r="B23" i="11"/>
  <c r="G22" i="11"/>
  <c r="F22" i="11"/>
  <c r="E22" i="11"/>
  <c r="D22" i="11"/>
  <c r="C22" i="11"/>
  <c r="B22" i="11"/>
  <c r="L21" i="11"/>
  <c r="K21" i="11"/>
  <c r="J21" i="11"/>
  <c r="I21" i="11"/>
  <c r="H21" i="11"/>
  <c r="G21" i="11"/>
  <c r="F21" i="11"/>
  <c r="E21" i="11"/>
  <c r="D21" i="11"/>
  <c r="C21" i="11"/>
  <c r="B21" i="11"/>
  <c r="L20" i="11"/>
  <c r="K20" i="11"/>
  <c r="J20" i="11"/>
  <c r="I20" i="11"/>
  <c r="H20" i="11"/>
  <c r="G20" i="11"/>
  <c r="F20" i="11"/>
  <c r="E20" i="11"/>
  <c r="D20" i="11"/>
  <c r="C20" i="11"/>
  <c r="B20" i="11"/>
  <c r="L19" i="11"/>
  <c r="K19" i="11"/>
  <c r="J19" i="11"/>
  <c r="I19" i="11"/>
  <c r="H19" i="11"/>
  <c r="G19" i="11"/>
  <c r="F19" i="11"/>
  <c r="E19" i="11"/>
  <c r="D19" i="11"/>
  <c r="C19" i="11"/>
  <c r="B19" i="11"/>
  <c r="L18" i="11"/>
  <c r="K18" i="11"/>
  <c r="J18" i="11"/>
  <c r="I18" i="11"/>
  <c r="H18" i="11"/>
  <c r="G18" i="11"/>
  <c r="F18" i="11"/>
  <c r="E18" i="11"/>
  <c r="D18" i="11"/>
  <c r="C18" i="11"/>
  <c r="B18" i="11"/>
  <c r="L17" i="11"/>
  <c r="K17" i="11"/>
  <c r="J17" i="11"/>
  <c r="I17" i="11"/>
  <c r="H17" i="11"/>
  <c r="G17" i="11"/>
  <c r="F17" i="11"/>
  <c r="E17" i="11"/>
  <c r="D17" i="11"/>
  <c r="C17" i="11"/>
  <c r="B17" i="11"/>
  <c r="L16" i="11"/>
  <c r="K16" i="11"/>
  <c r="J16" i="11"/>
  <c r="I16" i="11"/>
  <c r="H16" i="11"/>
  <c r="G16" i="11"/>
  <c r="F16" i="11"/>
  <c r="E16" i="11"/>
  <c r="D16" i="11"/>
  <c r="C16" i="11"/>
  <c r="B16" i="11"/>
  <c r="L15" i="11"/>
  <c r="K15" i="11"/>
  <c r="J15" i="11"/>
  <c r="I15" i="11"/>
  <c r="H15" i="11"/>
  <c r="G15" i="11"/>
  <c r="F15" i="11"/>
  <c r="E15" i="11"/>
  <c r="D15" i="11"/>
  <c r="C15" i="11"/>
  <c r="B15" i="11"/>
  <c r="L14" i="11"/>
  <c r="K14" i="11"/>
  <c r="J14" i="11"/>
  <c r="I14" i="11"/>
  <c r="H14" i="11"/>
  <c r="G14" i="11"/>
  <c r="F14" i="11"/>
  <c r="E14" i="11"/>
  <c r="D14" i="11"/>
  <c r="C14" i="11"/>
  <c r="B14" i="11"/>
  <c r="L13" i="11"/>
  <c r="K13" i="11"/>
  <c r="J13" i="11"/>
  <c r="I13" i="11"/>
  <c r="H13" i="11"/>
  <c r="G13" i="11"/>
  <c r="F13" i="11"/>
  <c r="E13" i="11"/>
  <c r="D13" i="11"/>
  <c r="C13" i="11"/>
  <c r="B13" i="11"/>
  <c r="L12" i="11"/>
  <c r="K12" i="11"/>
  <c r="J12" i="11"/>
  <c r="I12" i="11"/>
  <c r="H12" i="11"/>
  <c r="G12" i="11"/>
  <c r="F12" i="11"/>
  <c r="E12" i="11"/>
  <c r="D12" i="11"/>
  <c r="C12" i="11"/>
  <c r="B12" i="11"/>
  <c r="L11" i="11"/>
  <c r="K11" i="11"/>
  <c r="J11" i="11"/>
  <c r="I11" i="11"/>
  <c r="H11" i="11"/>
  <c r="G11" i="11"/>
  <c r="F11" i="11"/>
  <c r="E11" i="11"/>
  <c r="D11" i="11"/>
  <c r="C11" i="11"/>
  <c r="B11" i="11"/>
  <c r="L10" i="11"/>
  <c r="K10" i="11"/>
  <c r="J10" i="11"/>
  <c r="I10" i="11"/>
  <c r="H10" i="11"/>
  <c r="G10" i="11"/>
  <c r="F10" i="11"/>
  <c r="E10" i="11"/>
  <c r="D10" i="11"/>
  <c r="C10" i="11"/>
  <c r="B10" i="11"/>
  <c r="L9" i="11"/>
  <c r="K9" i="11"/>
  <c r="J9" i="11"/>
  <c r="I9" i="11"/>
  <c r="H9" i="11"/>
  <c r="G9" i="11"/>
  <c r="F9" i="11"/>
  <c r="E9" i="11"/>
  <c r="D9" i="11"/>
  <c r="C9" i="11"/>
  <c r="B9" i="11"/>
  <c r="L8" i="11"/>
  <c r="K8" i="11"/>
  <c r="J8" i="11"/>
  <c r="I8" i="11"/>
  <c r="H8" i="11"/>
  <c r="G8" i="11"/>
  <c r="F8" i="11"/>
  <c r="E8" i="11"/>
  <c r="D8" i="11"/>
  <c r="C8" i="11"/>
  <c r="B8" i="11"/>
  <c r="L7" i="11"/>
  <c r="K7" i="11"/>
  <c r="K109" i="11" s="1"/>
  <c r="J7" i="11"/>
  <c r="I7" i="11"/>
  <c r="H7" i="11"/>
  <c r="G7" i="11"/>
  <c r="F7" i="11"/>
  <c r="E7" i="11"/>
  <c r="E109" i="11" s="1"/>
  <c r="D7" i="11"/>
  <c r="C7" i="11"/>
  <c r="B7" i="11"/>
  <c r="H2" i="11"/>
  <c r="G107" i="10"/>
  <c r="F107" i="10"/>
  <c r="E107" i="10"/>
  <c r="D107" i="10"/>
  <c r="C107" i="10"/>
  <c r="B107" i="10"/>
  <c r="G106" i="10"/>
  <c r="F106" i="10"/>
  <c r="E106" i="10"/>
  <c r="D106" i="10"/>
  <c r="C106" i="10"/>
  <c r="B106" i="10"/>
  <c r="G105" i="10"/>
  <c r="F105" i="10"/>
  <c r="E105" i="10"/>
  <c r="D105" i="10"/>
  <c r="C105" i="10"/>
  <c r="B105" i="10"/>
  <c r="G104" i="10"/>
  <c r="F104" i="10"/>
  <c r="E104" i="10"/>
  <c r="D104" i="10"/>
  <c r="C104" i="10"/>
  <c r="B104" i="10"/>
  <c r="G103" i="10"/>
  <c r="F103" i="10"/>
  <c r="E103" i="10"/>
  <c r="D103" i="10"/>
  <c r="C103" i="10"/>
  <c r="B103" i="10"/>
  <c r="G102" i="10"/>
  <c r="F102" i="10"/>
  <c r="E102" i="10"/>
  <c r="D102" i="10"/>
  <c r="C102" i="10"/>
  <c r="B102" i="10"/>
  <c r="G101" i="10"/>
  <c r="F101" i="10"/>
  <c r="E101" i="10"/>
  <c r="D101" i="10"/>
  <c r="C101" i="10"/>
  <c r="B101" i="10"/>
  <c r="G100" i="10"/>
  <c r="F100" i="10"/>
  <c r="E100" i="10"/>
  <c r="D100" i="10"/>
  <c r="C100" i="10"/>
  <c r="B100" i="10"/>
  <c r="G99" i="10"/>
  <c r="F99" i="10"/>
  <c r="E99" i="10"/>
  <c r="D99" i="10"/>
  <c r="C99" i="10"/>
  <c r="B99" i="10"/>
  <c r="G98" i="10"/>
  <c r="F98" i="10"/>
  <c r="E98" i="10"/>
  <c r="D98" i="10"/>
  <c r="C98" i="10"/>
  <c r="B98" i="10"/>
  <c r="G97" i="10"/>
  <c r="F97" i="10"/>
  <c r="E97" i="10"/>
  <c r="D97" i="10"/>
  <c r="C97" i="10"/>
  <c r="B97" i="10"/>
  <c r="G96" i="10"/>
  <c r="F96" i="10"/>
  <c r="E96" i="10"/>
  <c r="D96" i="10"/>
  <c r="C96" i="10"/>
  <c r="B96" i="10"/>
  <c r="G95" i="10"/>
  <c r="F95" i="10"/>
  <c r="E95" i="10"/>
  <c r="D95" i="10"/>
  <c r="C95" i="10"/>
  <c r="B95" i="10"/>
  <c r="G94" i="10"/>
  <c r="F94" i="10"/>
  <c r="E94" i="10"/>
  <c r="D94" i="10"/>
  <c r="C94" i="10"/>
  <c r="B94" i="10"/>
  <c r="G93" i="10"/>
  <c r="F93" i="10"/>
  <c r="E93" i="10"/>
  <c r="D93" i="10"/>
  <c r="C93" i="10"/>
  <c r="B93" i="10"/>
  <c r="G92" i="10"/>
  <c r="F92" i="10"/>
  <c r="E92" i="10"/>
  <c r="D92" i="10"/>
  <c r="C92" i="10"/>
  <c r="B92" i="10"/>
  <c r="G91" i="10"/>
  <c r="F91" i="10"/>
  <c r="E91" i="10"/>
  <c r="D91" i="10"/>
  <c r="C91" i="10"/>
  <c r="B91" i="10"/>
  <c r="G90" i="10"/>
  <c r="F90" i="10"/>
  <c r="E90" i="10"/>
  <c r="D90" i="10"/>
  <c r="C90" i="10"/>
  <c r="B90" i="10"/>
  <c r="G89" i="10"/>
  <c r="F89" i="10"/>
  <c r="E89" i="10"/>
  <c r="D89" i="10"/>
  <c r="C89" i="10"/>
  <c r="B89" i="10"/>
  <c r="G88" i="10"/>
  <c r="F88" i="10"/>
  <c r="E88" i="10"/>
  <c r="D88" i="10"/>
  <c r="C88" i="10"/>
  <c r="B88" i="10"/>
  <c r="G87" i="10"/>
  <c r="F87" i="10"/>
  <c r="E87" i="10"/>
  <c r="D87" i="10"/>
  <c r="C87" i="10"/>
  <c r="B87" i="10"/>
  <c r="G86" i="10"/>
  <c r="F86" i="10"/>
  <c r="E86" i="10"/>
  <c r="D86" i="10"/>
  <c r="C86" i="10"/>
  <c r="B86" i="10"/>
  <c r="G85" i="10"/>
  <c r="F85" i="10"/>
  <c r="E85" i="10"/>
  <c r="D85" i="10"/>
  <c r="C85" i="10"/>
  <c r="B85" i="10"/>
  <c r="G84" i="10"/>
  <c r="F84" i="10"/>
  <c r="E84" i="10"/>
  <c r="D84" i="10"/>
  <c r="C84" i="10"/>
  <c r="B84" i="10"/>
  <c r="G83" i="10"/>
  <c r="F83" i="10"/>
  <c r="E83" i="10"/>
  <c r="D83" i="10"/>
  <c r="C83" i="10"/>
  <c r="B83" i="10"/>
  <c r="G82" i="10"/>
  <c r="F82" i="10"/>
  <c r="E82" i="10"/>
  <c r="D82" i="10"/>
  <c r="C82" i="10"/>
  <c r="B82" i="10"/>
  <c r="G81" i="10"/>
  <c r="F81" i="10"/>
  <c r="E81" i="10"/>
  <c r="D81" i="10"/>
  <c r="C81" i="10"/>
  <c r="B81" i="10"/>
  <c r="G80" i="10"/>
  <c r="F80" i="10"/>
  <c r="E80" i="10"/>
  <c r="D80" i="10"/>
  <c r="C80" i="10"/>
  <c r="B80" i="10"/>
  <c r="G79" i="10"/>
  <c r="F79" i="10"/>
  <c r="E79" i="10"/>
  <c r="D79" i="10"/>
  <c r="C79" i="10"/>
  <c r="B79" i="10"/>
  <c r="G78" i="10"/>
  <c r="F78" i="10"/>
  <c r="E78" i="10"/>
  <c r="D78" i="10"/>
  <c r="C78" i="10"/>
  <c r="B78" i="10"/>
  <c r="G77" i="10"/>
  <c r="F77" i="10"/>
  <c r="E77" i="10"/>
  <c r="D77" i="10"/>
  <c r="C77" i="10"/>
  <c r="B77" i="10"/>
  <c r="G76" i="10"/>
  <c r="F76" i="10"/>
  <c r="E76" i="10"/>
  <c r="D76" i="10"/>
  <c r="C76" i="10"/>
  <c r="B76" i="10"/>
  <c r="G75" i="10"/>
  <c r="F75" i="10"/>
  <c r="E75" i="10"/>
  <c r="D75" i="10"/>
  <c r="C75" i="10"/>
  <c r="B75" i="10"/>
  <c r="G74" i="10"/>
  <c r="F74" i="10"/>
  <c r="E74" i="10"/>
  <c r="D74" i="10"/>
  <c r="C74" i="10"/>
  <c r="B74" i="10"/>
  <c r="G73" i="10"/>
  <c r="F73" i="10"/>
  <c r="E73" i="10"/>
  <c r="D73" i="10"/>
  <c r="C73" i="10"/>
  <c r="B73" i="10"/>
  <c r="G72" i="10"/>
  <c r="F72" i="10"/>
  <c r="E72" i="10"/>
  <c r="D72" i="10"/>
  <c r="C72" i="10"/>
  <c r="B72" i="10"/>
  <c r="G71" i="10"/>
  <c r="F71" i="10"/>
  <c r="E71" i="10"/>
  <c r="D71" i="10"/>
  <c r="C71" i="10"/>
  <c r="B71" i="10"/>
  <c r="G70" i="10"/>
  <c r="F70" i="10"/>
  <c r="E70" i="10"/>
  <c r="D70" i="10"/>
  <c r="C70" i="10"/>
  <c r="B70" i="10"/>
  <c r="G69" i="10"/>
  <c r="F69" i="10"/>
  <c r="E69" i="10"/>
  <c r="D69" i="10"/>
  <c r="C69" i="10"/>
  <c r="B69" i="10"/>
  <c r="G68" i="10"/>
  <c r="F68" i="10"/>
  <c r="E68" i="10"/>
  <c r="D68" i="10"/>
  <c r="C68" i="10"/>
  <c r="B68" i="10"/>
  <c r="G67" i="10"/>
  <c r="F67" i="10"/>
  <c r="E67" i="10"/>
  <c r="D67" i="10"/>
  <c r="C67" i="10"/>
  <c r="B67" i="10"/>
  <c r="G66" i="10"/>
  <c r="F66" i="10"/>
  <c r="E66" i="10"/>
  <c r="D66" i="10"/>
  <c r="C66" i="10"/>
  <c r="B66" i="10"/>
  <c r="G65" i="10"/>
  <c r="F65" i="10"/>
  <c r="E65" i="10"/>
  <c r="D65" i="10"/>
  <c r="C65" i="10"/>
  <c r="B65" i="10"/>
  <c r="G64" i="10"/>
  <c r="F64" i="10"/>
  <c r="E64" i="10"/>
  <c r="D64" i="10"/>
  <c r="C64" i="10"/>
  <c r="B64" i="10"/>
  <c r="G63" i="10"/>
  <c r="F63" i="10"/>
  <c r="E63" i="10"/>
  <c r="D63" i="10"/>
  <c r="C63" i="10"/>
  <c r="B63" i="10"/>
  <c r="G62" i="10"/>
  <c r="F62" i="10"/>
  <c r="E62" i="10"/>
  <c r="D62" i="10"/>
  <c r="C62" i="10"/>
  <c r="B62" i="10"/>
  <c r="G61" i="10"/>
  <c r="F61" i="10"/>
  <c r="E61" i="10"/>
  <c r="D61" i="10"/>
  <c r="C61" i="10"/>
  <c r="B61" i="10"/>
  <c r="G60" i="10"/>
  <c r="F60" i="10"/>
  <c r="E60" i="10"/>
  <c r="D60" i="10"/>
  <c r="C60" i="10"/>
  <c r="B60" i="10"/>
  <c r="G59" i="10"/>
  <c r="F59" i="10"/>
  <c r="E59" i="10"/>
  <c r="D59" i="10"/>
  <c r="C59" i="10"/>
  <c r="B59" i="10"/>
  <c r="G58" i="10"/>
  <c r="F58" i="10"/>
  <c r="E58" i="10"/>
  <c r="D58" i="10"/>
  <c r="C58" i="10"/>
  <c r="B58" i="10"/>
  <c r="G57" i="10"/>
  <c r="F57" i="10"/>
  <c r="E57" i="10"/>
  <c r="D57" i="10"/>
  <c r="C57" i="10"/>
  <c r="B57" i="10"/>
  <c r="G56" i="10"/>
  <c r="F56" i="10"/>
  <c r="E56" i="10"/>
  <c r="D56" i="10"/>
  <c r="C56" i="10"/>
  <c r="B56" i="10"/>
  <c r="G55" i="10"/>
  <c r="F55" i="10"/>
  <c r="E55" i="10"/>
  <c r="D55" i="10"/>
  <c r="C55" i="10"/>
  <c r="B55" i="10"/>
  <c r="G54" i="10"/>
  <c r="F54" i="10"/>
  <c r="E54" i="10"/>
  <c r="D54" i="10"/>
  <c r="C54" i="10"/>
  <c r="B54" i="10"/>
  <c r="G53" i="10"/>
  <c r="F53" i="10"/>
  <c r="E53" i="10"/>
  <c r="D53" i="10"/>
  <c r="C53" i="10"/>
  <c r="B53" i="10"/>
  <c r="G52" i="10"/>
  <c r="F52" i="10"/>
  <c r="E52" i="10"/>
  <c r="D52" i="10"/>
  <c r="C52" i="10"/>
  <c r="B52" i="10"/>
  <c r="G51" i="10"/>
  <c r="F51" i="10"/>
  <c r="E51" i="10"/>
  <c r="D51" i="10"/>
  <c r="C51" i="10"/>
  <c r="B51" i="10"/>
  <c r="G50" i="10"/>
  <c r="F50" i="10"/>
  <c r="E50" i="10"/>
  <c r="D50" i="10"/>
  <c r="C50" i="10"/>
  <c r="B50" i="10"/>
  <c r="G49" i="10"/>
  <c r="F49" i="10"/>
  <c r="E49" i="10"/>
  <c r="D49" i="10"/>
  <c r="C49" i="10"/>
  <c r="B49" i="10"/>
  <c r="G48" i="10"/>
  <c r="F48" i="10"/>
  <c r="E48" i="10"/>
  <c r="D48" i="10"/>
  <c r="C48" i="10"/>
  <c r="B48" i="10"/>
  <c r="G47" i="10"/>
  <c r="F47" i="10"/>
  <c r="E47" i="10"/>
  <c r="D47" i="10"/>
  <c r="C47" i="10"/>
  <c r="B47" i="10"/>
  <c r="G46" i="10"/>
  <c r="F46" i="10"/>
  <c r="E46" i="10"/>
  <c r="D46" i="10"/>
  <c r="C46" i="10"/>
  <c r="B46" i="10"/>
  <c r="G45" i="10"/>
  <c r="F45" i="10"/>
  <c r="E45" i="10"/>
  <c r="D45" i="10"/>
  <c r="C45" i="10"/>
  <c r="B45" i="10"/>
  <c r="G44" i="10"/>
  <c r="F44" i="10"/>
  <c r="E44" i="10"/>
  <c r="D44" i="10"/>
  <c r="C44" i="10"/>
  <c r="B44" i="10"/>
  <c r="G43" i="10"/>
  <c r="F43" i="10"/>
  <c r="E43" i="10"/>
  <c r="D43" i="10"/>
  <c r="C43" i="10"/>
  <c r="B43" i="10"/>
  <c r="G42" i="10"/>
  <c r="F42" i="10"/>
  <c r="E42" i="10"/>
  <c r="D42" i="10"/>
  <c r="C42" i="10"/>
  <c r="B42" i="10"/>
  <c r="G41" i="10"/>
  <c r="F41" i="10"/>
  <c r="E41" i="10"/>
  <c r="D41" i="10"/>
  <c r="C41" i="10"/>
  <c r="B41" i="10"/>
  <c r="G40" i="10"/>
  <c r="F40" i="10"/>
  <c r="E40" i="10"/>
  <c r="D40" i="10"/>
  <c r="C40" i="10"/>
  <c r="B40" i="10"/>
  <c r="G39" i="10"/>
  <c r="F39" i="10"/>
  <c r="E39" i="10"/>
  <c r="D39" i="10"/>
  <c r="C39" i="10"/>
  <c r="B39" i="10"/>
  <c r="G38" i="10"/>
  <c r="F38" i="10"/>
  <c r="E38" i="10"/>
  <c r="D38" i="10"/>
  <c r="C38" i="10"/>
  <c r="B38" i="10"/>
  <c r="G37" i="10"/>
  <c r="F37" i="10"/>
  <c r="E37" i="10"/>
  <c r="D37" i="10"/>
  <c r="C37" i="10"/>
  <c r="B37" i="10"/>
  <c r="G36" i="10"/>
  <c r="F36" i="10"/>
  <c r="E36" i="10"/>
  <c r="D36" i="10"/>
  <c r="C36" i="10"/>
  <c r="B36" i="10"/>
  <c r="G35" i="10"/>
  <c r="F35" i="10"/>
  <c r="E35" i="10"/>
  <c r="D35" i="10"/>
  <c r="C35" i="10"/>
  <c r="B35" i="10"/>
  <c r="G34" i="10"/>
  <c r="F34" i="10"/>
  <c r="E34" i="10"/>
  <c r="D34" i="10"/>
  <c r="C34" i="10"/>
  <c r="B34" i="10"/>
  <c r="G33" i="10"/>
  <c r="F33" i="10"/>
  <c r="E33" i="10"/>
  <c r="D33" i="10"/>
  <c r="C33" i="10"/>
  <c r="B33" i="10"/>
  <c r="G32" i="10"/>
  <c r="F32" i="10"/>
  <c r="E32" i="10"/>
  <c r="D32" i="10"/>
  <c r="C32" i="10"/>
  <c r="B32" i="10"/>
  <c r="G31" i="10"/>
  <c r="F31" i="10"/>
  <c r="E31" i="10"/>
  <c r="D31" i="10"/>
  <c r="C31" i="10"/>
  <c r="B31" i="10"/>
  <c r="G30" i="10"/>
  <c r="F30" i="10"/>
  <c r="E30" i="10"/>
  <c r="D30" i="10"/>
  <c r="C30" i="10"/>
  <c r="B30" i="10"/>
  <c r="G29" i="10"/>
  <c r="F29" i="10"/>
  <c r="E29" i="10"/>
  <c r="D29" i="10"/>
  <c r="C29" i="10"/>
  <c r="B29" i="10"/>
  <c r="G28" i="10"/>
  <c r="F28" i="10"/>
  <c r="E28" i="10"/>
  <c r="D28" i="10"/>
  <c r="C28" i="10"/>
  <c r="B28" i="10"/>
  <c r="G27" i="10"/>
  <c r="F27" i="10"/>
  <c r="E27" i="10"/>
  <c r="D27" i="10"/>
  <c r="C27" i="10"/>
  <c r="B27" i="10"/>
  <c r="G26" i="10"/>
  <c r="F26" i="10"/>
  <c r="E26" i="10"/>
  <c r="D26" i="10"/>
  <c r="C26" i="10"/>
  <c r="B26" i="10"/>
  <c r="G25" i="10"/>
  <c r="F25" i="10"/>
  <c r="E25" i="10"/>
  <c r="D25" i="10"/>
  <c r="C25" i="10"/>
  <c r="B25" i="10"/>
  <c r="G24" i="10"/>
  <c r="F24" i="10"/>
  <c r="E24" i="10"/>
  <c r="D24" i="10"/>
  <c r="C24" i="10"/>
  <c r="B24" i="10"/>
  <c r="G23" i="10"/>
  <c r="F23" i="10"/>
  <c r="E23" i="10"/>
  <c r="D23" i="10"/>
  <c r="C23" i="10"/>
  <c r="B23" i="10"/>
  <c r="G22" i="10"/>
  <c r="F22" i="10"/>
  <c r="E22" i="10"/>
  <c r="D22" i="10"/>
  <c r="C22" i="10"/>
  <c r="B22" i="10"/>
  <c r="G21" i="10"/>
  <c r="F21" i="10"/>
  <c r="E21" i="10"/>
  <c r="D21" i="10"/>
  <c r="C21" i="10"/>
  <c r="B21" i="10"/>
  <c r="G20" i="10"/>
  <c r="F20" i="10"/>
  <c r="E20" i="10"/>
  <c r="D20" i="10"/>
  <c r="C20" i="10"/>
  <c r="B20" i="10"/>
  <c r="G19" i="10"/>
  <c r="F19" i="10"/>
  <c r="E19" i="10"/>
  <c r="D19" i="10"/>
  <c r="C19" i="10"/>
  <c r="B19" i="10"/>
  <c r="G18" i="10"/>
  <c r="F18" i="10"/>
  <c r="E18" i="10"/>
  <c r="D18" i="10"/>
  <c r="C18" i="10"/>
  <c r="B18" i="10"/>
  <c r="G17" i="10"/>
  <c r="F17" i="10"/>
  <c r="E17" i="10"/>
  <c r="D17" i="10"/>
  <c r="C17" i="10"/>
  <c r="B17" i="10"/>
  <c r="G16" i="10"/>
  <c r="F16" i="10"/>
  <c r="E16" i="10"/>
  <c r="D16" i="10"/>
  <c r="C16" i="10"/>
  <c r="B16" i="10"/>
  <c r="G15" i="10"/>
  <c r="F15" i="10"/>
  <c r="E15" i="10"/>
  <c r="D15" i="10"/>
  <c r="C15" i="10"/>
  <c r="B15" i="10"/>
  <c r="G14" i="10"/>
  <c r="F14" i="10"/>
  <c r="E14" i="10"/>
  <c r="D14" i="10"/>
  <c r="C14" i="10"/>
  <c r="B14" i="10"/>
  <c r="G13" i="10"/>
  <c r="F13" i="10"/>
  <c r="E13" i="10"/>
  <c r="D13" i="10"/>
  <c r="C13" i="10"/>
  <c r="B13" i="10"/>
  <c r="G12" i="10"/>
  <c r="F12" i="10"/>
  <c r="E12" i="10"/>
  <c r="D12" i="10"/>
  <c r="C12" i="10"/>
  <c r="B12" i="10"/>
  <c r="G11" i="10"/>
  <c r="F11" i="10"/>
  <c r="E11" i="10"/>
  <c r="D11" i="10"/>
  <c r="C11" i="10"/>
  <c r="B11" i="10"/>
  <c r="G10" i="10"/>
  <c r="F10" i="10"/>
  <c r="E10" i="10"/>
  <c r="D10" i="10"/>
  <c r="C10" i="10"/>
  <c r="B10" i="10"/>
  <c r="L9" i="10"/>
  <c r="K9" i="10"/>
  <c r="J9" i="10"/>
  <c r="I9" i="10"/>
  <c r="H9" i="10"/>
  <c r="G9" i="10"/>
  <c r="F9" i="10"/>
  <c r="E9" i="10"/>
  <c r="D9" i="10"/>
  <c r="C9" i="10"/>
  <c r="B9" i="10"/>
  <c r="L8" i="10"/>
  <c r="K8" i="10"/>
  <c r="J8" i="10"/>
  <c r="I8" i="10"/>
  <c r="H8" i="10"/>
  <c r="G8" i="10"/>
  <c r="F8" i="10"/>
  <c r="E8" i="10"/>
  <c r="D8" i="10"/>
  <c r="C8" i="10"/>
  <c r="B8" i="10"/>
  <c r="L7" i="10"/>
  <c r="K7" i="10"/>
  <c r="J7" i="10"/>
  <c r="I7" i="10"/>
  <c r="H7" i="10"/>
  <c r="G7" i="10"/>
  <c r="F7" i="10"/>
  <c r="E7" i="10"/>
  <c r="E109" i="10" s="1"/>
  <c r="D7" i="10"/>
  <c r="C7" i="10"/>
  <c r="B7" i="10"/>
  <c r="H2" i="10"/>
  <c r="G107" i="9"/>
  <c r="F107" i="9"/>
  <c r="E107" i="9"/>
  <c r="D107" i="9"/>
  <c r="C107" i="9"/>
  <c r="B107" i="9"/>
  <c r="G106" i="9"/>
  <c r="F106" i="9"/>
  <c r="E106" i="9"/>
  <c r="D106" i="9"/>
  <c r="C106" i="9"/>
  <c r="B106" i="9"/>
  <c r="G105" i="9"/>
  <c r="F105" i="9"/>
  <c r="E105" i="9"/>
  <c r="D105" i="9"/>
  <c r="C105" i="9"/>
  <c r="B105" i="9"/>
  <c r="G104" i="9"/>
  <c r="F104" i="9"/>
  <c r="E104" i="9"/>
  <c r="D104" i="9"/>
  <c r="C104" i="9"/>
  <c r="B104" i="9"/>
  <c r="G103" i="9"/>
  <c r="F103" i="9"/>
  <c r="E103" i="9"/>
  <c r="D103" i="9"/>
  <c r="C103" i="9"/>
  <c r="B103" i="9"/>
  <c r="G102" i="9"/>
  <c r="F102" i="9"/>
  <c r="E102" i="9"/>
  <c r="D102" i="9"/>
  <c r="C102" i="9"/>
  <c r="B102" i="9"/>
  <c r="G101" i="9"/>
  <c r="F101" i="9"/>
  <c r="E101" i="9"/>
  <c r="D101" i="9"/>
  <c r="C101" i="9"/>
  <c r="B101" i="9"/>
  <c r="G100" i="9"/>
  <c r="F100" i="9"/>
  <c r="E100" i="9"/>
  <c r="D100" i="9"/>
  <c r="C100" i="9"/>
  <c r="B100" i="9"/>
  <c r="G99" i="9"/>
  <c r="F99" i="9"/>
  <c r="E99" i="9"/>
  <c r="D99" i="9"/>
  <c r="C99" i="9"/>
  <c r="B99" i="9"/>
  <c r="G98" i="9"/>
  <c r="F98" i="9"/>
  <c r="E98" i="9"/>
  <c r="D98" i="9"/>
  <c r="C98" i="9"/>
  <c r="B98" i="9"/>
  <c r="G97" i="9"/>
  <c r="F97" i="9"/>
  <c r="E97" i="9"/>
  <c r="D97" i="9"/>
  <c r="C97" i="9"/>
  <c r="B97" i="9"/>
  <c r="G96" i="9"/>
  <c r="F96" i="9"/>
  <c r="E96" i="9"/>
  <c r="D96" i="9"/>
  <c r="C96" i="9"/>
  <c r="B96" i="9"/>
  <c r="G95" i="9"/>
  <c r="F95" i="9"/>
  <c r="E95" i="9"/>
  <c r="D95" i="9"/>
  <c r="C95" i="9"/>
  <c r="B95" i="9"/>
  <c r="G94" i="9"/>
  <c r="F94" i="9"/>
  <c r="E94" i="9"/>
  <c r="D94" i="9"/>
  <c r="C94" i="9"/>
  <c r="B94" i="9"/>
  <c r="G93" i="9"/>
  <c r="F93" i="9"/>
  <c r="E93" i="9"/>
  <c r="D93" i="9"/>
  <c r="C93" i="9"/>
  <c r="B93" i="9"/>
  <c r="G92" i="9"/>
  <c r="F92" i="9"/>
  <c r="E92" i="9"/>
  <c r="D92" i="9"/>
  <c r="C92" i="9"/>
  <c r="B92" i="9"/>
  <c r="G91" i="9"/>
  <c r="F91" i="9"/>
  <c r="E91" i="9"/>
  <c r="D91" i="9"/>
  <c r="C91" i="9"/>
  <c r="B91" i="9"/>
  <c r="G90" i="9"/>
  <c r="F90" i="9"/>
  <c r="E90" i="9"/>
  <c r="D90" i="9"/>
  <c r="C90" i="9"/>
  <c r="B90" i="9"/>
  <c r="G89" i="9"/>
  <c r="F89" i="9"/>
  <c r="E89" i="9"/>
  <c r="D89" i="9"/>
  <c r="C89" i="9"/>
  <c r="B89" i="9"/>
  <c r="G88" i="9"/>
  <c r="F88" i="9"/>
  <c r="E88" i="9"/>
  <c r="D88" i="9"/>
  <c r="C88" i="9"/>
  <c r="B88" i="9"/>
  <c r="G87" i="9"/>
  <c r="F87" i="9"/>
  <c r="E87" i="9"/>
  <c r="D87" i="9"/>
  <c r="C87" i="9"/>
  <c r="B87" i="9"/>
  <c r="G86" i="9"/>
  <c r="F86" i="9"/>
  <c r="E86" i="9"/>
  <c r="D86" i="9"/>
  <c r="C86" i="9"/>
  <c r="B86" i="9"/>
  <c r="G85" i="9"/>
  <c r="F85" i="9"/>
  <c r="E85" i="9"/>
  <c r="D85" i="9"/>
  <c r="C85" i="9"/>
  <c r="B85" i="9"/>
  <c r="G84" i="9"/>
  <c r="F84" i="9"/>
  <c r="E84" i="9"/>
  <c r="D84" i="9"/>
  <c r="C84" i="9"/>
  <c r="B84" i="9"/>
  <c r="G83" i="9"/>
  <c r="F83" i="9"/>
  <c r="E83" i="9"/>
  <c r="D83" i="9"/>
  <c r="C83" i="9"/>
  <c r="B83" i="9"/>
  <c r="G82" i="9"/>
  <c r="F82" i="9"/>
  <c r="E82" i="9"/>
  <c r="D82" i="9"/>
  <c r="C82" i="9"/>
  <c r="B82" i="9"/>
  <c r="G81" i="9"/>
  <c r="F81" i="9"/>
  <c r="E81" i="9"/>
  <c r="D81" i="9"/>
  <c r="C81" i="9"/>
  <c r="B81" i="9"/>
  <c r="G80" i="9"/>
  <c r="F80" i="9"/>
  <c r="E80" i="9"/>
  <c r="D80" i="9"/>
  <c r="C80" i="9"/>
  <c r="B80" i="9"/>
  <c r="G79" i="9"/>
  <c r="F79" i="9"/>
  <c r="E79" i="9"/>
  <c r="D79" i="9"/>
  <c r="C79" i="9"/>
  <c r="B79" i="9"/>
  <c r="G78" i="9"/>
  <c r="F78" i="9"/>
  <c r="E78" i="9"/>
  <c r="D78" i="9"/>
  <c r="C78" i="9"/>
  <c r="B78" i="9"/>
  <c r="G77" i="9"/>
  <c r="F77" i="9"/>
  <c r="E77" i="9"/>
  <c r="D77" i="9"/>
  <c r="C77" i="9"/>
  <c r="B77" i="9"/>
  <c r="G76" i="9"/>
  <c r="F76" i="9"/>
  <c r="E76" i="9"/>
  <c r="D76" i="9"/>
  <c r="C76" i="9"/>
  <c r="B76" i="9"/>
  <c r="G75" i="9"/>
  <c r="F75" i="9"/>
  <c r="E75" i="9"/>
  <c r="D75" i="9"/>
  <c r="C75" i="9"/>
  <c r="B75" i="9"/>
  <c r="G74" i="9"/>
  <c r="F74" i="9"/>
  <c r="E74" i="9"/>
  <c r="D74" i="9"/>
  <c r="C74" i="9"/>
  <c r="B74" i="9"/>
  <c r="G73" i="9"/>
  <c r="F73" i="9"/>
  <c r="E73" i="9"/>
  <c r="D73" i="9"/>
  <c r="C73" i="9"/>
  <c r="B73" i="9"/>
  <c r="G72" i="9"/>
  <c r="F72" i="9"/>
  <c r="E72" i="9"/>
  <c r="D72" i="9"/>
  <c r="C72" i="9"/>
  <c r="B72" i="9"/>
  <c r="G71" i="9"/>
  <c r="F71" i="9"/>
  <c r="E71" i="9"/>
  <c r="D71" i="9"/>
  <c r="C71" i="9"/>
  <c r="B71" i="9"/>
  <c r="G70" i="9"/>
  <c r="F70" i="9"/>
  <c r="E70" i="9"/>
  <c r="D70" i="9"/>
  <c r="C70" i="9"/>
  <c r="B70" i="9"/>
  <c r="G69" i="9"/>
  <c r="F69" i="9"/>
  <c r="E69" i="9"/>
  <c r="D69" i="9"/>
  <c r="C69" i="9"/>
  <c r="B69" i="9"/>
  <c r="G68" i="9"/>
  <c r="F68" i="9"/>
  <c r="E68" i="9"/>
  <c r="D68" i="9"/>
  <c r="C68" i="9"/>
  <c r="B68" i="9"/>
  <c r="G67" i="9"/>
  <c r="F67" i="9"/>
  <c r="E67" i="9"/>
  <c r="D67" i="9"/>
  <c r="C67" i="9"/>
  <c r="B67" i="9"/>
  <c r="G66" i="9"/>
  <c r="F66" i="9"/>
  <c r="E66" i="9"/>
  <c r="D66" i="9"/>
  <c r="C66" i="9"/>
  <c r="B66" i="9"/>
  <c r="G65" i="9"/>
  <c r="F65" i="9"/>
  <c r="E65" i="9"/>
  <c r="D65" i="9"/>
  <c r="C65" i="9"/>
  <c r="B65" i="9"/>
  <c r="G64" i="9"/>
  <c r="F64" i="9"/>
  <c r="E64" i="9"/>
  <c r="D64" i="9"/>
  <c r="C64" i="9"/>
  <c r="B64" i="9"/>
  <c r="G63" i="9"/>
  <c r="F63" i="9"/>
  <c r="E63" i="9"/>
  <c r="D63" i="9"/>
  <c r="C63" i="9"/>
  <c r="B63" i="9"/>
  <c r="G62" i="9"/>
  <c r="F62" i="9"/>
  <c r="E62" i="9"/>
  <c r="D62" i="9"/>
  <c r="C62" i="9"/>
  <c r="B62" i="9"/>
  <c r="G61" i="9"/>
  <c r="F61" i="9"/>
  <c r="E61" i="9"/>
  <c r="D61" i="9"/>
  <c r="C61" i="9"/>
  <c r="B61" i="9"/>
  <c r="G60" i="9"/>
  <c r="F60" i="9"/>
  <c r="E60" i="9"/>
  <c r="D60" i="9"/>
  <c r="C60" i="9"/>
  <c r="B60" i="9"/>
  <c r="G59" i="9"/>
  <c r="F59" i="9"/>
  <c r="E59" i="9"/>
  <c r="D59" i="9"/>
  <c r="C59" i="9"/>
  <c r="B59" i="9"/>
  <c r="G58" i="9"/>
  <c r="F58" i="9"/>
  <c r="E58" i="9"/>
  <c r="D58" i="9"/>
  <c r="C58" i="9"/>
  <c r="B58" i="9"/>
  <c r="G57" i="9"/>
  <c r="F57" i="9"/>
  <c r="E57" i="9"/>
  <c r="D57" i="9"/>
  <c r="C57" i="9"/>
  <c r="B57" i="9"/>
  <c r="G56" i="9"/>
  <c r="F56" i="9"/>
  <c r="E56" i="9"/>
  <c r="D56" i="9"/>
  <c r="C56" i="9"/>
  <c r="B56" i="9"/>
  <c r="G55" i="9"/>
  <c r="F55" i="9"/>
  <c r="E55" i="9"/>
  <c r="D55" i="9"/>
  <c r="C55" i="9"/>
  <c r="B55" i="9"/>
  <c r="G54" i="9"/>
  <c r="F54" i="9"/>
  <c r="E54" i="9"/>
  <c r="D54" i="9"/>
  <c r="C54" i="9"/>
  <c r="B54" i="9"/>
  <c r="G53" i="9"/>
  <c r="F53" i="9"/>
  <c r="E53" i="9"/>
  <c r="D53" i="9"/>
  <c r="C53" i="9"/>
  <c r="B53" i="9"/>
  <c r="G52" i="9"/>
  <c r="F52" i="9"/>
  <c r="E52" i="9"/>
  <c r="D52" i="9"/>
  <c r="C52" i="9"/>
  <c r="B52" i="9"/>
  <c r="G51" i="9"/>
  <c r="F51" i="9"/>
  <c r="E51" i="9"/>
  <c r="D51" i="9"/>
  <c r="C51" i="9"/>
  <c r="B51" i="9"/>
  <c r="G50" i="9"/>
  <c r="F50" i="9"/>
  <c r="E50" i="9"/>
  <c r="D50" i="9"/>
  <c r="C50" i="9"/>
  <c r="B50" i="9"/>
  <c r="G49" i="9"/>
  <c r="F49" i="9"/>
  <c r="E49" i="9"/>
  <c r="D49" i="9"/>
  <c r="C49" i="9"/>
  <c r="B49" i="9"/>
  <c r="G48" i="9"/>
  <c r="F48" i="9"/>
  <c r="E48" i="9"/>
  <c r="D48" i="9"/>
  <c r="C48" i="9"/>
  <c r="B48" i="9"/>
  <c r="G47" i="9"/>
  <c r="F47" i="9"/>
  <c r="E47" i="9"/>
  <c r="D47" i="9"/>
  <c r="C47" i="9"/>
  <c r="B47" i="9"/>
  <c r="G46" i="9"/>
  <c r="F46" i="9"/>
  <c r="E46" i="9"/>
  <c r="D46" i="9"/>
  <c r="C46" i="9"/>
  <c r="B46" i="9"/>
  <c r="G45" i="9"/>
  <c r="F45" i="9"/>
  <c r="E45" i="9"/>
  <c r="D45" i="9"/>
  <c r="C45" i="9"/>
  <c r="B45" i="9"/>
  <c r="G44" i="9"/>
  <c r="F44" i="9"/>
  <c r="E44" i="9"/>
  <c r="D44" i="9"/>
  <c r="C44" i="9"/>
  <c r="B44" i="9"/>
  <c r="G43" i="9"/>
  <c r="F43" i="9"/>
  <c r="E43" i="9"/>
  <c r="D43" i="9"/>
  <c r="C43" i="9"/>
  <c r="B43" i="9"/>
  <c r="G42" i="9"/>
  <c r="F42" i="9"/>
  <c r="E42" i="9"/>
  <c r="D42" i="9"/>
  <c r="C42" i="9"/>
  <c r="B42" i="9"/>
  <c r="G41" i="9"/>
  <c r="F41" i="9"/>
  <c r="E41" i="9"/>
  <c r="D41" i="9"/>
  <c r="C41" i="9"/>
  <c r="B41" i="9"/>
  <c r="G40" i="9"/>
  <c r="F40" i="9"/>
  <c r="E40" i="9"/>
  <c r="D40" i="9"/>
  <c r="C40" i="9"/>
  <c r="B40" i="9"/>
  <c r="G39" i="9"/>
  <c r="F39" i="9"/>
  <c r="E39" i="9"/>
  <c r="D39" i="9"/>
  <c r="C39" i="9"/>
  <c r="B39" i="9"/>
  <c r="G38" i="9"/>
  <c r="F38" i="9"/>
  <c r="E38" i="9"/>
  <c r="D38" i="9"/>
  <c r="C38" i="9"/>
  <c r="B38" i="9"/>
  <c r="G37" i="9"/>
  <c r="F37" i="9"/>
  <c r="E37" i="9"/>
  <c r="D37" i="9"/>
  <c r="C37" i="9"/>
  <c r="B37" i="9"/>
  <c r="G36" i="9"/>
  <c r="F36" i="9"/>
  <c r="E36" i="9"/>
  <c r="D36" i="9"/>
  <c r="C36" i="9"/>
  <c r="B36" i="9"/>
  <c r="G35" i="9"/>
  <c r="F35" i="9"/>
  <c r="E35" i="9"/>
  <c r="D35" i="9"/>
  <c r="C35" i="9"/>
  <c r="B35" i="9"/>
  <c r="G34" i="9"/>
  <c r="F34" i="9"/>
  <c r="E34" i="9"/>
  <c r="D34" i="9"/>
  <c r="C34" i="9"/>
  <c r="B34" i="9"/>
  <c r="G33" i="9"/>
  <c r="F33" i="9"/>
  <c r="E33" i="9"/>
  <c r="D33" i="9"/>
  <c r="C33" i="9"/>
  <c r="B33" i="9"/>
  <c r="G32" i="9"/>
  <c r="F32" i="9"/>
  <c r="E32" i="9"/>
  <c r="D32" i="9"/>
  <c r="C32" i="9"/>
  <c r="B32" i="9"/>
  <c r="G31" i="9"/>
  <c r="F31" i="9"/>
  <c r="E31" i="9"/>
  <c r="D31" i="9"/>
  <c r="C31" i="9"/>
  <c r="B31" i="9"/>
  <c r="G30" i="9"/>
  <c r="F30" i="9"/>
  <c r="E30" i="9"/>
  <c r="D30" i="9"/>
  <c r="C30" i="9"/>
  <c r="B30" i="9"/>
  <c r="G29" i="9"/>
  <c r="F29" i="9"/>
  <c r="E29" i="9"/>
  <c r="D29" i="9"/>
  <c r="C29" i="9"/>
  <c r="B29" i="9"/>
  <c r="G28" i="9"/>
  <c r="F28" i="9"/>
  <c r="E28" i="9"/>
  <c r="D28" i="9"/>
  <c r="C28" i="9"/>
  <c r="B28" i="9"/>
  <c r="G27" i="9"/>
  <c r="F27" i="9"/>
  <c r="E27" i="9"/>
  <c r="D27" i="9"/>
  <c r="C27" i="9"/>
  <c r="B27" i="9"/>
  <c r="G26" i="9"/>
  <c r="F26" i="9"/>
  <c r="E26" i="9"/>
  <c r="D26" i="9"/>
  <c r="C26" i="9"/>
  <c r="B26" i="9"/>
  <c r="G25" i="9"/>
  <c r="F25" i="9"/>
  <c r="E25" i="9"/>
  <c r="D25" i="9"/>
  <c r="C25" i="9"/>
  <c r="B25" i="9"/>
  <c r="G24" i="9"/>
  <c r="F24" i="9"/>
  <c r="E24" i="9"/>
  <c r="D24" i="9"/>
  <c r="C24" i="9"/>
  <c r="B24" i="9"/>
  <c r="G23" i="9"/>
  <c r="F23" i="9"/>
  <c r="E23" i="9"/>
  <c r="D23" i="9"/>
  <c r="C23" i="9"/>
  <c r="B23" i="9"/>
  <c r="G22" i="9"/>
  <c r="F22" i="9"/>
  <c r="E22" i="9"/>
  <c r="D22" i="9"/>
  <c r="C22" i="9"/>
  <c r="B22" i="9"/>
  <c r="L21" i="9"/>
  <c r="K21" i="9"/>
  <c r="I21" i="9"/>
  <c r="H21" i="9"/>
  <c r="G21" i="9"/>
  <c r="F21" i="9"/>
  <c r="E21" i="9"/>
  <c r="D21" i="9"/>
  <c r="C21" i="9"/>
  <c r="B21" i="9"/>
  <c r="L20" i="9"/>
  <c r="K20" i="9"/>
  <c r="J20" i="9"/>
  <c r="I20" i="9"/>
  <c r="H20" i="9"/>
  <c r="G20" i="9"/>
  <c r="F20" i="9"/>
  <c r="E20" i="9"/>
  <c r="D20" i="9"/>
  <c r="C20" i="9"/>
  <c r="B20" i="9"/>
  <c r="L19" i="9"/>
  <c r="K19" i="9"/>
  <c r="J19" i="9"/>
  <c r="I19" i="9"/>
  <c r="H19" i="9"/>
  <c r="G19" i="9"/>
  <c r="F19" i="9"/>
  <c r="E19" i="9"/>
  <c r="D19" i="9"/>
  <c r="C19" i="9"/>
  <c r="B19" i="9"/>
  <c r="L18" i="9"/>
  <c r="K18" i="9"/>
  <c r="J18" i="9"/>
  <c r="I18" i="9"/>
  <c r="H18" i="9"/>
  <c r="G18" i="9"/>
  <c r="F18" i="9"/>
  <c r="E18" i="9"/>
  <c r="D18" i="9"/>
  <c r="C18" i="9"/>
  <c r="B18" i="9"/>
  <c r="L17" i="9"/>
  <c r="K17" i="9"/>
  <c r="J17" i="9"/>
  <c r="I17" i="9"/>
  <c r="H17" i="9"/>
  <c r="G17" i="9"/>
  <c r="F17" i="9"/>
  <c r="E17" i="9"/>
  <c r="D17" i="9"/>
  <c r="C17" i="9"/>
  <c r="B17" i="9"/>
  <c r="L16" i="9"/>
  <c r="K16" i="9"/>
  <c r="J16" i="9"/>
  <c r="I16" i="9"/>
  <c r="H16" i="9"/>
  <c r="G16" i="9"/>
  <c r="F16" i="9"/>
  <c r="E16" i="9"/>
  <c r="D16" i="9"/>
  <c r="C16" i="9"/>
  <c r="B16" i="9"/>
  <c r="L15" i="9"/>
  <c r="K15" i="9"/>
  <c r="J15" i="9"/>
  <c r="I15" i="9"/>
  <c r="H15" i="9"/>
  <c r="G15" i="9"/>
  <c r="F15" i="9"/>
  <c r="E15" i="9"/>
  <c r="D15" i="9"/>
  <c r="C15" i="9"/>
  <c r="B15" i="9"/>
  <c r="L14" i="9"/>
  <c r="K14" i="9"/>
  <c r="J14" i="9"/>
  <c r="I14" i="9"/>
  <c r="H14" i="9"/>
  <c r="G14" i="9"/>
  <c r="F14" i="9"/>
  <c r="E14" i="9"/>
  <c r="D14" i="9"/>
  <c r="C14" i="9"/>
  <c r="B14" i="9"/>
  <c r="L13" i="9"/>
  <c r="K13" i="9"/>
  <c r="J13" i="9"/>
  <c r="I13" i="9"/>
  <c r="H13" i="9"/>
  <c r="G13" i="9"/>
  <c r="F13" i="9"/>
  <c r="E13" i="9"/>
  <c r="D13" i="9"/>
  <c r="C13" i="9"/>
  <c r="B13" i="9"/>
  <c r="L12" i="9"/>
  <c r="K12" i="9"/>
  <c r="J12" i="9"/>
  <c r="I12" i="9"/>
  <c r="H12" i="9"/>
  <c r="G12" i="9"/>
  <c r="F12" i="9"/>
  <c r="E12" i="9"/>
  <c r="D12" i="9"/>
  <c r="C12" i="9"/>
  <c r="B12" i="9"/>
  <c r="L11" i="9"/>
  <c r="K11" i="9"/>
  <c r="J11" i="9"/>
  <c r="I11" i="9"/>
  <c r="H11" i="9"/>
  <c r="G11" i="9"/>
  <c r="F11" i="9"/>
  <c r="E11" i="9"/>
  <c r="D11" i="9"/>
  <c r="C11" i="9"/>
  <c r="B11" i="9"/>
  <c r="L10" i="9"/>
  <c r="K10" i="9"/>
  <c r="J10" i="9"/>
  <c r="I10" i="9"/>
  <c r="H10" i="9"/>
  <c r="G10" i="9"/>
  <c r="F10" i="9"/>
  <c r="E10" i="9"/>
  <c r="D10" i="9"/>
  <c r="C10" i="9"/>
  <c r="B10" i="9"/>
  <c r="L9" i="9"/>
  <c r="K9" i="9"/>
  <c r="J9" i="9"/>
  <c r="I9" i="9"/>
  <c r="H9" i="9"/>
  <c r="G9" i="9"/>
  <c r="F9" i="9"/>
  <c r="E9" i="9"/>
  <c r="D9" i="9"/>
  <c r="C9" i="9"/>
  <c r="B9" i="9"/>
  <c r="L8" i="9"/>
  <c r="K8" i="9"/>
  <c r="J8" i="9"/>
  <c r="I8" i="9"/>
  <c r="H8" i="9"/>
  <c r="G8" i="9"/>
  <c r="F8" i="9"/>
  <c r="E8" i="9"/>
  <c r="D8" i="9"/>
  <c r="C8" i="9"/>
  <c r="B8" i="9"/>
  <c r="L7" i="9"/>
  <c r="K7" i="9"/>
  <c r="K109" i="9" s="1"/>
  <c r="J7" i="9"/>
  <c r="I7" i="9"/>
  <c r="H7" i="9"/>
  <c r="G7" i="9"/>
  <c r="F7" i="9"/>
  <c r="E7" i="9"/>
  <c r="E109" i="9" s="1"/>
  <c r="E111" i="9" s="1"/>
  <c r="D7" i="9"/>
  <c r="C7" i="9"/>
  <c r="B7" i="9"/>
  <c r="H2" i="9"/>
  <c r="G107" i="8"/>
  <c r="F107" i="8"/>
  <c r="E107" i="8"/>
  <c r="D107" i="8"/>
  <c r="C107" i="8"/>
  <c r="B107" i="8"/>
  <c r="G106" i="8"/>
  <c r="F106" i="8"/>
  <c r="E106" i="8"/>
  <c r="D106" i="8"/>
  <c r="C106" i="8"/>
  <c r="B106" i="8"/>
  <c r="G105" i="8"/>
  <c r="F105" i="8"/>
  <c r="E105" i="8"/>
  <c r="D105" i="8"/>
  <c r="C105" i="8"/>
  <c r="B105" i="8"/>
  <c r="G104" i="8"/>
  <c r="F104" i="8"/>
  <c r="E104" i="8"/>
  <c r="D104" i="8"/>
  <c r="C104" i="8"/>
  <c r="B104" i="8"/>
  <c r="G103" i="8"/>
  <c r="F103" i="8"/>
  <c r="E103" i="8"/>
  <c r="D103" i="8"/>
  <c r="C103" i="8"/>
  <c r="B103" i="8"/>
  <c r="G102" i="8"/>
  <c r="F102" i="8"/>
  <c r="E102" i="8"/>
  <c r="D102" i="8"/>
  <c r="C102" i="8"/>
  <c r="B102" i="8"/>
  <c r="G101" i="8"/>
  <c r="F101" i="8"/>
  <c r="E101" i="8"/>
  <c r="D101" i="8"/>
  <c r="C101" i="8"/>
  <c r="B101" i="8"/>
  <c r="G100" i="8"/>
  <c r="F100" i="8"/>
  <c r="E100" i="8"/>
  <c r="D100" i="8"/>
  <c r="C100" i="8"/>
  <c r="B100" i="8"/>
  <c r="G99" i="8"/>
  <c r="F99" i="8"/>
  <c r="E99" i="8"/>
  <c r="D99" i="8"/>
  <c r="C99" i="8"/>
  <c r="B99" i="8"/>
  <c r="G98" i="8"/>
  <c r="F98" i="8"/>
  <c r="E98" i="8"/>
  <c r="D98" i="8"/>
  <c r="C98" i="8"/>
  <c r="B98" i="8"/>
  <c r="G97" i="8"/>
  <c r="F97" i="8"/>
  <c r="E97" i="8"/>
  <c r="D97" i="8"/>
  <c r="C97" i="8"/>
  <c r="B97" i="8"/>
  <c r="G96" i="8"/>
  <c r="F96" i="8"/>
  <c r="E96" i="8"/>
  <c r="D96" i="8"/>
  <c r="C96" i="8"/>
  <c r="B96" i="8"/>
  <c r="G95" i="8"/>
  <c r="F95" i="8"/>
  <c r="E95" i="8"/>
  <c r="D95" i="8"/>
  <c r="C95" i="8"/>
  <c r="B95" i="8"/>
  <c r="G94" i="8"/>
  <c r="F94" i="8"/>
  <c r="E94" i="8"/>
  <c r="D94" i="8"/>
  <c r="C94" i="8"/>
  <c r="B94" i="8"/>
  <c r="G93" i="8"/>
  <c r="F93" i="8"/>
  <c r="E93" i="8"/>
  <c r="D93" i="8"/>
  <c r="C93" i="8"/>
  <c r="B93" i="8"/>
  <c r="G92" i="8"/>
  <c r="F92" i="8"/>
  <c r="E92" i="8"/>
  <c r="D92" i="8"/>
  <c r="C92" i="8"/>
  <c r="B92" i="8"/>
  <c r="G91" i="8"/>
  <c r="F91" i="8"/>
  <c r="E91" i="8"/>
  <c r="D91" i="8"/>
  <c r="C91" i="8"/>
  <c r="B91" i="8"/>
  <c r="G90" i="8"/>
  <c r="F90" i="8"/>
  <c r="E90" i="8"/>
  <c r="D90" i="8"/>
  <c r="C90" i="8"/>
  <c r="B90" i="8"/>
  <c r="G89" i="8"/>
  <c r="F89" i="8"/>
  <c r="E89" i="8"/>
  <c r="D89" i="8"/>
  <c r="C89" i="8"/>
  <c r="B89" i="8"/>
  <c r="G88" i="8"/>
  <c r="F88" i="8"/>
  <c r="E88" i="8"/>
  <c r="D88" i="8"/>
  <c r="C88" i="8"/>
  <c r="B88" i="8"/>
  <c r="G87" i="8"/>
  <c r="F87" i="8"/>
  <c r="E87" i="8"/>
  <c r="D87" i="8"/>
  <c r="C87" i="8"/>
  <c r="B87" i="8"/>
  <c r="G86" i="8"/>
  <c r="F86" i="8"/>
  <c r="E86" i="8"/>
  <c r="D86" i="8"/>
  <c r="C86" i="8"/>
  <c r="B86" i="8"/>
  <c r="G85" i="8"/>
  <c r="F85" i="8"/>
  <c r="E85" i="8"/>
  <c r="D85" i="8"/>
  <c r="C85" i="8"/>
  <c r="B85" i="8"/>
  <c r="G84" i="8"/>
  <c r="F84" i="8"/>
  <c r="E84" i="8"/>
  <c r="D84" i="8"/>
  <c r="C84" i="8"/>
  <c r="B84" i="8"/>
  <c r="G83" i="8"/>
  <c r="F83" i="8"/>
  <c r="E83" i="8"/>
  <c r="D83" i="8"/>
  <c r="C83" i="8"/>
  <c r="B83" i="8"/>
  <c r="G82" i="8"/>
  <c r="F82" i="8"/>
  <c r="E82" i="8"/>
  <c r="D82" i="8"/>
  <c r="C82" i="8"/>
  <c r="B82" i="8"/>
  <c r="G81" i="8"/>
  <c r="F81" i="8"/>
  <c r="E81" i="8"/>
  <c r="D81" i="8"/>
  <c r="C81" i="8"/>
  <c r="B81" i="8"/>
  <c r="G80" i="8"/>
  <c r="F80" i="8"/>
  <c r="E80" i="8"/>
  <c r="D80" i="8"/>
  <c r="C80" i="8"/>
  <c r="B80" i="8"/>
  <c r="G79" i="8"/>
  <c r="F79" i="8"/>
  <c r="E79" i="8"/>
  <c r="D79" i="8"/>
  <c r="C79" i="8"/>
  <c r="B79" i="8"/>
  <c r="G78" i="8"/>
  <c r="F78" i="8"/>
  <c r="E78" i="8"/>
  <c r="D78" i="8"/>
  <c r="C78" i="8"/>
  <c r="B78" i="8"/>
  <c r="G77" i="8"/>
  <c r="F77" i="8"/>
  <c r="E77" i="8"/>
  <c r="D77" i="8"/>
  <c r="C77" i="8"/>
  <c r="B77" i="8"/>
  <c r="G76" i="8"/>
  <c r="F76" i="8"/>
  <c r="E76" i="8"/>
  <c r="D76" i="8"/>
  <c r="C76" i="8"/>
  <c r="B76" i="8"/>
  <c r="G75" i="8"/>
  <c r="F75" i="8"/>
  <c r="E75" i="8"/>
  <c r="D75" i="8"/>
  <c r="C75" i="8"/>
  <c r="B75" i="8"/>
  <c r="G74" i="8"/>
  <c r="F74" i="8"/>
  <c r="E74" i="8"/>
  <c r="D74" i="8"/>
  <c r="C74" i="8"/>
  <c r="B74" i="8"/>
  <c r="G73" i="8"/>
  <c r="F73" i="8"/>
  <c r="E73" i="8"/>
  <c r="D73" i="8"/>
  <c r="C73" i="8"/>
  <c r="B73" i="8"/>
  <c r="G72" i="8"/>
  <c r="F72" i="8"/>
  <c r="E72" i="8"/>
  <c r="D72" i="8"/>
  <c r="C72" i="8"/>
  <c r="B72" i="8"/>
  <c r="G71" i="8"/>
  <c r="F71" i="8"/>
  <c r="E71" i="8"/>
  <c r="D71" i="8"/>
  <c r="C71" i="8"/>
  <c r="B71" i="8"/>
  <c r="G70" i="8"/>
  <c r="F70" i="8"/>
  <c r="E70" i="8"/>
  <c r="D70" i="8"/>
  <c r="C70" i="8"/>
  <c r="B70" i="8"/>
  <c r="G69" i="8"/>
  <c r="F69" i="8"/>
  <c r="E69" i="8"/>
  <c r="D69" i="8"/>
  <c r="C69" i="8"/>
  <c r="B69" i="8"/>
  <c r="G68" i="8"/>
  <c r="F68" i="8"/>
  <c r="E68" i="8"/>
  <c r="D68" i="8"/>
  <c r="C68" i="8"/>
  <c r="B68" i="8"/>
  <c r="G67" i="8"/>
  <c r="F67" i="8"/>
  <c r="E67" i="8"/>
  <c r="D67" i="8"/>
  <c r="C67" i="8"/>
  <c r="B67" i="8"/>
  <c r="G66" i="8"/>
  <c r="F66" i="8"/>
  <c r="E66" i="8"/>
  <c r="D66" i="8"/>
  <c r="C66" i="8"/>
  <c r="B66" i="8"/>
  <c r="G65" i="8"/>
  <c r="F65" i="8"/>
  <c r="E65" i="8"/>
  <c r="D65" i="8"/>
  <c r="C65" i="8"/>
  <c r="B65" i="8"/>
  <c r="G64" i="8"/>
  <c r="F64" i="8"/>
  <c r="E64" i="8"/>
  <c r="D64" i="8"/>
  <c r="C64" i="8"/>
  <c r="B64" i="8"/>
  <c r="G63" i="8"/>
  <c r="F63" i="8"/>
  <c r="E63" i="8"/>
  <c r="D63" i="8"/>
  <c r="C63" i="8"/>
  <c r="B63" i="8"/>
  <c r="G62" i="8"/>
  <c r="F62" i="8"/>
  <c r="E62" i="8"/>
  <c r="D62" i="8"/>
  <c r="C62" i="8"/>
  <c r="B62" i="8"/>
  <c r="G61" i="8"/>
  <c r="F61" i="8"/>
  <c r="E61" i="8"/>
  <c r="D61" i="8"/>
  <c r="C61" i="8"/>
  <c r="B61" i="8"/>
  <c r="G60" i="8"/>
  <c r="F60" i="8"/>
  <c r="E60" i="8"/>
  <c r="D60" i="8"/>
  <c r="C60" i="8"/>
  <c r="B60" i="8"/>
  <c r="G59" i="8"/>
  <c r="F59" i="8"/>
  <c r="E59" i="8"/>
  <c r="D59" i="8"/>
  <c r="C59" i="8"/>
  <c r="B59" i="8"/>
  <c r="G58" i="8"/>
  <c r="F58" i="8"/>
  <c r="E58" i="8"/>
  <c r="D58" i="8"/>
  <c r="C58" i="8"/>
  <c r="B58" i="8"/>
  <c r="G57" i="8"/>
  <c r="F57" i="8"/>
  <c r="E57" i="8"/>
  <c r="D57" i="8"/>
  <c r="C57" i="8"/>
  <c r="B57" i="8"/>
  <c r="G56" i="8"/>
  <c r="F56" i="8"/>
  <c r="E56" i="8"/>
  <c r="D56" i="8"/>
  <c r="C56" i="8"/>
  <c r="B56" i="8"/>
  <c r="G55" i="8"/>
  <c r="F55" i="8"/>
  <c r="E55" i="8"/>
  <c r="D55" i="8"/>
  <c r="C55" i="8"/>
  <c r="B55" i="8"/>
  <c r="G54" i="8"/>
  <c r="F54" i="8"/>
  <c r="E54" i="8"/>
  <c r="D54" i="8"/>
  <c r="C54" i="8"/>
  <c r="B54" i="8"/>
  <c r="G53" i="8"/>
  <c r="F53" i="8"/>
  <c r="E53" i="8"/>
  <c r="D53" i="8"/>
  <c r="C53" i="8"/>
  <c r="B53" i="8"/>
  <c r="G52" i="8"/>
  <c r="F52" i="8"/>
  <c r="E52" i="8"/>
  <c r="D52" i="8"/>
  <c r="C52" i="8"/>
  <c r="B52" i="8"/>
  <c r="G51" i="8"/>
  <c r="F51" i="8"/>
  <c r="E51" i="8"/>
  <c r="D51" i="8"/>
  <c r="C51" i="8"/>
  <c r="B51" i="8"/>
  <c r="G50" i="8"/>
  <c r="F50" i="8"/>
  <c r="E50" i="8"/>
  <c r="D50" i="8"/>
  <c r="C50" i="8"/>
  <c r="B50" i="8"/>
  <c r="G49" i="8"/>
  <c r="F49" i="8"/>
  <c r="E49" i="8"/>
  <c r="D49" i="8"/>
  <c r="C49" i="8"/>
  <c r="B49" i="8"/>
  <c r="G48" i="8"/>
  <c r="F48" i="8"/>
  <c r="E48" i="8"/>
  <c r="D48" i="8"/>
  <c r="C48" i="8"/>
  <c r="B48" i="8"/>
  <c r="G47" i="8"/>
  <c r="F47" i="8"/>
  <c r="E47" i="8"/>
  <c r="D47" i="8"/>
  <c r="C47" i="8"/>
  <c r="B47" i="8"/>
  <c r="G46" i="8"/>
  <c r="F46" i="8"/>
  <c r="E46" i="8"/>
  <c r="D46" i="8"/>
  <c r="C46" i="8"/>
  <c r="B46" i="8"/>
  <c r="G45" i="8"/>
  <c r="F45" i="8"/>
  <c r="E45" i="8"/>
  <c r="D45" i="8"/>
  <c r="C45" i="8"/>
  <c r="B45" i="8"/>
  <c r="G44" i="8"/>
  <c r="F44" i="8"/>
  <c r="E44" i="8"/>
  <c r="D44" i="8"/>
  <c r="C44" i="8"/>
  <c r="B44" i="8"/>
  <c r="G43" i="8"/>
  <c r="F43" i="8"/>
  <c r="E43" i="8"/>
  <c r="D43" i="8"/>
  <c r="C43" i="8"/>
  <c r="B43" i="8"/>
  <c r="G42" i="8"/>
  <c r="F42" i="8"/>
  <c r="E42" i="8"/>
  <c r="D42" i="8"/>
  <c r="C42" i="8"/>
  <c r="B42" i="8"/>
  <c r="G41" i="8"/>
  <c r="F41" i="8"/>
  <c r="E41" i="8"/>
  <c r="D41" i="8"/>
  <c r="C41" i="8"/>
  <c r="B41" i="8"/>
  <c r="G40" i="8"/>
  <c r="F40" i="8"/>
  <c r="E40" i="8"/>
  <c r="D40" i="8"/>
  <c r="C40" i="8"/>
  <c r="B40" i="8"/>
  <c r="G39" i="8"/>
  <c r="F39" i="8"/>
  <c r="E39" i="8"/>
  <c r="D39" i="8"/>
  <c r="C39" i="8"/>
  <c r="B39" i="8"/>
  <c r="G38" i="8"/>
  <c r="F38" i="8"/>
  <c r="E38" i="8"/>
  <c r="D38" i="8"/>
  <c r="C38" i="8"/>
  <c r="B38" i="8"/>
  <c r="G37" i="8"/>
  <c r="F37" i="8"/>
  <c r="E37" i="8"/>
  <c r="D37" i="8"/>
  <c r="C37" i="8"/>
  <c r="B37" i="8"/>
  <c r="G36" i="8"/>
  <c r="F36" i="8"/>
  <c r="E36" i="8"/>
  <c r="D36" i="8"/>
  <c r="C36" i="8"/>
  <c r="B36" i="8"/>
  <c r="G35" i="8"/>
  <c r="F35" i="8"/>
  <c r="E35" i="8"/>
  <c r="D35" i="8"/>
  <c r="C35" i="8"/>
  <c r="B35" i="8"/>
  <c r="G34" i="8"/>
  <c r="F34" i="8"/>
  <c r="E34" i="8"/>
  <c r="D34" i="8"/>
  <c r="C34" i="8"/>
  <c r="B34" i="8"/>
  <c r="G33" i="8"/>
  <c r="F33" i="8"/>
  <c r="E33" i="8"/>
  <c r="D33" i="8"/>
  <c r="C33" i="8"/>
  <c r="B33" i="8"/>
  <c r="G32" i="8"/>
  <c r="F32" i="8"/>
  <c r="E32" i="8"/>
  <c r="D32" i="8"/>
  <c r="C32" i="8"/>
  <c r="B32" i="8"/>
  <c r="G31" i="8"/>
  <c r="F31" i="8"/>
  <c r="E31" i="8"/>
  <c r="D31" i="8"/>
  <c r="C31" i="8"/>
  <c r="B31" i="8"/>
  <c r="G30" i="8"/>
  <c r="F30" i="8"/>
  <c r="E30" i="8"/>
  <c r="D30" i="8"/>
  <c r="C30" i="8"/>
  <c r="B30" i="8"/>
  <c r="G29" i="8"/>
  <c r="F29" i="8"/>
  <c r="E29" i="8"/>
  <c r="D29" i="8"/>
  <c r="C29" i="8"/>
  <c r="B29" i="8"/>
  <c r="G28" i="8"/>
  <c r="F28" i="8"/>
  <c r="E28" i="8"/>
  <c r="D28" i="8"/>
  <c r="C28" i="8"/>
  <c r="B28" i="8"/>
  <c r="G27" i="8"/>
  <c r="F27" i="8"/>
  <c r="E27" i="8"/>
  <c r="D27" i="8"/>
  <c r="C27" i="8"/>
  <c r="B27" i="8"/>
  <c r="G26" i="8"/>
  <c r="F26" i="8"/>
  <c r="E26" i="8"/>
  <c r="D26" i="8"/>
  <c r="C26" i="8"/>
  <c r="B26" i="8"/>
  <c r="G25" i="8"/>
  <c r="F25" i="8"/>
  <c r="E25" i="8"/>
  <c r="D25" i="8"/>
  <c r="C25" i="8"/>
  <c r="B25" i="8"/>
  <c r="G24" i="8"/>
  <c r="F24" i="8"/>
  <c r="E24" i="8"/>
  <c r="D24" i="8"/>
  <c r="C24" i="8"/>
  <c r="B24" i="8"/>
  <c r="G23" i="8"/>
  <c r="F23" i="8"/>
  <c r="E23" i="8"/>
  <c r="D23" i="8"/>
  <c r="C23" i="8"/>
  <c r="B23" i="8"/>
  <c r="G22" i="8"/>
  <c r="F22" i="8"/>
  <c r="E22" i="8"/>
  <c r="D22" i="8"/>
  <c r="C22" i="8"/>
  <c r="B22" i="8"/>
  <c r="L21" i="8"/>
  <c r="K21" i="8"/>
  <c r="J21" i="8"/>
  <c r="I21" i="8"/>
  <c r="H21" i="8"/>
  <c r="G21" i="8"/>
  <c r="F21" i="8"/>
  <c r="E21" i="8"/>
  <c r="D21" i="8"/>
  <c r="C21" i="8"/>
  <c r="B21" i="8"/>
  <c r="L20" i="8"/>
  <c r="K20" i="8"/>
  <c r="J20" i="8"/>
  <c r="I20" i="8"/>
  <c r="H20" i="8"/>
  <c r="G20" i="8"/>
  <c r="F20" i="8"/>
  <c r="E20" i="8"/>
  <c r="D20" i="8"/>
  <c r="C20" i="8"/>
  <c r="B20" i="8"/>
  <c r="L19" i="8"/>
  <c r="K19" i="8"/>
  <c r="J19" i="8"/>
  <c r="I19" i="8"/>
  <c r="H19" i="8"/>
  <c r="G19" i="8"/>
  <c r="F19" i="8"/>
  <c r="E19" i="8"/>
  <c r="D19" i="8"/>
  <c r="C19" i="8"/>
  <c r="B19" i="8"/>
  <c r="L18" i="8"/>
  <c r="K18" i="8"/>
  <c r="J18" i="8"/>
  <c r="I18" i="8"/>
  <c r="H18" i="8"/>
  <c r="G18" i="8"/>
  <c r="F18" i="8"/>
  <c r="E18" i="8"/>
  <c r="D18" i="8"/>
  <c r="C18" i="8"/>
  <c r="B18" i="8"/>
  <c r="L17" i="8"/>
  <c r="K17" i="8"/>
  <c r="J17" i="8"/>
  <c r="I17" i="8"/>
  <c r="H17" i="8"/>
  <c r="G17" i="8"/>
  <c r="F17" i="8"/>
  <c r="E17" i="8"/>
  <c r="D17" i="8"/>
  <c r="C17" i="8"/>
  <c r="B17" i="8"/>
  <c r="L16" i="8"/>
  <c r="K16" i="8"/>
  <c r="J16" i="8"/>
  <c r="I16" i="8"/>
  <c r="H16" i="8"/>
  <c r="G16" i="8"/>
  <c r="F16" i="8"/>
  <c r="E16" i="8"/>
  <c r="D16" i="8"/>
  <c r="C16" i="8"/>
  <c r="B16" i="8"/>
  <c r="L15" i="8"/>
  <c r="K15" i="8"/>
  <c r="J15" i="8"/>
  <c r="I15" i="8"/>
  <c r="H15" i="8"/>
  <c r="G15" i="8"/>
  <c r="F15" i="8"/>
  <c r="E15" i="8"/>
  <c r="D15" i="8"/>
  <c r="C15" i="8"/>
  <c r="B15" i="8"/>
  <c r="L14" i="8"/>
  <c r="K14" i="8"/>
  <c r="J14" i="8"/>
  <c r="I14" i="8"/>
  <c r="H14" i="8"/>
  <c r="G14" i="8"/>
  <c r="F14" i="8"/>
  <c r="E14" i="8"/>
  <c r="D14" i="8"/>
  <c r="C14" i="8"/>
  <c r="B14" i="8"/>
  <c r="L13" i="8"/>
  <c r="K13" i="8"/>
  <c r="J13" i="8"/>
  <c r="I13" i="8"/>
  <c r="H13" i="8"/>
  <c r="G13" i="8"/>
  <c r="F13" i="8"/>
  <c r="E13" i="8"/>
  <c r="D13" i="8"/>
  <c r="C13" i="8"/>
  <c r="B13" i="8"/>
  <c r="L12" i="8"/>
  <c r="K12" i="8"/>
  <c r="J12" i="8"/>
  <c r="I12" i="8"/>
  <c r="H12" i="8"/>
  <c r="G12" i="8"/>
  <c r="F12" i="8"/>
  <c r="E12" i="8"/>
  <c r="D12" i="8"/>
  <c r="C12" i="8"/>
  <c r="B12" i="8"/>
  <c r="L11" i="8"/>
  <c r="K11" i="8"/>
  <c r="J11" i="8"/>
  <c r="I11" i="8"/>
  <c r="H11" i="8"/>
  <c r="G11" i="8"/>
  <c r="F11" i="8"/>
  <c r="E11" i="8"/>
  <c r="D11" i="8"/>
  <c r="C11" i="8"/>
  <c r="B11" i="8"/>
  <c r="L10" i="8"/>
  <c r="K10" i="8"/>
  <c r="J10" i="8"/>
  <c r="I10" i="8"/>
  <c r="H10" i="8"/>
  <c r="G10" i="8"/>
  <c r="F10" i="8"/>
  <c r="E10" i="8"/>
  <c r="D10" i="8"/>
  <c r="C10" i="8"/>
  <c r="B10" i="8"/>
  <c r="L9" i="8"/>
  <c r="K9" i="8"/>
  <c r="J9" i="8"/>
  <c r="I9" i="8"/>
  <c r="H9" i="8"/>
  <c r="G9" i="8"/>
  <c r="F9" i="8"/>
  <c r="E9" i="8"/>
  <c r="D9" i="8"/>
  <c r="C9" i="8"/>
  <c r="B9" i="8"/>
  <c r="L8" i="8"/>
  <c r="K8" i="8"/>
  <c r="J8" i="8"/>
  <c r="I8" i="8"/>
  <c r="H8" i="8"/>
  <c r="G8" i="8"/>
  <c r="F8" i="8"/>
  <c r="E8" i="8"/>
  <c r="D8" i="8"/>
  <c r="C8" i="8"/>
  <c r="B8" i="8"/>
  <c r="L7" i="8"/>
  <c r="K7" i="8"/>
  <c r="K109" i="8" s="1"/>
  <c r="J7" i="8"/>
  <c r="I7" i="8"/>
  <c r="H7" i="8"/>
  <c r="G7" i="8"/>
  <c r="F7" i="8"/>
  <c r="E7" i="8"/>
  <c r="E109" i="8" s="1"/>
  <c r="D7" i="8"/>
  <c r="C7" i="8"/>
  <c r="B7" i="8"/>
  <c r="H2" i="8"/>
  <c r="G107" i="7"/>
  <c r="F107" i="7"/>
  <c r="E107" i="7"/>
  <c r="D107" i="7"/>
  <c r="C107" i="7"/>
  <c r="B107" i="7"/>
  <c r="G106" i="7"/>
  <c r="F106" i="7"/>
  <c r="E106" i="7"/>
  <c r="D106" i="7"/>
  <c r="C106" i="7"/>
  <c r="B106" i="7"/>
  <c r="G105" i="7"/>
  <c r="F105" i="7"/>
  <c r="E105" i="7"/>
  <c r="D105" i="7"/>
  <c r="C105" i="7"/>
  <c r="B105" i="7"/>
  <c r="G104" i="7"/>
  <c r="F104" i="7"/>
  <c r="E104" i="7"/>
  <c r="D104" i="7"/>
  <c r="C104" i="7"/>
  <c r="B104" i="7"/>
  <c r="G103" i="7"/>
  <c r="F103" i="7"/>
  <c r="E103" i="7"/>
  <c r="D103" i="7"/>
  <c r="C103" i="7"/>
  <c r="B103" i="7"/>
  <c r="G102" i="7"/>
  <c r="F102" i="7"/>
  <c r="E102" i="7"/>
  <c r="D102" i="7"/>
  <c r="C102" i="7"/>
  <c r="B102" i="7"/>
  <c r="G101" i="7"/>
  <c r="F101" i="7"/>
  <c r="E101" i="7"/>
  <c r="D101" i="7"/>
  <c r="C101" i="7"/>
  <c r="B101" i="7"/>
  <c r="G100" i="7"/>
  <c r="F100" i="7"/>
  <c r="E100" i="7"/>
  <c r="D100" i="7"/>
  <c r="C100" i="7"/>
  <c r="B100" i="7"/>
  <c r="G99" i="7"/>
  <c r="F99" i="7"/>
  <c r="E99" i="7"/>
  <c r="D99" i="7"/>
  <c r="C99" i="7"/>
  <c r="B99" i="7"/>
  <c r="G98" i="7"/>
  <c r="F98" i="7"/>
  <c r="E98" i="7"/>
  <c r="D98" i="7"/>
  <c r="C98" i="7"/>
  <c r="B98" i="7"/>
  <c r="G97" i="7"/>
  <c r="F97" i="7"/>
  <c r="E97" i="7"/>
  <c r="D97" i="7"/>
  <c r="C97" i="7"/>
  <c r="B97" i="7"/>
  <c r="G96" i="7"/>
  <c r="F96" i="7"/>
  <c r="E96" i="7"/>
  <c r="D96" i="7"/>
  <c r="C96" i="7"/>
  <c r="B96" i="7"/>
  <c r="G95" i="7"/>
  <c r="F95" i="7"/>
  <c r="E95" i="7"/>
  <c r="D95" i="7"/>
  <c r="C95" i="7"/>
  <c r="B95" i="7"/>
  <c r="G94" i="7"/>
  <c r="F94" i="7"/>
  <c r="E94" i="7"/>
  <c r="D94" i="7"/>
  <c r="C94" i="7"/>
  <c r="B94" i="7"/>
  <c r="G93" i="7"/>
  <c r="F93" i="7"/>
  <c r="E93" i="7"/>
  <c r="D93" i="7"/>
  <c r="C93" i="7"/>
  <c r="B93" i="7"/>
  <c r="G92" i="7"/>
  <c r="F92" i="7"/>
  <c r="E92" i="7"/>
  <c r="D92" i="7"/>
  <c r="C92" i="7"/>
  <c r="B92" i="7"/>
  <c r="G91" i="7"/>
  <c r="F91" i="7"/>
  <c r="E91" i="7"/>
  <c r="D91" i="7"/>
  <c r="C91" i="7"/>
  <c r="B91" i="7"/>
  <c r="G90" i="7"/>
  <c r="F90" i="7"/>
  <c r="E90" i="7"/>
  <c r="D90" i="7"/>
  <c r="C90" i="7"/>
  <c r="B90" i="7"/>
  <c r="G89" i="7"/>
  <c r="F89" i="7"/>
  <c r="E89" i="7"/>
  <c r="D89" i="7"/>
  <c r="C89" i="7"/>
  <c r="B89" i="7"/>
  <c r="G88" i="7"/>
  <c r="F88" i="7"/>
  <c r="E88" i="7"/>
  <c r="D88" i="7"/>
  <c r="C88" i="7"/>
  <c r="B88" i="7"/>
  <c r="G87" i="7"/>
  <c r="F87" i="7"/>
  <c r="E87" i="7"/>
  <c r="D87" i="7"/>
  <c r="C87" i="7"/>
  <c r="B87" i="7"/>
  <c r="G86" i="7"/>
  <c r="F86" i="7"/>
  <c r="E86" i="7"/>
  <c r="D86" i="7"/>
  <c r="C86" i="7"/>
  <c r="B86" i="7"/>
  <c r="G85" i="7"/>
  <c r="F85" i="7"/>
  <c r="E85" i="7"/>
  <c r="D85" i="7"/>
  <c r="C85" i="7"/>
  <c r="B85" i="7"/>
  <c r="G84" i="7"/>
  <c r="F84" i="7"/>
  <c r="E84" i="7"/>
  <c r="D84" i="7"/>
  <c r="C84" i="7"/>
  <c r="B84" i="7"/>
  <c r="G83" i="7"/>
  <c r="F83" i="7"/>
  <c r="E83" i="7"/>
  <c r="D83" i="7"/>
  <c r="C83" i="7"/>
  <c r="B83" i="7"/>
  <c r="G82" i="7"/>
  <c r="F82" i="7"/>
  <c r="E82" i="7"/>
  <c r="D82" i="7"/>
  <c r="C82" i="7"/>
  <c r="B82" i="7"/>
  <c r="G81" i="7"/>
  <c r="F81" i="7"/>
  <c r="E81" i="7"/>
  <c r="D81" i="7"/>
  <c r="C81" i="7"/>
  <c r="B81" i="7"/>
  <c r="G80" i="7"/>
  <c r="F80" i="7"/>
  <c r="E80" i="7"/>
  <c r="D80" i="7"/>
  <c r="C80" i="7"/>
  <c r="B80" i="7"/>
  <c r="G79" i="7"/>
  <c r="F79" i="7"/>
  <c r="E79" i="7"/>
  <c r="D79" i="7"/>
  <c r="C79" i="7"/>
  <c r="B79" i="7"/>
  <c r="G78" i="7"/>
  <c r="F78" i="7"/>
  <c r="E78" i="7"/>
  <c r="D78" i="7"/>
  <c r="C78" i="7"/>
  <c r="B78" i="7"/>
  <c r="G77" i="7"/>
  <c r="F77" i="7"/>
  <c r="E77" i="7"/>
  <c r="D77" i="7"/>
  <c r="C77" i="7"/>
  <c r="B77" i="7"/>
  <c r="G76" i="7"/>
  <c r="F76" i="7"/>
  <c r="E76" i="7"/>
  <c r="D76" i="7"/>
  <c r="C76" i="7"/>
  <c r="B76" i="7"/>
  <c r="G75" i="7"/>
  <c r="F75" i="7"/>
  <c r="E75" i="7"/>
  <c r="D75" i="7"/>
  <c r="C75" i="7"/>
  <c r="B75" i="7"/>
  <c r="G74" i="7"/>
  <c r="F74" i="7"/>
  <c r="E74" i="7"/>
  <c r="D74" i="7"/>
  <c r="C74" i="7"/>
  <c r="B74" i="7"/>
  <c r="G73" i="7"/>
  <c r="F73" i="7"/>
  <c r="E73" i="7"/>
  <c r="D73" i="7"/>
  <c r="C73" i="7"/>
  <c r="B73" i="7"/>
  <c r="G72" i="7"/>
  <c r="F72" i="7"/>
  <c r="E72" i="7"/>
  <c r="D72" i="7"/>
  <c r="C72" i="7"/>
  <c r="B72" i="7"/>
  <c r="G71" i="7"/>
  <c r="F71" i="7"/>
  <c r="E71" i="7"/>
  <c r="D71" i="7"/>
  <c r="C71" i="7"/>
  <c r="B71" i="7"/>
  <c r="G70" i="7"/>
  <c r="F70" i="7"/>
  <c r="E70" i="7"/>
  <c r="D70" i="7"/>
  <c r="C70" i="7"/>
  <c r="B70" i="7"/>
  <c r="G69" i="7"/>
  <c r="F69" i="7"/>
  <c r="E69" i="7"/>
  <c r="D69" i="7"/>
  <c r="C69" i="7"/>
  <c r="B69" i="7"/>
  <c r="G68" i="7"/>
  <c r="F68" i="7"/>
  <c r="E68" i="7"/>
  <c r="D68" i="7"/>
  <c r="C68" i="7"/>
  <c r="B68" i="7"/>
  <c r="G67" i="7"/>
  <c r="F67" i="7"/>
  <c r="E67" i="7"/>
  <c r="D67" i="7"/>
  <c r="C67" i="7"/>
  <c r="B67" i="7"/>
  <c r="G66" i="7"/>
  <c r="F66" i="7"/>
  <c r="E66" i="7"/>
  <c r="D66" i="7"/>
  <c r="C66" i="7"/>
  <c r="B66" i="7"/>
  <c r="G65" i="7"/>
  <c r="F65" i="7"/>
  <c r="E65" i="7"/>
  <c r="D65" i="7"/>
  <c r="C65" i="7"/>
  <c r="B65" i="7"/>
  <c r="G64" i="7"/>
  <c r="F64" i="7"/>
  <c r="E64" i="7"/>
  <c r="D64" i="7"/>
  <c r="C64" i="7"/>
  <c r="B64" i="7"/>
  <c r="G63" i="7"/>
  <c r="F63" i="7"/>
  <c r="E63" i="7"/>
  <c r="D63" i="7"/>
  <c r="C63" i="7"/>
  <c r="B63" i="7"/>
  <c r="G62" i="7"/>
  <c r="F62" i="7"/>
  <c r="E62" i="7"/>
  <c r="D62" i="7"/>
  <c r="C62" i="7"/>
  <c r="B62" i="7"/>
  <c r="G61" i="7"/>
  <c r="F61" i="7"/>
  <c r="E61" i="7"/>
  <c r="D61" i="7"/>
  <c r="C61" i="7"/>
  <c r="B61" i="7"/>
  <c r="G60" i="7"/>
  <c r="F60" i="7"/>
  <c r="E60" i="7"/>
  <c r="D60" i="7"/>
  <c r="C60" i="7"/>
  <c r="B60" i="7"/>
  <c r="G59" i="7"/>
  <c r="F59" i="7"/>
  <c r="E59" i="7"/>
  <c r="D59" i="7"/>
  <c r="C59" i="7"/>
  <c r="B59" i="7"/>
  <c r="G58" i="7"/>
  <c r="F58" i="7"/>
  <c r="E58" i="7"/>
  <c r="D58" i="7"/>
  <c r="C58" i="7"/>
  <c r="B58" i="7"/>
  <c r="G57" i="7"/>
  <c r="F57" i="7"/>
  <c r="E57" i="7"/>
  <c r="D57" i="7"/>
  <c r="C57" i="7"/>
  <c r="B57" i="7"/>
  <c r="G56" i="7"/>
  <c r="F56" i="7"/>
  <c r="E56" i="7"/>
  <c r="D56" i="7"/>
  <c r="C56" i="7"/>
  <c r="B56" i="7"/>
  <c r="G55" i="7"/>
  <c r="F55" i="7"/>
  <c r="E55" i="7"/>
  <c r="D55" i="7"/>
  <c r="C55" i="7"/>
  <c r="B55" i="7"/>
  <c r="G54" i="7"/>
  <c r="F54" i="7"/>
  <c r="E54" i="7"/>
  <c r="D54" i="7"/>
  <c r="C54" i="7"/>
  <c r="B54" i="7"/>
  <c r="G53" i="7"/>
  <c r="F53" i="7"/>
  <c r="E53" i="7"/>
  <c r="D53" i="7"/>
  <c r="C53" i="7"/>
  <c r="B53" i="7"/>
  <c r="G52" i="7"/>
  <c r="F52" i="7"/>
  <c r="E52" i="7"/>
  <c r="D52" i="7"/>
  <c r="C52" i="7"/>
  <c r="B52" i="7"/>
  <c r="G51" i="7"/>
  <c r="F51" i="7"/>
  <c r="E51" i="7"/>
  <c r="D51" i="7"/>
  <c r="C51" i="7"/>
  <c r="B51" i="7"/>
  <c r="G50" i="7"/>
  <c r="F50" i="7"/>
  <c r="E50" i="7"/>
  <c r="D50" i="7"/>
  <c r="C50" i="7"/>
  <c r="B50" i="7"/>
  <c r="G49" i="7"/>
  <c r="F49" i="7"/>
  <c r="E49" i="7"/>
  <c r="D49" i="7"/>
  <c r="C49" i="7"/>
  <c r="B49" i="7"/>
  <c r="G48" i="7"/>
  <c r="F48" i="7"/>
  <c r="E48" i="7"/>
  <c r="D48" i="7"/>
  <c r="C48" i="7"/>
  <c r="B48" i="7"/>
  <c r="G47" i="7"/>
  <c r="F47" i="7"/>
  <c r="E47" i="7"/>
  <c r="D47" i="7"/>
  <c r="C47" i="7"/>
  <c r="B47" i="7"/>
  <c r="G46" i="7"/>
  <c r="F46" i="7"/>
  <c r="E46" i="7"/>
  <c r="D46" i="7"/>
  <c r="C46" i="7"/>
  <c r="B46" i="7"/>
  <c r="G45" i="7"/>
  <c r="F45" i="7"/>
  <c r="E45" i="7"/>
  <c r="D45" i="7"/>
  <c r="C45" i="7"/>
  <c r="B45" i="7"/>
  <c r="G44" i="7"/>
  <c r="F44" i="7"/>
  <c r="E44" i="7"/>
  <c r="D44" i="7"/>
  <c r="C44" i="7"/>
  <c r="B44" i="7"/>
  <c r="G43" i="7"/>
  <c r="F43" i="7"/>
  <c r="E43" i="7"/>
  <c r="D43" i="7"/>
  <c r="C43" i="7"/>
  <c r="B43" i="7"/>
  <c r="G42" i="7"/>
  <c r="F42" i="7"/>
  <c r="E42" i="7"/>
  <c r="D42" i="7"/>
  <c r="C42" i="7"/>
  <c r="B42" i="7"/>
  <c r="G41" i="7"/>
  <c r="F41" i="7"/>
  <c r="E41" i="7"/>
  <c r="D41" i="7"/>
  <c r="C41" i="7"/>
  <c r="B41" i="7"/>
  <c r="G40" i="7"/>
  <c r="F40" i="7"/>
  <c r="E40" i="7"/>
  <c r="D40" i="7"/>
  <c r="C40" i="7"/>
  <c r="B40" i="7"/>
  <c r="G39" i="7"/>
  <c r="F39" i="7"/>
  <c r="E39" i="7"/>
  <c r="D39" i="7"/>
  <c r="C39" i="7"/>
  <c r="B39" i="7"/>
  <c r="G38" i="7"/>
  <c r="F38" i="7"/>
  <c r="E38" i="7"/>
  <c r="D38" i="7"/>
  <c r="C38" i="7"/>
  <c r="B38" i="7"/>
  <c r="G37" i="7"/>
  <c r="F37" i="7"/>
  <c r="E37" i="7"/>
  <c r="D37" i="7"/>
  <c r="C37" i="7"/>
  <c r="B37" i="7"/>
  <c r="G36" i="7"/>
  <c r="F36" i="7"/>
  <c r="E36" i="7"/>
  <c r="D36" i="7"/>
  <c r="C36" i="7"/>
  <c r="B36" i="7"/>
  <c r="G35" i="7"/>
  <c r="F35" i="7"/>
  <c r="E35" i="7"/>
  <c r="D35" i="7"/>
  <c r="C35" i="7"/>
  <c r="B35" i="7"/>
  <c r="G34" i="7"/>
  <c r="F34" i="7"/>
  <c r="E34" i="7"/>
  <c r="D34" i="7"/>
  <c r="C34" i="7"/>
  <c r="B34" i="7"/>
  <c r="G33" i="7"/>
  <c r="F33" i="7"/>
  <c r="E33" i="7"/>
  <c r="D33" i="7"/>
  <c r="C33" i="7"/>
  <c r="B33" i="7"/>
  <c r="G32" i="7"/>
  <c r="F32" i="7"/>
  <c r="E32" i="7"/>
  <c r="D32" i="7"/>
  <c r="C32" i="7"/>
  <c r="B32" i="7"/>
  <c r="G31" i="7"/>
  <c r="F31" i="7"/>
  <c r="E31" i="7"/>
  <c r="D31" i="7"/>
  <c r="C31" i="7"/>
  <c r="B31" i="7"/>
  <c r="G30" i="7"/>
  <c r="F30" i="7"/>
  <c r="E30" i="7"/>
  <c r="D30" i="7"/>
  <c r="C30" i="7"/>
  <c r="B30" i="7"/>
  <c r="G29" i="7"/>
  <c r="F29" i="7"/>
  <c r="E29" i="7"/>
  <c r="D29" i="7"/>
  <c r="C29" i="7"/>
  <c r="B29" i="7"/>
  <c r="G28" i="7"/>
  <c r="F28" i="7"/>
  <c r="E28" i="7"/>
  <c r="D28" i="7"/>
  <c r="C28" i="7"/>
  <c r="B28" i="7"/>
  <c r="G27" i="7"/>
  <c r="F27" i="7"/>
  <c r="E27" i="7"/>
  <c r="D27" i="7"/>
  <c r="C27" i="7"/>
  <c r="B27" i="7"/>
  <c r="G26" i="7"/>
  <c r="F26" i="7"/>
  <c r="E26" i="7"/>
  <c r="D26" i="7"/>
  <c r="C26" i="7"/>
  <c r="B26" i="7"/>
  <c r="G25" i="7"/>
  <c r="F25" i="7"/>
  <c r="E25" i="7"/>
  <c r="D25" i="7"/>
  <c r="C25" i="7"/>
  <c r="B25" i="7"/>
  <c r="G24" i="7"/>
  <c r="F24" i="7"/>
  <c r="E24" i="7"/>
  <c r="D24" i="7"/>
  <c r="C24" i="7"/>
  <c r="B24" i="7"/>
  <c r="G23" i="7"/>
  <c r="F23" i="7"/>
  <c r="E23" i="7"/>
  <c r="D23" i="7"/>
  <c r="C23" i="7"/>
  <c r="B23" i="7"/>
  <c r="G22" i="7"/>
  <c r="F22" i="7"/>
  <c r="E22" i="7"/>
  <c r="D22" i="7"/>
  <c r="C22" i="7"/>
  <c r="B22" i="7"/>
  <c r="L21" i="7"/>
  <c r="K21" i="7"/>
  <c r="J21" i="7"/>
  <c r="I21" i="7"/>
  <c r="H21" i="7"/>
  <c r="G21" i="7"/>
  <c r="F21" i="7"/>
  <c r="E21" i="7"/>
  <c r="D21" i="7"/>
  <c r="C21" i="7"/>
  <c r="B21" i="7"/>
  <c r="L20" i="7"/>
  <c r="K20" i="7"/>
  <c r="J20" i="7"/>
  <c r="I20" i="7"/>
  <c r="H20" i="7"/>
  <c r="G20" i="7"/>
  <c r="F20" i="7"/>
  <c r="E20" i="7"/>
  <c r="D20" i="7"/>
  <c r="C20" i="7"/>
  <c r="B20" i="7"/>
  <c r="L19" i="7"/>
  <c r="K19" i="7"/>
  <c r="J19" i="7"/>
  <c r="I19" i="7"/>
  <c r="H19" i="7"/>
  <c r="G19" i="7"/>
  <c r="F19" i="7"/>
  <c r="E19" i="7"/>
  <c r="D19" i="7"/>
  <c r="C19" i="7"/>
  <c r="B19" i="7"/>
  <c r="L18" i="7"/>
  <c r="K18" i="7"/>
  <c r="J18" i="7"/>
  <c r="I18" i="7"/>
  <c r="H18" i="7"/>
  <c r="G18" i="7"/>
  <c r="F18" i="7"/>
  <c r="E18" i="7"/>
  <c r="D18" i="7"/>
  <c r="C18" i="7"/>
  <c r="B18" i="7"/>
  <c r="L17" i="7"/>
  <c r="K17" i="7"/>
  <c r="J17" i="7"/>
  <c r="I17" i="7"/>
  <c r="H17" i="7"/>
  <c r="G17" i="7"/>
  <c r="F17" i="7"/>
  <c r="E17" i="7"/>
  <c r="D17" i="7"/>
  <c r="C17" i="7"/>
  <c r="B17" i="7"/>
  <c r="L16" i="7"/>
  <c r="K16" i="7"/>
  <c r="J16" i="7"/>
  <c r="I16" i="7"/>
  <c r="H16" i="7"/>
  <c r="G16" i="7"/>
  <c r="F16" i="7"/>
  <c r="E16" i="7"/>
  <c r="D16" i="7"/>
  <c r="C16" i="7"/>
  <c r="B16" i="7"/>
  <c r="L15" i="7"/>
  <c r="K15" i="7"/>
  <c r="J15" i="7"/>
  <c r="I15" i="7"/>
  <c r="H15" i="7"/>
  <c r="G15" i="7"/>
  <c r="F15" i="7"/>
  <c r="E15" i="7"/>
  <c r="D15" i="7"/>
  <c r="C15" i="7"/>
  <c r="B15" i="7"/>
  <c r="L14" i="7"/>
  <c r="K14" i="7"/>
  <c r="J14" i="7"/>
  <c r="I14" i="7"/>
  <c r="H14" i="7"/>
  <c r="G14" i="7"/>
  <c r="F14" i="7"/>
  <c r="E14" i="7"/>
  <c r="D14" i="7"/>
  <c r="C14" i="7"/>
  <c r="B14" i="7"/>
  <c r="L13" i="7"/>
  <c r="K13" i="7"/>
  <c r="J13" i="7"/>
  <c r="I13" i="7"/>
  <c r="H13" i="7"/>
  <c r="G13" i="7"/>
  <c r="F13" i="7"/>
  <c r="E13" i="7"/>
  <c r="D13" i="7"/>
  <c r="C13" i="7"/>
  <c r="B13" i="7"/>
  <c r="L12" i="7"/>
  <c r="K12" i="7"/>
  <c r="J12" i="7"/>
  <c r="I12" i="7"/>
  <c r="H12" i="7"/>
  <c r="G12" i="7"/>
  <c r="F12" i="7"/>
  <c r="E12" i="7"/>
  <c r="D12" i="7"/>
  <c r="C12" i="7"/>
  <c r="B12" i="7"/>
  <c r="L11" i="7"/>
  <c r="K11" i="7"/>
  <c r="J11" i="7"/>
  <c r="I11" i="7"/>
  <c r="H11" i="7"/>
  <c r="G11" i="7"/>
  <c r="F11" i="7"/>
  <c r="E11" i="7"/>
  <c r="D11" i="7"/>
  <c r="C11" i="7"/>
  <c r="B11" i="7"/>
  <c r="L10" i="7"/>
  <c r="K10" i="7"/>
  <c r="J10" i="7"/>
  <c r="I10" i="7"/>
  <c r="H10" i="7"/>
  <c r="G10" i="7"/>
  <c r="F10" i="7"/>
  <c r="E10" i="7"/>
  <c r="D10" i="7"/>
  <c r="C10" i="7"/>
  <c r="B10" i="7"/>
  <c r="L9" i="7"/>
  <c r="K9" i="7"/>
  <c r="J9" i="7"/>
  <c r="I9" i="7"/>
  <c r="H9" i="7"/>
  <c r="G9" i="7"/>
  <c r="F9" i="7"/>
  <c r="E9" i="7"/>
  <c r="D9" i="7"/>
  <c r="C9" i="7"/>
  <c r="B9" i="7"/>
  <c r="L8" i="7"/>
  <c r="K8" i="7"/>
  <c r="J8" i="7"/>
  <c r="I8" i="7"/>
  <c r="H8" i="7"/>
  <c r="G8" i="7"/>
  <c r="F8" i="7"/>
  <c r="E8" i="7"/>
  <c r="D8" i="7"/>
  <c r="C8" i="7"/>
  <c r="B8" i="7"/>
  <c r="L7" i="7"/>
  <c r="K7" i="7"/>
  <c r="K109" i="7" s="1"/>
  <c r="E111" i="7" s="1"/>
  <c r="J7" i="7"/>
  <c r="I7" i="7"/>
  <c r="H7" i="7"/>
  <c r="G7" i="7"/>
  <c r="F7" i="7"/>
  <c r="E7" i="7"/>
  <c r="E109" i="7" s="1"/>
  <c r="D7" i="7"/>
  <c r="C7" i="7"/>
  <c r="B7" i="7"/>
  <c r="H2" i="7"/>
  <c r="L13" i="5"/>
  <c r="G107" i="6"/>
  <c r="F107" i="6"/>
  <c r="E107" i="6"/>
  <c r="D107" i="6"/>
  <c r="C107" i="6"/>
  <c r="B107" i="6"/>
  <c r="G106" i="6"/>
  <c r="F106" i="6"/>
  <c r="E106" i="6"/>
  <c r="D106" i="6"/>
  <c r="C106" i="6"/>
  <c r="B106" i="6"/>
  <c r="G105" i="6"/>
  <c r="F105" i="6"/>
  <c r="E105" i="6"/>
  <c r="D105" i="6"/>
  <c r="C105" i="6"/>
  <c r="B105" i="6"/>
  <c r="G104" i="6"/>
  <c r="F104" i="6"/>
  <c r="E104" i="6"/>
  <c r="D104" i="6"/>
  <c r="C104" i="6"/>
  <c r="B104" i="6"/>
  <c r="G103" i="6"/>
  <c r="F103" i="6"/>
  <c r="E103" i="6"/>
  <c r="D103" i="6"/>
  <c r="C103" i="6"/>
  <c r="B103" i="6"/>
  <c r="G102" i="6"/>
  <c r="F102" i="6"/>
  <c r="E102" i="6"/>
  <c r="D102" i="6"/>
  <c r="C102" i="6"/>
  <c r="B102" i="6"/>
  <c r="G101" i="6"/>
  <c r="F101" i="6"/>
  <c r="E101" i="6"/>
  <c r="D101" i="6"/>
  <c r="C101" i="6"/>
  <c r="B101" i="6"/>
  <c r="G100" i="6"/>
  <c r="F100" i="6"/>
  <c r="E100" i="6"/>
  <c r="D100" i="6"/>
  <c r="C100" i="6"/>
  <c r="B100" i="6"/>
  <c r="G99" i="6"/>
  <c r="F99" i="6"/>
  <c r="E99" i="6"/>
  <c r="D99" i="6"/>
  <c r="C99" i="6"/>
  <c r="B99" i="6"/>
  <c r="G98" i="6"/>
  <c r="F98" i="6"/>
  <c r="E98" i="6"/>
  <c r="D98" i="6"/>
  <c r="C98" i="6"/>
  <c r="B98" i="6"/>
  <c r="G97" i="6"/>
  <c r="F97" i="6"/>
  <c r="E97" i="6"/>
  <c r="D97" i="6"/>
  <c r="C97" i="6"/>
  <c r="B97" i="6"/>
  <c r="G96" i="6"/>
  <c r="F96" i="6"/>
  <c r="E96" i="6"/>
  <c r="D96" i="6"/>
  <c r="C96" i="6"/>
  <c r="B96" i="6"/>
  <c r="G95" i="6"/>
  <c r="F95" i="6"/>
  <c r="E95" i="6"/>
  <c r="D95" i="6"/>
  <c r="C95" i="6"/>
  <c r="B95" i="6"/>
  <c r="G94" i="6"/>
  <c r="F94" i="6"/>
  <c r="E94" i="6"/>
  <c r="D94" i="6"/>
  <c r="C94" i="6"/>
  <c r="B94" i="6"/>
  <c r="G93" i="6"/>
  <c r="F93" i="6"/>
  <c r="E93" i="6"/>
  <c r="D93" i="6"/>
  <c r="C93" i="6"/>
  <c r="B93" i="6"/>
  <c r="G92" i="6"/>
  <c r="F92" i="6"/>
  <c r="E92" i="6"/>
  <c r="D92" i="6"/>
  <c r="C92" i="6"/>
  <c r="B92" i="6"/>
  <c r="G91" i="6"/>
  <c r="F91" i="6"/>
  <c r="E91" i="6"/>
  <c r="D91" i="6"/>
  <c r="C91" i="6"/>
  <c r="B91" i="6"/>
  <c r="G90" i="6"/>
  <c r="F90" i="6"/>
  <c r="E90" i="6"/>
  <c r="D90" i="6"/>
  <c r="C90" i="6"/>
  <c r="B90" i="6"/>
  <c r="G89" i="6"/>
  <c r="F89" i="6"/>
  <c r="E89" i="6"/>
  <c r="D89" i="6"/>
  <c r="C89" i="6"/>
  <c r="B89" i="6"/>
  <c r="G88" i="6"/>
  <c r="F88" i="6"/>
  <c r="E88" i="6"/>
  <c r="D88" i="6"/>
  <c r="C88" i="6"/>
  <c r="B88" i="6"/>
  <c r="G87" i="6"/>
  <c r="F87" i="6"/>
  <c r="E87" i="6"/>
  <c r="D87" i="6"/>
  <c r="C87" i="6"/>
  <c r="B87" i="6"/>
  <c r="G86" i="6"/>
  <c r="F86" i="6"/>
  <c r="E86" i="6"/>
  <c r="D86" i="6"/>
  <c r="C86" i="6"/>
  <c r="B86" i="6"/>
  <c r="G85" i="6"/>
  <c r="F85" i="6"/>
  <c r="E85" i="6"/>
  <c r="D85" i="6"/>
  <c r="C85" i="6"/>
  <c r="B85" i="6"/>
  <c r="G84" i="6"/>
  <c r="F84" i="6"/>
  <c r="E84" i="6"/>
  <c r="D84" i="6"/>
  <c r="C84" i="6"/>
  <c r="B84" i="6"/>
  <c r="G83" i="6"/>
  <c r="F83" i="6"/>
  <c r="E83" i="6"/>
  <c r="D83" i="6"/>
  <c r="C83" i="6"/>
  <c r="B83" i="6"/>
  <c r="G82" i="6"/>
  <c r="F82" i="6"/>
  <c r="E82" i="6"/>
  <c r="D82" i="6"/>
  <c r="C82" i="6"/>
  <c r="B82" i="6"/>
  <c r="G81" i="6"/>
  <c r="F81" i="6"/>
  <c r="E81" i="6"/>
  <c r="D81" i="6"/>
  <c r="C81" i="6"/>
  <c r="B81" i="6"/>
  <c r="G80" i="6"/>
  <c r="F80" i="6"/>
  <c r="E80" i="6"/>
  <c r="D80" i="6"/>
  <c r="C80" i="6"/>
  <c r="B80" i="6"/>
  <c r="G79" i="6"/>
  <c r="F79" i="6"/>
  <c r="E79" i="6"/>
  <c r="D79" i="6"/>
  <c r="C79" i="6"/>
  <c r="B79" i="6"/>
  <c r="G78" i="6"/>
  <c r="F78" i="6"/>
  <c r="E78" i="6"/>
  <c r="D78" i="6"/>
  <c r="C78" i="6"/>
  <c r="B78" i="6"/>
  <c r="G77" i="6"/>
  <c r="F77" i="6"/>
  <c r="E77" i="6"/>
  <c r="D77" i="6"/>
  <c r="C77" i="6"/>
  <c r="B77" i="6"/>
  <c r="G76" i="6"/>
  <c r="F76" i="6"/>
  <c r="E76" i="6"/>
  <c r="D76" i="6"/>
  <c r="C76" i="6"/>
  <c r="B76" i="6"/>
  <c r="G75" i="6"/>
  <c r="F75" i="6"/>
  <c r="E75" i="6"/>
  <c r="D75" i="6"/>
  <c r="C75" i="6"/>
  <c r="B75" i="6"/>
  <c r="G74" i="6"/>
  <c r="F74" i="6"/>
  <c r="E74" i="6"/>
  <c r="D74" i="6"/>
  <c r="C74" i="6"/>
  <c r="B74" i="6"/>
  <c r="G73" i="6"/>
  <c r="F73" i="6"/>
  <c r="E73" i="6"/>
  <c r="D73" i="6"/>
  <c r="C73" i="6"/>
  <c r="B73" i="6"/>
  <c r="G72" i="6"/>
  <c r="F72" i="6"/>
  <c r="E72" i="6"/>
  <c r="D72" i="6"/>
  <c r="C72" i="6"/>
  <c r="B72" i="6"/>
  <c r="G71" i="6"/>
  <c r="F71" i="6"/>
  <c r="E71" i="6"/>
  <c r="D71" i="6"/>
  <c r="C71" i="6"/>
  <c r="B71" i="6"/>
  <c r="G70" i="6"/>
  <c r="F70" i="6"/>
  <c r="E70" i="6"/>
  <c r="D70" i="6"/>
  <c r="C70" i="6"/>
  <c r="B70" i="6"/>
  <c r="G69" i="6"/>
  <c r="F69" i="6"/>
  <c r="E69" i="6"/>
  <c r="D69" i="6"/>
  <c r="C69" i="6"/>
  <c r="B69" i="6"/>
  <c r="G68" i="6"/>
  <c r="F68" i="6"/>
  <c r="E68" i="6"/>
  <c r="D68" i="6"/>
  <c r="C68" i="6"/>
  <c r="B68" i="6"/>
  <c r="G67" i="6"/>
  <c r="F67" i="6"/>
  <c r="E67" i="6"/>
  <c r="D67" i="6"/>
  <c r="C67" i="6"/>
  <c r="B67" i="6"/>
  <c r="G66" i="6"/>
  <c r="F66" i="6"/>
  <c r="E66" i="6"/>
  <c r="D66" i="6"/>
  <c r="C66" i="6"/>
  <c r="B66" i="6"/>
  <c r="G65" i="6"/>
  <c r="F65" i="6"/>
  <c r="E65" i="6"/>
  <c r="D65" i="6"/>
  <c r="C65" i="6"/>
  <c r="B65" i="6"/>
  <c r="G64" i="6"/>
  <c r="F64" i="6"/>
  <c r="E64" i="6"/>
  <c r="D64" i="6"/>
  <c r="C64" i="6"/>
  <c r="B64" i="6"/>
  <c r="G63" i="6"/>
  <c r="F63" i="6"/>
  <c r="E63" i="6"/>
  <c r="D63" i="6"/>
  <c r="C63" i="6"/>
  <c r="B63" i="6"/>
  <c r="G62" i="6"/>
  <c r="F62" i="6"/>
  <c r="E62" i="6"/>
  <c r="D62" i="6"/>
  <c r="C62" i="6"/>
  <c r="B62" i="6"/>
  <c r="G61" i="6"/>
  <c r="F61" i="6"/>
  <c r="E61" i="6"/>
  <c r="D61" i="6"/>
  <c r="C61" i="6"/>
  <c r="B61" i="6"/>
  <c r="G60" i="6"/>
  <c r="F60" i="6"/>
  <c r="E60" i="6"/>
  <c r="D60" i="6"/>
  <c r="C60" i="6"/>
  <c r="B60" i="6"/>
  <c r="G59" i="6"/>
  <c r="F59" i="6"/>
  <c r="E59" i="6"/>
  <c r="D59" i="6"/>
  <c r="C59" i="6"/>
  <c r="B59" i="6"/>
  <c r="G58" i="6"/>
  <c r="F58" i="6"/>
  <c r="E58" i="6"/>
  <c r="D58" i="6"/>
  <c r="C58" i="6"/>
  <c r="B58" i="6"/>
  <c r="G57" i="6"/>
  <c r="F57" i="6"/>
  <c r="E57" i="6"/>
  <c r="D57" i="6"/>
  <c r="C57" i="6"/>
  <c r="B57" i="6"/>
  <c r="G56" i="6"/>
  <c r="F56" i="6"/>
  <c r="E56" i="6"/>
  <c r="D56" i="6"/>
  <c r="C56" i="6"/>
  <c r="B56" i="6"/>
  <c r="G55" i="6"/>
  <c r="F55" i="6"/>
  <c r="E55" i="6"/>
  <c r="D55" i="6"/>
  <c r="C55" i="6"/>
  <c r="B55" i="6"/>
  <c r="G54" i="6"/>
  <c r="F54" i="6"/>
  <c r="E54" i="6"/>
  <c r="D54" i="6"/>
  <c r="C54" i="6"/>
  <c r="B54" i="6"/>
  <c r="G53" i="6"/>
  <c r="F53" i="6"/>
  <c r="E53" i="6"/>
  <c r="D53" i="6"/>
  <c r="C53" i="6"/>
  <c r="B53" i="6"/>
  <c r="G52" i="6"/>
  <c r="F52" i="6"/>
  <c r="E52" i="6"/>
  <c r="D52" i="6"/>
  <c r="C52" i="6"/>
  <c r="B52" i="6"/>
  <c r="G51" i="6"/>
  <c r="F51" i="6"/>
  <c r="E51" i="6"/>
  <c r="D51" i="6"/>
  <c r="C51" i="6"/>
  <c r="B51" i="6"/>
  <c r="G50" i="6"/>
  <c r="F50" i="6"/>
  <c r="E50" i="6"/>
  <c r="D50" i="6"/>
  <c r="C50" i="6"/>
  <c r="B50" i="6"/>
  <c r="G49" i="6"/>
  <c r="F49" i="6"/>
  <c r="E49" i="6"/>
  <c r="D49" i="6"/>
  <c r="C49" i="6"/>
  <c r="B49" i="6"/>
  <c r="G48" i="6"/>
  <c r="F48" i="6"/>
  <c r="E48" i="6"/>
  <c r="D48" i="6"/>
  <c r="C48" i="6"/>
  <c r="B48" i="6"/>
  <c r="G47" i="6"/>
  <c r="F47" i="6"/>
  <c r="E47" i="6"/>
  <c r="D47" i="6"/>
  <c r="C47" i="6"/>
  <c r="B47" i="6"/>
  <c r="G46" i="6"/>
  <c r="F46" i="6"/>
  <c r="E46" i="6"/>
  <c r="D46" i="6"/>
  <c r="C46" i="6"/>
  <c r="B46" i="6"/>
  <c r="G45" i="6"/>
  <c r="F45" i="6"/>
  <c r="E45" i="6"/>
  <c r="D45" i="6"/>
  <c r="C45" i="6"/>
  <c r="B45" i="6"/>
  <c r="G44" i="6"/>
  <c r="F44" i="6"/>
  <c r="E44" i="6"/>
  <c r="D44" i="6"/>
  <c r="C44" i="6"/>
  <c r="B44" i="6"/>
  <c r="G43" i="6"/>
  <c r="F43" i="6"/>
  <c r="E43" i="6"/>
  <c r="D43" i="6"/>
  <c r="C43" i="6"/>
  <c r="B43" i="6"/>
  <c r="G42" i="6"/>
  <c r="F42" i="6"/>
  <c r="E42" i="6"/>
  <c r="D42" i="6"/>
  <c r="C42" i="6"/>
  <c r="B42" i="6"/>
  <c r="G41" i="6"/>
  <c r="F41" i="6"/>
  <c r="E41" i="6"/>
  <c r="D41" i="6"/>
  <c r="C41" i="6"/>
  <c r="B41" i="6"/>
  <c r="G40" i="6"/>
  <c r="F40" i="6"/>
  <c r="E40" i="6"/>
  <c r="D40" i="6"/>
  <c r="C40" i="6"/>
  <c r="B40" i="6"/>
  <c r="G39" i="6"/>
  <c r="F39" i="6"/>
  <c r="E39" i="6"/>
  <c r="D39" i="6"/>
  <c r="C39" i="6"/>
  <c r="B39" i="6"/>
  <c r="G38" i="6"/>
  <c r="F38" i="6"/>
  <c r="E38" i="6"/>
  <c r="D38" i="6"/>
  <c r="C38" i="6"/>
  <c r="B38" i="6"/>
  <c r="G37" i="6"/>
  <c r="F37" i="6"/>
  <c r="E37" i="6"/>
  <c r="D37" i="6"/>
  <c r="C37" i="6"/>
  <c r="B37" i="6"/>
  <c r="G36" i="6"/>
  <c r="F36" i="6"/>
  <c r="E36" i="6"/>
  <c r="D36" i="6"/>
  <c r="C36" i="6"/>
  <c r="B36" i="6"/>
  <c r="G35" i="6"/>
  <c r="F35" i="6"/>
  <c r="E35" i="6"/>
  <c r="D35" i="6"/>
  <c r="C35" i="6"/>
  <c r="B35" i="6"/>
  <c r="G34" i="6"/>
  <c r="F34" i="6"/>
  <c r="E34" i="6"/>
  <c r="D34" i="6"/>
  <c r="C34" i="6"/>
  <c r="B34" i="6"/>
  <c r="G33" i="6"/>
  <c r="F33" i="6"/>
  <c r="E33" i="6"/>
  <c r="D33" i="6"/>
  <c r="C33" i="6"/>
  <c r="B33" i="6"/>
  <c r="G32" i="6"/>
  <c r="F32" i="6"/>
  <c r="E32" i="6"/>
  <c r="D32" i="6"/>
  <c r="C32" i="6"/>
  <c r="B32" i="6"/>
  <c r="G31" i="6"/>
  <c r="F31" i="6"/>
  <c r="E31" i="6"/>
  <c r="D31" i="6"/>
  <c r="C31" i="6"/>
  <c r="B31" i="6"/>
  <c r="G30" i="6"/>
  <c r="F30" i="6"/>
  <c r="E30" i="6"/>
  <c r="D30" i="6"/>
  <c r="C30" i="6"/>
  <c r="B30" i="6"/>
  <c r="G29" i="6"/>
  <c r="F29" i="6"/>
  <c r="E29" i="6"/>
  <c r="D29" i="6"/>
  <c r="C29" i="6"/>
  <c r="B29" i="6"/>
  <c r="G28" i="6"/>
  <c r="F28" i="6"/>
  <c r="E28" i="6"/>
  <c r="D28" i="6"/>
  <c r="C28" i="6"/>
  <c r="B28" i="6"/>
  <c r="G27" i="6"/>
  <c r="F27" i="6"/>
  <c r="E27" i="6"/>
  <c r="D27" i="6"/>
  <c r="C27" i="6"/>
  <c r="B27" i="6"/>
  <c r="G26" i="6"/>
  <c r="F26" i="6"/>
  <c r="E26" i="6"/>
  <c r="D26" i="6"/>
  <c r="C26" i="6"/>
  <c r="B26" i="6"/>
  <c r="G25" i="6"/>
  <c r="F25" i="6"/>
  <c r="E25" i="6"/>
  <c r="D25" i="6"/>
  <c r="C25" i="6"/>
  <c r="B25" i="6"/>
  <c r="G24" i="6"/>
  <c r="F24" i="6"/>
  <c r="E24" i="6"/>
  <c r="D24" i="6"/>
  <c r="C24" i="6"/>
  <c r="B24" i="6"/>
  <c r="G23" i="6"/>
  <c r="F23" i="6"/>
  <c r="E23" i="6"/>
  <c r="D23" i="6"/>
  <c r="C23" i="6"/>
  <c r="B23" i="6"/>
  <c r="G22" i="6"/>
  <c r="F22" i="6"/>
  <c r="E22" i="6"/>
  <c r="D22" i="6"/>
  <c r="C22" i="6"/>
  <c r="B22" i="6"/>
  <c r="L21" i="6"/>
  <c r="K21" i="6"/>
  <c r="J21" i="6"/>
  <c r="I21" i="6"/>
  <c r="H21" i="6"/>
  <c r="G21" i="6"/>
  <c r="F21" i="6"/>
  <c r="E21" i="6"/>
  <c r="D21" i="6"/>
  <c r="C21" i="6"/>
  <c r="B21" i="6"/>
  <c r="L20" i="6"/>
  <c r="K20" i="6"/>
  <c r="J20" i="6"/>
  <c r="I20" i="6"/>
  <c r="H20" i="6"/>
  <c r="G20" i="6"/>
  <c r="F20" i="6"/>
  <c r="E20" i="6"/>
  <c r="D20" i="6"/>
  <c r="C20" i="6"/>
  <c r="B20" i="6"/>
  <c r="L19" i="6"/>
  <c r="K19" i="6"/>
  <c r="J19" i="6"/>
  <c r="I19" i="6"/>
  <c r="H19" i="6"/>
  <c r="G19" i="6"/>
  <c r="F19" i="6"/>
  <c r="E19" i="6"/>
  <c r="D19" i="6"/>
  <c r="C19" i="6"/>
  <c r="B19" i="6"/>
  <c r="L18" i="6"/>
  <c r="K18" i="6"/>
  <c r="J18" i="6"/>
  <c r="I18" i="6"/>
  <c r="H18" i="6"/>
  <c r="G18" i="6"/>
  <c r="F18" i="6"/>
  <c r="E18" i="6"/>
  <c r="D18" i="6"/>
  <c r="C18" i="6"/>
  <c r="B18" i="6"/>
  <c r="L17" i="6"/>
  <c r="K17" i="6"/>
  <c r="J17" i="6"/>
  <c r="I17" i="6"/>
  <c r="H17" i="6"/>
  <c r="G17" i="6"/>
  <c r="F17" i="6"/>
  <c r="E17" i="6"/>
  <c r="D17" i="6"/>
  <c r="C17" i="6"/>
  <c r="B17" i="6"/>
  <c r="L16" i="6"/>
  <c r="K16" i="6"/>
  <c r="J16" i="6"/>
  <c r="I16" i="6"/>
  <c r="H16" i="6"/>
  <c r="G16" i="6"/>
  <c r="F16" i="6"/>
  <c r="E16" i="6"/>
  <c r="D16" i="6"/>
  <c r="C16" i="6"/>
  <c r="B16" i="6"/>
  <c r="L15" i="6"/>
  <c r="K15" i="6"/>
  <c r="J15" i="6"/>
  <c r="I15" i="6"/>
  <c r="H15" i="6"/>
  <c r="G15" i="6"/>
  <c r="F15" i="6"/>
  <c r="E15" i="6"/>
  <c r="D15" i="6"/>
  <c r="C15" i="6"/>
  <c r="B15" i="6"/>
  <c r="L14" i="6"/>
  <c r="K14" i="6"/>
  <c r="J14" i="6"/>
  <c r="I14" i="6"/>
  <c r="H14" i="6"/>
  <c r="G14" i="6"/>
  <c r="F14" i="6"/>
  <c r="E14" i="6"/>
  <c r="D14" i="6"/>
  <c r="C14" i="6"/>
  <c r="B14" i="6"/>
  <c r="L13" i="6"/>
  <c r="K13" i="6"/>
  <c r="J13" i="6"/>
  <c r="I13" i="6"/>
  <c r="H13" i="6"/>
  <c r="G13" i="6"/>
  <c r="F13" i="6"/>
  <c r="E13" i="6"/>
  <c r="D13" i="6"/>
  <c r="C13" i="6"/>
  <c r="B13" i="6"/>
  <c r="L12" i="6"/>
  <c r="K12" i="6"/>
  <c r="J12" i="6"/>
  <c r="I12" i="6"/>
  <c r="H12" i="6"/>
  <c r="G12" i="6"/>
  <c r="F12" i="6"/>
  <c r="E12" i="6"/>
  <c r="D12" i="6"/>
  <c r="C12" i="6"/>
  <c r="B12" i="6"/>
  <c r="L11" i="6"/>
  <c r="K11" i="6"/>
  <c r="J11" i="6"/>
  <c r="I11" i="6"/>
  <c r="H11" i="6"/>
  <c r="G11" i="6"/>
  <c r="F11" i="6"/>
  <c r="E11" i="6"/>
  <c r="D11" i="6"/>
  <c r="C11" i="6"/>
  <c r="B11" i="6"/>
  <c r="L10" i="6"/>
  <c r="K10" i="6"/>
  <c r="J10" i="6"/>
  <c r="I10" i="6"/>
  <c r="H10" i="6"/>
  <c r="G10" i="6"/>
  <c r="F10" i="6"/>
  <c r="E10" i="6"/>
  <c r="D10" i="6"/>
  <c r="C10" i="6"/>
  <c r="B10" i="6"/>
  <c r="L9" i="6"/>
  <c r="K9" i="6"/>
  <c r="J9" i="6"/>
  <c r="I9" i="6"/>
  <c r="H9" i="6"/>
  <c r="G9" i="6"/>
  <c r="F9" i="6"/>
  <c r="E9" i="6"/>
  <c r="D9" i="6"/>
  <c r="C9" i="6"/>
  <c r="B9" i="6"/>
  <c r="L8" i="6"/>
  <c r="K8" i="6"/>
  <c r="J8" i="6"/>
  <c r="I8" i="6"/>
  <c r="H8" i="6"/>
  <c r="G8" i="6"/>
  <c r="F8" i="6"/>
  <c r="E8" i="6"/>
  <c r="D8" i="6"/>
  <c r="C8" i="6"/>
  <c r="B8" i="6"/>
  <c r="L7" i="6"/>
  <c r="K7" i="6"/>
  <c r="K109" i="6" s="1"/>
  <c r="J7" i="6"/>
  <c r="I7" i="6"/>
  <c r="H7" i="6"/>
  <c r="G7" i="6"/>
  <c r="F7" i="6"/>
  <c r="E7" i="6"/>
  <c r="E109" i="6" s="1"/>
  <c r="E111" i="6" s="1"/>
  <c r="D7" i="6"/>
  <c r="C7" i="6"/>
  <c r="B7" i="6"/>
  <c r="H2" i="6"/>
  <c r="G107" i="5"/>
  <c r="F107" i="5"/>
  <c r="E107" i="5"/>
  <c r="D107" i="5"/>
  <c r="C107" i="5"/>
  <c r="B107" i="5"/>
  <c r="G106" i="5"/>
  <c r="F106" i="5"/>
  <c r="E106" i="5"/>
  <c r="D106" i="5"/>
  <c r="C106" i="5"/>
  <c r="B106" i="5"/>
  <c r="G105" i="5"/>
  <c r="F105" i="5"/>
  <c r="E105" i="5"/>
  <c r="D105" i="5"/>
  <c r="C105" i="5"/>
  <c r="B105" i="5"/>
  <c r="G104" i="5"/>
  <c r="F104" i="5"/>
  <c r="E104" i="5"/>
  <c r="D104" i="5"/>
  <c r="C104" i="5"/>
  <c r="B104" i="5"/>
  <c r="G103" i="5"/>
  <c r="F103" i="5"/>
  <c r="E103" i="5"/>
  <c r="D103" i="5"/>
  <c r="C103" i="5"/>
  <c r="B103" i="5"/>
  <c r="G102" i="5"/>
  <c r="F102" i="5"/>
  <c r="E102" i="5"/>
  <c r="D102" i="5"/>
  <c r="C102" i="5"/>
  <c r="B102" i="5"/>
  <c r="G101" i="5"/>
  <c r="F101" i="5"/>
  <c r="E101" i="5"/>
  <c r="D101" i="5"/>
  <c r="C101" i="5"/>
  <c r="B101" i="5"/>
  <c r="G100" i="5"/>
  <c r="F100" i="5"/>
  <c r="E100" i="5"/>
  <c r="D100" i="5"/>
  <c r="C100" i="5"/>
  <c r="B100" i="5"/>
  <c r="G99" i="5"/>
  <c r="F99" i="5"/>
  <c r="E99" i="5"/>
  <c r="D99" i="5"/>
  <c r="C99" i="5"/>
  <c r="B99" i="5"/>
  <c r="G98" i="5"/>
  <c r="F98" i="5"/>
  <c r="E98" i="5"/>
  <c r="D98" i="5"/>
  <c r="C98" i="5"/>
  <c r="B98" i="5"/>
  <c r="G97" i="5"/>
  <c r="F97" i="5"/>
  <c r="E97" i="5"/>
  <c r="D97" i="5"/>
  <c r="C97" i="5"/>
  <c r="B97" i="5"/>
  <c r="G96" i="5"/>
  <c r="F96" i="5"/>
  <c r="E96" i="5"/>
  <c r="D96" i="5"/>
  <c r="C96" i="5"/>
  <c r="B96" i="5"/>
  <c r="G95" i="5"/>
  <c r="F95" i="5"/>
  <c r="E95" i="5"/>
  <c r="D95" i="5"/>
  <c r="C95" i="5"/>
  <c r="B95" i="5"/>
  <c r="G94" i="5"/>
  <c r="F94" i="5"/>
  <c r="E94" i="5"/>
  <c r="D94" i="5"/>
  <c r="C94" i="5"/>
  <c r="B94" i="5"/>
  <c r="G93" i="5"/>
  <c r="F93" i="5"/>
  <c r="E93" i="5"/>
  <c r="D93" i="5"/>
  <c r="C93" i="5"/>
  <c r="B93" i="5"/>
  <c r="G92" i="5"/>
  <c r="F92" i="5"/>
  <c r="E92" i="5"/>
  <c r="D92" i="5"/>
  <c r="C92" i="5"/>
  <c r="B92" i="5"/>
  <c r="G91" i="5"/>
  <c r="F91" i="5"/>
  <c r="E91" i="5"/>
  <c r="D91" i="5"/>
  <c r="C91" i="5"/>
  <c r="B91" i="5"/>
  <c r="G90" i="5"/>
  <c r="F90" i="5"/>
  <c r="E90" i="5"/>
  <c r="D90" i="5"/>
  <c r="C90" i="5"/>
  <c r="B90" i="5"/>
  <c r="G89" i="5"/>
  <c r="F89" i="5"/>
  <c r="E89" i="5"/>
  <c r="D89" i="5"/>
  <c r="C89" i="5"/>
  <c r="B89" i="5"/>
  <c r="G88" i="5"/>
  <c r="F88" i="5"/>
  <c r="E88" i="5"/>
  <c r="D88" i="5"/>
  <c r="C88" i="5"/>
  <c r="B88" i="5"/>
  <c r="G87" i="5"/>
  <c r="F87" i="5"/>
  <c r="E87" i="5"/>
  <c r="D87" i="5"/>
  <c r="C87" i="5"/>
  <c r="B87" i="5"/>
  <c r="G86" i="5"/>
  <c r="F86" i="5"/>
  <c r="E86" i="5"/>
  <c r="D86" i="5"/>
  <c r="C86" i="5"/>
  <c r="B86" i="5"/>
  <c r="G85" i="5"/>
  <c r="F85" i="5"/>
  <c r="E85" i="5"/>
  <c r="D85" i="5"/>
  <c r="C85" i="5"/>
  <c r="B85" i="5"/>
  <c r="G84" i="5"/>
  <c r="F84" i="5"/>
  <c r="E84" i="5"/>
  <c r="D84" i="5"/>
  <c r="C84" i="5"/>
  <c r="B84" i="5"/>
  <c r="G83" i="5"/>
  <c r="F83" i="5"/>
  <c r="E83" i="5"/>
  <c r="D83" i="5"/>
  <c r="C83" i="5"/>
  <c r="B83" i="5"/>
  <c r="G82" i="5"/>
  <c r="F82" i="5"/>
  <c r="E82" i="5"/>
  <c r="D82" i="5"/>
  <c r="C82" i="5"/>
  <c r="B82" i="5"/>
  <c r="G81" i="5"/>
  <c r="F81" i="5"/>
  <c r="E81" i="5"/>
  <c r="D81" i="5"/>
  <c r="C81" i="5"/>
  <c r="B81" i="5"/>
  <c r="G80" i="5"/>
  <c r="F80" i="5"/>
  <c r="E80" i="5"/>
  <c r="D80" i="5"/>
  <c r="C80" i="5"/>
  <c r="B80" i="5"/>
  <c r="G79" i="5"/>
  <c r="F79" i="5"/>
  <c r="E79" i="5"/>
  <c r="D79" i="5"/>
  <c r="C79" i="5"/>
  <c r="B79" i="5"/>
  <c r="G78" i="5"/>
  <c r="F78" i="5"/>
  <c r="E78" i="5"/>
  <c r="D78" i="5"/>
  <c r="C78" i="5"/>
  <c r="B78" i="5"/>
  <c r="G77" i="5"/>
  <c r="F77" i="5"/>
  <c r="E77" i="5"/>
  <c r="D77" i="5"/>
  <c r="C77" i="5"/>
  <c r="B77" i="5"/>
  <c r="G76" i="5"/>
  <c r="F76" i="5"/>
  <c r="E76" i="5"/>
  <c r="D76" i="5"/>
  <c r="C76" i="5"/>
  <c r="B76" i="5"/>
  <c r="G75" i="5"/>
  <c r="F75" i="5"/>
  <c r="E75" i="5"/>
  <c r="D75" i="5"/>
  <c r="C75" i="5"/>
  <c r="B75" i="5"/>
  <c r="G74" i="5"/>
  <c r="F74" i="5"/>
  <c r="E74" i="5"/>
  <c r="D74" i="5"/>
  <c r="C74" i="5"/>
  <c r="B74" i="5"/>
  <c r="G73" i="5"/>
  <c r="F73" i="5"/>
  <c r="E73" i="5"/>
  <c r="D73" i="5"/>
  <c r="C73" i="5"/>
  <c r="B73" i="5"/>
  <c r="G72" i="5"/>
  <c r="F72" i="5"/>
  <c r="E72" i="5"/>
  <c r="D72" i="5"/>
  <c r="C72" i="5"/>
  <c r="B72" i="5"/>
  <c r="G71" i="5"/>
  <c r="F71" i="5"/>
  <c r="E71" i="5"/>
  <c r="D71" i="5"/>
  <c r="C71" i="5"/>
  <c r="B71" i="5"/>
  <c r="G70" i="5"/>
  <c r="F70" i="5"/>
  <c r="E70" i="5"/>
  <c r="D70" i="5"/>
  <c r="C70" i="5"/>
  <c r="B70" i="5"/>
  <c r="G69" i="5"/>
  <c r="F69" i="5"/>
  <c r="E69" i="5"/>
  <c r="D69" i="5"/>
  <c r="C69" i="5"/>
  <c r="B69" i="5"/>
  <c r="G68" i="5"/>
  <c r="F68" i="5"/>
  <c r="E68" i="5"/>
  <c r="D68" i="5"/>
  <c r="C68" i="5"/>
  <c r="B68" i="5"/>
  <c r="G67" i="5"/>
  <c r="F67" i="5"/>
  <c r="E67" i="5"/>
  <c r="D67" i="5"/>
  <c r="C67" i="5"/>
  <c r="B67" i="5"/>
  <c r="G66" i="5"/>
  <c r="F66" i="5"/>
  <c r="E66" i="5"/>
  <c r="D66" i="5"/>
  <c r="C66" i="5"/>
  <c r="B66" i="5"/>
  <c r="G65" i="5"/>
  <c r="F65" i="5"/>
  <c r="E65" i="5"/>
  <c r="D65" i="5"/>
  <c r="C65" i="5"/>
  <c r="B65" i="5"/>
  <c r="G64" i="5"/>
  <c r="F64" i="5"/>
  <c r="E64" i="5"/>
  <c r="D64" i="5"/>
  <c r="C64" i="5"/>
  <c r="B64" i="5"/>
  <c r="G63" i="5"/>
  <c r="F63" i="5"/>
  <c r="E63" i="5"/>
  <c r="D63" i="5"/>
  <c r="C63" i="5"/>
  <c r="B63" i="5"/>
  <c r="G62" i="5"/>
  <c r="F62" i="5"/>
  <c r="E62" i="5"/>
  <c r="D62" i="5"/>
  <c r="C62" i="5"/>
  <c r="B62" i="5"/>
  <c r="G61" i="5"/>
  <c r="F61" i="5"/>
  <c r="E61" i="5"/>
  <c r="D61" i="5"/>
  <c r="C61" i="5"/>
  <c r="B61" i="5"/>
  <c r="G60" i="5"/>
  <c r="F60" i="5"/>
  <c r="E60" i="5"/>
  <c r="D60" i="5"/>
  <c r="C60" i="5"/>
  <c r="B60" i="5"/>
  <c r="G59" i="5"/>
  <c r="F59" i="5"/>
  <c r="E59" i="5"/>
  <c r="D59" i="5"/>
  <c r="C59" i="5"/>
  <c r="B59" i="5"/>
  <c r="G58" i="5"/>
  <c r="F58" i="5"/>
  <c r="E58" i="5"/>
  <c r="D58" i="5"/>
  <c r="C58" i="5"/>
  <c r="B58" i="5"/>
  <c r="G57" i="5"/>
  <c r="F57" i="5"/>
  <c r="E57" i="5"/>
  <c r="D57" i="5"/>
  <c r="C57" i="5"/>
  <c r="B57" i="5"/>
  <c r="G56" i="5"/>
  <c r="F56" i="5"/>
  <c r="E56" i="5"/>
  <c r="D56" i="5"/>
  <c r="C56" i="5"/>
  <c r="B56" i="5"/>
  <c r="G55" i="5"/>
  <c r="F55" i="5"/>
  <c r="E55" i="5"/>
  <c r="D55" i="5"/>
  <c r="C55" i="5"/>
  <c r="B55" i="5"/>
  <c r="G54" i="5"/>
  <c r="F54" i="5"/>
  <c r="E54" i="5"/>
  <c r="D54" i="5"/>
  <c r="C54" i="5"/>
  <c r="B54" i="5"/>
  <c r="G53" i="5"/>
  <c r="F53" i="5"/>
  <c r="E53" i="5"/>
  <c r="D53" i="5"/>
  <c r="C53" i="5"/>
  <c r="B53" i="5"/>
  <c r="G52" i="5"/>
  <c r="F52" i="5"/>
  <c r="E52" i="5"/>
  <c r="D52" i="5"/>
  <c r="C52" i="5"/>
  <c r="B52" i="5"/>
  <c r="G51" i="5"/>
  <c r="F51" i="5"/>
  <c r="E51" i="5"/>
  <c r="D51" i="5"/>
  <c r="C51" i="5"/>
  <c r="B51" i="5"/>
  <c r="G50" i="5"/>
  <c r="F50" i="5"/>
  <c r="E50" i="5"/>
  <c r="D50" i="5"/>
  <c r="C50" i="5"/>
  <c r="B50" i="5"/>
  <c r="G49" i="5"/>
  <c r="F49" i="5"/>
  <c r="E49" i="5"/>
  <c r="D49" i="5"/>
  <c r="C49" i="5"/>
  <c r="B49" i="5"/>
  <c r="G48" i="5"/>
  <c r="F48" i="5"/>
  <c r="E48" i="5"/>
  <c r="D48" i="5"/>
  <c r="C48" i="5"/>
  <c r="B48" i="5"/>
  <c r="G47" i="5"/>
  <c r="F47" i="5"/>
  <c r="E47" i="5"/>
  <c r="D47" i="5"/>
  <c r="C47" i="5"/>
  <c r="B47" i="5"/>
  <c r="G46" i="5"/>
  <c r="F46" i="5"/>
  <c r="E46" i="5"/>
  <c r="D46" i="5"/>
  <c r="C46" i="5"/>
  <c r="B46" i="5"/>
  <c r="G45" i="5"/>
  <c r="F45" i="5"/>
  <c r="E45" i="5"/>
  <c r="D45" i="5"/>
  <c r="C45" i="5"/>
  <c r="B45" i="5"/>
  <c r="G44" i="5"/>
  <c r="F44" i="5"/>
  <c r="E44" i="5"/>
  <c r="D44" i="5"/>
  <c r="C44" i="5"/>
  <c r="B44" i="5"/>
  <c r="G43" i="5"/>
  <c r="F43" i="5"/>
  <c r="E43" i="5"/>
  <c r="D43" i="5"/>
  <c r="C43" i="5"/>
  <c r="B43" i="5"/>
  <c r="G42" i="5"/>
  <c r="F42" i="5"/>
  <c r="E42" i="5"/>
  <c r="D42" i="5"/>
  <c r="C42" i="5"/>
  <c r="B42" i="5"/>
  <c r="G41" i="5"/>
  <c r="F41" i="5"/>
  <c r="E41" i="5"/>
  <c r="D41" i="5"/>
  <c r="C41" i="5"/>
  <c r="B41" i="5"/>
  <c r="G40" i="5"/>
  <c r="F40" i="5"/>
  <c r="E40" i="5"/>
  <c r="D40" i="5"/>
  <c r="C40" i="5"/>
  <c r="B40" i="5"/>
  <c r="G39" i="5"/>
  <c r="F39" i="5"/>
  <c r="E39" i="5"/>
  <c r="D39" i="5"/>
  <c r="C39" i="5"/>
  <c r="B39" i="5"/>
  <c r="G38" i="5"/>
  <c r="F38" i="5"/>
  <c r="E38" i="5"/>
  <c r="D38" i="5"/>
  <c r="C38" i="5"/>
  <c r="B38" i="5"/>
  <c r="G37" i="5"/>
  <c r="F37" i="5"/>
  <c r="E37" i="5"/>
  <c r="D37" i="5"/>
  <c r="C37" i="5"/>
  <c r="B37" i="5"/>
  <c r="G36" i="5"/>
  <c r="F36" i="5"/>
  <c r="E36" i="5"/>
  <c r="D36" i="5"/>
  <c r="C36" i="5"/>
  <c r="B36" i="5"/>
  <c r="G35" i="5"/>
  <c r="F35" i="5"/>
  <c r="E35" i="5"/>
  <c r="D35" i="5"/>
  <c r="C35" i="5"/>
  <c r="B35" i="5"/>
  <c r="G34" i="5"/>
  <c r="F34" i="5"/>
  <c r="E34" i="5"/>
  <c r="D34" i="5"/>
  <c r="C34" i="5"/>
  <c r="B34" i="5"/>
  <c r="G33" i="5"/>
  <c r="F33" i="5"/>
  <c r="E33" i="5"/>
  <c r="D33" i="5"/>
  <c r="C33" i="5"/>
  <c r="B33" i="5"/>
  <c r="G32" i="5"/>
  <c r="F32" i="5"/>
  <c r="E32" i="5"/>
  <c r="D32" i="5"/>
  <c r="C32" i="5"/>
  <c r="B32" i="5"/>
  <c r="G31" i="5"/>
  <c r="F31" i="5"/>
  <c r="E31" i="5"/>
  <c r="D31" i="5"/>
  <c r="C31" i="5"/>
  <c r="B31" i="5"/>
  <c r="G30" i="5"/>
  <c r="F30" i="5"/>
  <c r="E30" i="5"/>
  <c r="D30" i="5"/>
  <c r="C30" i="5"/>
  <c r="B30" i="5"/>
  <c r="G29" i="5"/>
  <c r="F29" i="5"/>
  <c r="E29" i="5"/>
  <c r="D29" i="5"/>
  <c r="C29" i="5"/>
  <c r="B29" i="5"/>
  <c r="G28" i="5"/>
  <c r="F28" i="5"/>
  <c r="E28" i="5"/>
  <c r="D28" i="5"/>
  <c r="C28" i="5"/>
  <c r="B28" i="5"/>
  <c r="G27" i="5"/>
  <c r="F27" i="5"/>
  <c r="E27" i="5"/>
  <c r="D27" i="5"/>
  <c r="C27" i="5"/>
  <c r="B27" i="5"/>
  <c r="G26" i="5"/>
  <c r="F26" i="5"/>
  <c r="E26" i="5"/>
  <c r="D26" i="5"/>
  <c r="C26" i="5"/>
  <c r="B26" i="5"/>
  <c r="G25" i="5"/>
  <c r="F25" i="5"/>
  <c r="E25" i="5"/>
  <c r="D25" i="5"/>
  <c r="C25" i="5"/>
  <c r="B25" i="5"/>
  <c r="G24" i="5"/>
  <c r="F24" i="5"/>
  <c r="E24" i="5"/>
  <c r="D24" i="5"/>
  <c r="C24" i="5"/>
  <c r="B24" i="5"/>
  <c r="G23" i="5"/>
  <c r="F23" i="5"/>
  <c r="E23" i="5"/>
  <c r="D23" i="5"/>
  <c r="C23" i="5"/>
  <c r="B23" i="5"/>
  <c r="G22" i="5"/>
  <c r="F22" i="5"/>
  <c r="E22" i="5"/>
  <c r="D22" i="5"/>
  <c r="C22" i="5"/>
  <c r="B22" i="5"/>
  <c r="L21" i="5"/>
  <c r="K21" i="5"/>
  <c r="J21" i="5"/>
  <c r="I21" i="5"/>
  <c r="H21" i="5"/>
  <c r="G21" i="5"/>
  <c r="F21" i="5"/>
  <c r="E21" i="5"/>
  <c r="D21" i="5"/>
  <c r="C21" i="5"/>
  <c r="B21" i="5"/>
  <c r="L20" i="5"/>
  <c r="K20" i="5"/>
  <c r="J20" i="5"/>
  <c r="I20" i="5"/>
  <c r="H20" i="5"/>
  <c r="G20" i="5"/>
  <c r="F20" i="5"/>
  <c r="E20" i="5"/>
  <c r="D20" i="5"/>
  <c r="C20" i="5"/>
  <c r="B20" i="5"/>
  <c r="L19" i="5"/>
  <c r="K19" i="5"/>
  <c r="J19" i="5"/>
  <c r="I19" i="5"/>
  <c r="H19" i="5"/>
  <c r="G19" i="5"/>
  <c r="F19" i="5"/>
  <c r="E19" i="5"/>
  <c r="D19" i="5"/>
  <c r="C19" i="5"/>
  <c r="B19" i="5"/>
  <c r="L18" i="5"/>
  <c r="K18" i="5"/>
  <c r="J18" i="5"/>
  <c r="I18" i="5"/>
  <c r="H18" i="5"/>
  <c r="G18" i="5"/>
  <c r="F18" i="5"/>
  <c r="E18" i="5"/>
  <c r="D18" i="5"/>
  <c r="C18" i="5"/>
  <c r="B18" i="5"/>
  <c r="L17" i="5"/>
  <c r="K17" i="5"/>
  <c r="J17" i="5"/>
  <c r="I17" i="5"/>
  <c r="H17" i="5"/>
  <c r="G17" i="5"/>
  <c r="F17" i="5"/>
  <c r="E17" i="5"/>
  <c r="D17" i="5"/>
  <c r="C17" i="5"/>
  <c r="B17" i="5"/>
  <c r="L16" i="5"/>
  <c r="K16" i="5"/>
  <c r="J16" i="5"/>
  <c r="I16" i="5"/>
  <c r="H16" i="5"/>
  <c r="G16" i="5"/>
  <c r="F16" i="5"/>
  <c r="E16" i="5"/>
  <c r="D16" i="5"/>
  <c r="C16" i="5"/>
  <c r="B16" i="5"/>
  <c r="L15" i="5"/>
  <c r="K15" i="5"/>
  <c r="J15" i="5"/>
  <c r="I15" i="5"/>
  <c r="H15" i="5"/>
  <c r="G15" i="5"/>
  <c r="F15" i="5"/>
  <c r="E15" i="5"/>
  <c r="D15" i="5"/>
  <c r="C15" i="5"/>
  <c r="B15" i="5"/>
  <c r="L14" i="5"/>
  <c r="K14" i="5"/>
  <c r="J14" i="5"/>
  <c r="I14" i="5"/>
  <c r="H14" i="5"/>
  <c r="G14" i="5"/>
  <c r="F14" i="5"/>
  <c r="E14" i="5"/>
  <c r="D14" i="5"/>
  <c r="C14" i="5"/>
  <c r="B14" i="5"/>
  <c r="K13" i="5"/>
  <c r="J13" i="5"/>
  <c r="I13" i="5"/>
  <c r="H13" i="5"/>
  <c r="G13" i="5"/>
  <c r="F13" i="5"/>
  <c r="E13" i="5"/>
  <c r="D13" i="5"/>
  <c r="C13" i="5"/>
  <c r="B13" i="5"/>
  <c r="L12" i="5"/>
  <c r="K12" i="5"/>
  <c r="J12" i="5"/>
  <c r="I12" i="5"/>
  <c r="H12" i="5"/>
  <c r="G12" i="5"/>
  <c r="F12" i="5"/>
  <c r="E12" i="5"/>
  <c r="D12" i="5"/>
  <c r="C12" i="5"/>
  <c r="B12" i="5"/>
  <c r="L11" i="5"/>
  <c r="K11" i="5"/>
  <c r="J11" i="5"/>
  <c r="I11" i="5"/>
  <c r="H11" i="5"/>
  <c r="G11" i="5"/>
  <c r="F11" i="5"/>
  <c r="E11" i="5"/>
  <c r="D11" i="5"/>
  <c r="C11" i="5"/>
  <c r="B11" i="5"/>
  <c r="L10" i="5"/>
  <c r="K10" i="5"/>
  <c r="J10" i="5"/>
  <c r="I10" i="5"/>
  <c r="H10" i="5"/>
  <c r="G10" i="5"/>
  <c r="F10" i="5"/>
  <c r="E10" i="5"/>
  <c r="D10" i="5"/>
  <c r="C10" i="5"/>
  <c r="B10" i="5"/>
  <c r="L9" i="5"/>
  <c r="K9" i="5"/>
  <c r="J9" i="5"/>
  <c r="I9" i="5"/>
  <c r="H9" i="5"/>
  <c r="G9" i="5"/>
  <c r="F9" i="5"/>
  <c r="E9" i="5"/>
  <c r="D9" i="5"/>
  <c r="C9" i="5"/>
  <c r="B9" i="5"/>
  <c r="L8" i="5"/>
  <c r="K8" i="5"/>
  <c r="J8" i="5"/>
  <c r="I8" i="5"/>
  <c r="H8" i="5"/>
  <c r="G8" i="5"/>
  <c r="F8" i="5"/>
  <c r="E8" i="5"/>
  <c r="D8" i="5"/>
  <c r="C8" i="5"/>
  <c r="B8" i="5"/>
  <c r="L7" i="5"/>
  <c r="K7" i="5"/>
  <c r="K109" i="5" s="1"/>
  <c r="J7" i="5"/>
  <c r="I7" i="5"/>
  <c r="H7" i="5"/>
  <c r="G7" i="5"/>
  <c r="F7" i="5"/>
  <c r="E7" i="5"/>
  <c r="E109" i="5" s="1"/>
  <c r="E111" i="5" s="1"/>
  <c r="D7" i="5"/>
  <c r="C7" i="5"/>
  <c r="B7" i="5"/>
  <c r="H2" i="5"/>
  <c r="G107" i="4"/>
  <c r="F107" i="4"/>
  <c r="E107" i="4"/>
  <c r="D107" i="4"/>
  <c r="C107" i="4"/>
  <c r="B107" i="4"/>
  <c r="G106" i="4"/>
  <c r="F106" i="4"/>
  <c r="E106" i="4"/>
  <c r="D106" i="4"/>
  <c r="C106" i="4"/>
  <c r="B106" i="4"/>
  <c r="G105" i="4"/>
  <c r="F105" i="4"/>
  <c r="E105" i="4"/>
  <c r="D105" i="4"/>
  <c r="C105" i="4"/>
  <c r="B105" i="4"/>
  <c r="G104" i="4"/>
  <c r="F104" i="4"/>
  <c r="E104" i="4"/>
  <c r="D104" i="4"/>
  <c r="C104" i="4"/>
  <c r="B104" i="4"/>
  <c r="G103" i="4"/>
  <c r="F103" i="4"/>
  <c r="E103" i="4"/>
  <c r="D103" i="4"/>
  <c r="C103" i="4"/>
  <c r="B103" i="4"/>
  <c r="G102" i="4"/>
  <c r="F102" i="4"/>
  <c r="E102" i="4"/>
  <c r="D102" i="4"/>
  <c r="C102" i="4"/>
  <c r="B102" i="4"/>
  <c r="G101" i="4"/>
  <c r="F101" i="4"/>
  <c r="E101" i="4"/>
  <c r="D101" i="4"/>
  <c r="C101" i="4"/>
  <c r="B101" i="4"/>
  <c r="G100" i="4"/>
  <c r="F100" i="4"/>
  <c r="E100" i="4"/>
  <c r="D100" i="4"/>
  <c r="C100" i="4"/>
  <c r="B100" i="4"/>
  <c r="G99" i="4"/>
  <c r="F99" i="4"/>
  <c r="E99" i="4"/>
  <c r="D99" i="4"/>
  <c r="C99" i="4"/>
  <c r="B99" i="4"/>
  <c r="G98" i="4"/>
  <c r="F98" i="4"/>
  <c r="E98" i="4"/>
  <c r="D98" i="4"/>
  <c r="C98" i="4"/>
  <c r="B98" i="4"/>
  <c r="G97" i="4"/>
  <c r="F97" i="4"/>
  <c r="E97" i="4"/>
  <c r="D97" i="4"/>
  <c r="C97" i="4"/>
  <c r="B97" i="4"/>
  <c r="G96" i="4"/>
  <c r="F96" i="4"/>
  <c r="E96" i="4"/>
  <c r="D96" i="4"/>
  <c r="C96" i="4"/>
  <c r="B96" i="4"/>
  <c r="G95" i="4"/>
  <c r="F95" i="4"/>
  <c r="E95" i="4"/>
  <c r="D95" i="4"/>
  <c r="C95" i="4"/>
  <c r="B95" i="4"/>
  <c r="G94" i="4"/>
  <c r="F94" i="4"/>
  <c r="E94" i="4"/>
  <c r="D94" i="4"/>
  <c r="C94" i="4"/>
  <c r="B94" i="4"/>
  <c r="G93" i="4"/>
  <c r="F93" i="4"/>
  <c r="E93" i="4"/>
  <c r="D93" i="4"/>
  <c r="C93" i="4"/>
  <c r="B93" i="4"/>
  <c r="G92" i="4"/>
  <c r="F92" i="4"/>
  <c r="E92" i="4"/>
  <c r="D92" i="4"/>
  <c r="C92" i="4"/>
  <c r="B92" i="4"/>
  <c r="G91" i="4"/>
  <c r="F91" i="4"/>
  <c r="E91" i="4"/>
  <c r="D91" i="4"/>
  <c r="C91" i="4"/>
  <c r="B91" i="4"/>
  <c r="G90" i="4"/>
  <c r="F90" i="4"/>
  <c r="E90" i="4"/>
  <c r="D90" i="4"/>
  <c r="C90" i="4"/>
  <c r="B90" i="4"/>
  <c r="G89" i="4"/>
  <c r="F89" i="4"/>
  <c r="E89" i="4"/>
  <c r="D89" i="4"/>
  <c r="C89" i="4"/>
  <c r="B89" i="4"/>
  <c r="G88" i="4"/>
  <c r="F88" i="4"/>
  <c r="E88" i="4"/>
  <c r="D88" i="4"/>
  <c r="C88" i="4"/>
  <c r="B88" i="4"/>
  <c r="G87" i="4"/>
  <c r="F87" i="4"/>
  <c r="E87" i="4"/>
  <c r="D87" i="4"/>
  <c r="C87" i="4"/>
  <c r="B87" i="4"/>
  <c r="G86" i="4"/>
  <c r="F86" i="4"/>
  <c r="E86" i="4"/>
  <c r="D86" i="4"/>
  <c r="C86" i="4"/>
  <c r="B86" i="4"/>
  <c r="G85" i="4"/>
  <c r="F85" i="4"/>
  <c r="E85" i="4"/>
  <c r="D85" i="4"/>
  <c r="C85" i="4"/>
  <c r="B85" i="4"/>
  <c r="G84" i="4"/>
  <c r="F84" i="4"/>
  <c r="E84" i="4"/>
  <c r="D84" i="4"/>
  <c r="C84" i="4"/>
  <c r="B84" i="4"/>
  <c r="G83" i="4"/>
  <c r="F83" i="4"/>
  <c r="E83" i="4"/>
  <c r="D83" i="4"/>
  <c r="C83" i="4"/>
  <c r="B83" i="4"/>
  <c r="G82" i="4"/>
  <c r="F82" i="4"/>
  <c r="E82" i="4"/>
  <c r="D82" i="4"/>
  <c r="C82" i="4"/>
  <c r="B82" i="4"/>
  <c r="G81" i="4"/>
  <c r="F81" i="4"/>
  <c r="E81" i="4"/>
  <c r="D81" i="4"/>
  <c r="C81" i="4"/>
  <c r="B81" i="4"/>
  <c r="G80" i="4"/>
  <c r="F80" i="4"/>
  <c r="E80" i="4"/>
  <c r="D80" i="4"/>
  <c r="C80" i="4"/>
  <c r="B80" i="4"/>
  <c r="G79" i="4"/>
  <c r="F79" i="4"/>
  <c r="E79" i="4"/>
  <c r="D79" i="4"/>
  <c r="C79" i="4"/>
  <c r="B79" i="4"/>
  <c r="G78" i="4"/>
  <c r="F78" i="4"/>
  <c r="E78" i="4"/>
  <c r="D78" i="4"/>
  <c r="C78" i="4"/>
  <c r="B78" i="4"/>
  <c r="G77" i="4"/>
  <c r="F77" i="4"/>
  <c r="E77" i="4"/>
  <c r="D77" i="4"/>
  <c r="C77" i="4"/>
  <c r="B77" i="4"/>
  <c r="G76" i="4"/>
  <c r="F76" i="4"/>
  <c r="E76" i="4"/>
  <c r="D76" i="4"/>
  <c r="C76" i="4"/>
  <c r="B76" i="4"/>
  <c r="G75" i="4"/>
  <c r="F75" i="4"/>
  <c r="E75" i="4"/>
  <c r="D75" i="4"/>
  <c r="C75" i="4"/>
  <c r="B75" i="4"/>
  <c r="G74" i="4"/>
  <c r="F74" i="4"/>
  <c r="E74" i="4"/>
  <c r="D74" i="4"/>
  <c r="C74" i="4"/>
  <c r="B74" i="4"/>
  <c r="G73" i="4"/>
  <c r="F73" i="4"/>
  <c r="E73" i="4"/>
  <c r="D73" i="4"/>
  <c r="C73" i="4"/>
  <c r="B73" i="4"/>
  <c r="G72" i="4"/>
  <c r="F72" i="4"/>
  <c r="E72" i="4"/>
  <c r="D72" i="4"/>
  <c r="C72" i="4"/>
  <c r="B72" i="4"/>
  <c r="G71" i="4"/>
  <c r="F71" i="4"/>
  <c r="E71" i="4"/>
  <c r="D71" i="4"/>
  <c r="C71" i="4"/>
  <c r="B71" i="4"/>
  <c r="G70" i="4"/>
  <c r="F70" i="4"/>
  <c r="E70" i="4"/>
  <c r="D70" i="4"/>
  <c r="C70" i="4"/>
  <c r="B70" i="4"/>
  <c r="G69" i="4"/>
  <c r="F69" i="4"/>
  <c r="E69" i="4"/>
  <c r="D69" i="4"/>
  <c r="C69" i="4"/>
  <c r="B69" i="4"/>
  <c r="G68" i="4"/>
  <c r="F68" i="4"/>
  <c r="E68" i="4"/>
  <c r="D68" i="4"/>
  <c r="C68" i="4"/>
  <c r="B68" i="4"/>
  <c r="G67" i="4"/>
  <c r="F67" i="4"/>
  <c r="E67" i="4"/>
  <c r="D67" i="4"/>
  <c r="C67" i="4"/>
  <c r="B67" i="4"/>
  <c r="G66" i="4"/>
  <c r="F66" i="4"/>
  <c r="E66" i="4"/>
  <c r="D66" i="4"/>
  <c r="C66" i="4"/>
  <c r="B66" i="4"/>
  <c r="G65" i="4"/>
  <c r="F65" i="4"/>
  <c r="E65" i="4"/>
  <c r="D65" i="4"/>
  <c r="C65" i="4"/>
  <c r="B65" i="4"/>
  <c r="G64" i="4"/>
  <c r="F64" i="4"/>
  <c r="E64" i="4"/>
  <c r="D64" i="4"/>
  <c r="C64" i="4"/>
  <c r="B64" i="4"/>
  <c r="G63" i="4"/>
  <c r="F63" i="4"/>
  <c r="E63" i="4"/>
  <c r="D63" i="4"/>
  <c r="C63" i="4"/>
  <c r="B63" i="4"/>
  <c r="G62" i="4"/>
  <c r="F62" i="4"/>
  <c r="E62" i="4"/>
  <c r="D62" i="4"/>
  <c r="C62" i="4"/>
  <c r="B62" i="4"/>
  <c r="G61" i="4"/>
  <c r="F61" i="4"/>
  <c r="E61" i="4"/>
  <c r="D61" i="4"/>
  <c r="C61" i="4"/>
  <c r="B61" i="4"/>
  <c r="G60" i="4"/>
  <c r="F60" i="4"/>
  <c r="E60" i="4"/>
  <c r="D60" i="4"/>
  <c r="C60" i="4"/>
  <c r="B60" i="4"/>
  <c r="G59" i="4"/>
  <c r="F59" i="4"/>
  <c r="E59" i="4"/>
  <c r="D59" i="4"/>
  <c r="C59" i="4"/>
  <c r="B59" i="4"/>
  <c r="G58" i="4"/>
  <c r="F58" i="4"/>
  <c r="E58" i="4"/>
  <c r="D58" i="4"/>
  <c r="C58" i="4"/>
  <c r="B58" i="4"/>
  <c r="G57" i="4"/>
  <c r="F57" i="4"/>
  <c r="E57" i="4"/>
  <c r="D57" i="4"/>
  <c r="C57" i="4"/>
  <c r="B57" i="4"/>
  <c r="G56" i="4"/>
  <c r="F56" i="4"/>
  <c r="E56" i="4"/>
  <c r="D56" i="4"/>
  <c r="C56" i="4"/>
  <c r="B56" i="4"/>
  <c r="G55" i="4"/>
  <c r="F55" i="4"/>
  <c r="E55" i="4"/>
  <c r="D55" i="4"/>
  <c r="C55" i="4"/>
  <c r="B55" i="4"/>
  <c r="G54" i="4"/>
  <c r="F54" i="4"/>
  <c r="E54" i="4"/>
  <c r="D54" i="4"/>
  <c r="C54" i="4"/>
  <c r="B54" i="4"/>
  <c r="G53" i="4"/>
  <c r="F53" i="4"/>
  <c r="E53" i="4"/>
  <c r="D53" i="4"/>
  <c r="C53" i="4"/>
  <c r="B53" i="4"/>
  <c r="G52" i="4"/>
  <c r="F52" i="4"/>
  <c r="E52" i="4"/>
  <c r="D52" i="4"/>
  <c r="C52" i="4"/>
  <c r="B52" i="4"/>
  <c r="G51" i="4"/>
  <c r="F51" i="4"/>
  <c r="E51" i="4"/>
  <c r="D51" i="4"/>
  <c r="C51" i="4"/>
  <c r="B51" i="4"/>
  <c r="G50" i="4"/>
  <c r="F50" i="4"/>
  <c r="E50" i="4"/>
  <c r="D50" i="4"/>
  <c r="C50" i="4"/>
  <c r="B50" i="4"/>
  <c r="G49" i="4"/>
  <c r="F49" i="4"/>
  <c r="E49" i="4"/>
  <c r="D49" i="4"/>
  <c r="C49" i="4"/>
  <c r="B49" i="4"/>
  <c r="G48" i="4"/>
  <c r="F48" i="4"/>
  <c r="E48" i="4"/>
  <c r="D48" i="4"/>
  <c r="C48" i="4"/>
  <c r="B48" i="4"/>
  <c r="G47" i="4"/>
  <c r="F47" i="4"/>
  <c r="E47" i="4"/>
  <c r="D47" i="4"/>
  <c r="C47" i="4"/>
  <c r="B47" i="4"/>
  <c r="G46" i="4"/>
  <c r="F46" i="4"/>
  <c r="E46" i="4"/>
  <c r="D46" i="4"/>
  <c r="C46" i="4"/>
  <c r="B46" i="4"/>
  <c r="G45" i="4"/>
  <c r="F45" i="4"/>
  <c r="E45" i="4"/>
  <c r="D45" i="4"/>
  <c r="C45" i="4"/>
  <c r="B45" i="4"/>
  <c r="G44" i="4"/>
  <c r="F44" i="4"/>
  <c r="E44" i="4"/>
  <c r="D44" i="4"/>
  <c r="C44" i="4"/>
  <c r="B44" i="4"/>
  <c r="G43" i="4"/>
  <c r="F43" i="4"/>
  <c r="E43" i="4"/>
  <c r="D43" i="4"/>
  <c r="C43" i="4"/>
  <c r="B43" i="4"/>
  <c r="G42" i="4"/>
  <c r="F42" i="4"/>
  <c r="E42" i="4"/>
  <c r="D42" i="4"/>
  <c r="C42" i="4"/>
  <c r="B42" i="4"/>
  <c r="G41" i="4"/>
  <c r="F41" i="4"/>
  <c r="E41" i="4"/>
  <c r="D41" i="4"/>
  <c r="C41" i="4"/>
  <c r="B41" i="4"/>
  <c r="G40" i="4"/>
  <c r="F40" i="4"/>
  <c r="E40" i="4"/>
  <c r="D40" i="4"/>
  <c r="C40" i="4"/>
  <c r="B40" i="4"/>
  <c r="G39" i="4"/>
  <c r="F39" i="4"/>
  <c r="E39" i="4"/>
  <c r="D39" i="4"/>
  <c r="C39" i="4"/>
  <c r="B39" i="4"/>
  <c r="G38" i="4"/>
  <c r="F38" i="4"/>
  <c r="E38" i="4"/>
  <c r="D38" i="4"/>
  <c r="C38" i="4"/>
  <c r="B38" i="4"/>
  <c r="G37" i="4"/>
  <c r="F37" i="4"/>
  <c r="E37" i="4"/>
  <c r="D37" i="4"/>
  <c r="C37" i="4"/>
  <c r="B37" i="4"/>
  <c r="G36" i="4"/>
  <c r="F36" i="4"/>
  <c r="E36" i="4"/>
  <c r="D36" i="4"/>
  <c r="C36" i="4"/>
  <c r="B36" i="4"/>
  <c r="G35" i="4"/>
  <c r="F35" i="4"/>
  <c r="E35" i="4"/>
  <c r="D35" i="4"/>
  <c r="C35" i="4"/>
  <c r="B35" i="4"/>
  <c r="G34" i="4"/>
  <c r="F34" i="4"/>
  <c r="E34" i="4"/>
  <c r="D34" i="4"/>
  <c r="C34" i="4"/>
  <c r="B34" i="4"/>
  <c r="G33" i="4"/>
  <c r="F33" i="4"/>
  <c r="E33" i="4"/>
  <c r="D33" i="4"/>
  <c r="C33" i="4"/>
  <c r="B33" i="4"/>
  <c r="G32" i="4"/>
  <c r="F32" i="4"/>
  <c r="E32" i="4"/>
  <c r="D32" i="4"/>
  <c r="C32" i="4"/>
  <c r="B32" i="4"/>
  <c r="G31" i="4"/>
  <c r="F31" i="4"/>
  <c r="E31" i="4"/>
  <c r="D31" i="4"/>
  <c r="C31" i="4"/>
  <c r="B31" i="4"/>
  <c r="G30" i="4"/>
  <c r="F30" i="4"/>
  <c r="E30" i="4"/>
  <c r="D30" i="4"/>
  <c r="C30" i="4"/>
  <c r="B30" i="4"/>
  <c r="G29" i="4"/>
  <c r="F29" i="4"/>
  <c r="E29" i="4"/>
  <c r="D29" i="4"/>
  <c r="C29" i="4"/>
  <c r="B29" i="4"/>
  <c r="G28" i="4"/>
  <c r="F28" i="4"/>
  <c r="E28" i="4"/>
  <c r="D28" i="4"/>
  <c r="C28" i="4"/>
  <c r="B28" i="4"/>
  <c r="G27" i="4"/>
  <c r="F27" i="4"/>
  <c r="E27" i="4"/>
  <c r="D27" i="4"/>
  <c r="C27" i="4"/>
  <c r="B27" i="4"/>
  <c r="G26" i="4"/>
  <c r="F26" i="4"/>
  <c r="E26" i="4"/>
  <c r="D26" i="4"/>
  <c r="C26" i="4"/>
  <c r="B26" i="4"/>
  <c r="G25" i="4"/>
  <c r="F25" i="4"/>
  <c r="E25" i="4"/>
  <c r="D25" i="4"/>
  <c r="C25" i="4"/>
  <c r="B25" i="4"/>
  <c r="G24" i="4"/>
  <c r="F24" i="4"/>
  <c r="E24" i="4"/>
  <c r="D24" i="4"/>
  <c r="C24" i="4"/>
  <c r="B24" i="4"/>
  <c r="G23" i="4"/>
  <c r="F23" i="4"/>
  <c r="E23" i="4"/>
  <c r="D23" i="4"/>
  <c r="C23" i="4"/>
  <c r="B23" i="4"/>
  <c r="G22" i="4"/>
  <c r="F22" i="4"/>
  <c r="E22" i="4"/>
  <c r="D22" i="4"/>
  <c r="C22" i="4"/>
  <c r="B22" i="4"/>
  <c r="L21" i="4"/>
  <c r="K21" i="4"/>
  <c r="J21" i="4"/>
  <c r="I21" i="4"/>
  <c r="H21" i="4"/>
  <c r="G21" i="4"/>
  <c r="F21" i="4"/>
  <c r="E21" i="4"/>
  <c r="D21" i="4"/>
  <c r="C21" i="4"/>
  <c r="B21" i="4"/>
  <c r="L20" i="4"/>
  <c r="K20" i="4"/>
  <c r="J20" i="4"/>
  <c r="I20" i="4"/>
  <c r="H20" i="4"/>
  <c r="G20" i="4"/>
  <c r="F20" i="4"/>
  <c r="E20" i="4"/>
  <c r="D20" i="4"/>
  <c r="C20" i="4"/>
  <c r="B20" i="4"/>
  <c r="L19" i="4"/>
  <c r="K19" i="4"/>
  <c r="J19" i="4"/>
  <c r="I19" i="4"/>
  <c r="H19" i="4"/>
  <c r="G19" i="4"/>
  <c r="F19" i="4"/>
  <c r="E19" i="4"/>
  <c r="D19" i="4"/>
  <c r="C19" i="4"/>
  <c r="B19" i="4"/>
  <c r="L18" i="4"/>
  <c r="K18" i="4"/>
  <c r="J18" i="4"/>
  <c r="I18" i="4"/>
  <c r="H18" i="4"/>
  <c r="G18" i="4"/>
  <c r="F18" i="4"/>
  <c r="E18" i="4"/>
  <c r="D18" i="4"/>
  <c r="C18" i="4"/>
  <c r="B18" i="4"/>
  <c r="L17" i="4"/>
  <c r="K17" i="4"/>
  <c r="J17" i="4"/>
  <c r="I17" i="4"/>
  <c r="H17" i="4"/>
  <c r="G17" i="4"/>
  <c r="F17" i="4"/>
  <c r="E17" i="4"/>
  <c r="D17" i="4"/>
  <c r="C17" i="4"/>
  <c r="B17" i="4"/>
  <c r="L16" i="4"/>
  <c r="K16" i="4"/>
  <c r="J16" i="4"/>
  <c r="I16" i="4"/>
  <c r="H16" i="4"/>
  <c r="G16" i="4"/>
  <c r="F16" i="4"/>
  <c r="E16" i="4"/>
  <c r="D16" i="4"/>
  <c r="C16" i="4"/>
  <c r="B16" i="4"/>
  <c r="L15" i="4"/>
  <c r="K15" i="4"/>
  <c r="J15" i="4"/>
  <c r="I15" i="4"/>
  <c r="H15" i="4"/>
  <c r="G15" i="4"/>
  <c r="F15" i="4"/>
  <c r="E15" i="4"/>
  <c r="D15" i="4"/>
  <c r="C15" i="4"/>
  <c r="B15" i="4"/>
  <c r="L14" i="4"/>
  <c r="K14" i="4"/>
  <c r="J14" i="4"/>
  <c r="I14" i="4"/>
  <c r="H14" i="4"/>
  <c r="G14" i="4"/>
  <c r="F14" i="4"/>
  <c r="E14" i="4"/>
  <c r="D14" i="4"/>
  <c r="C14" i="4"/>
  <c r="B14" i="4"/>
  <c r="L13" i="4"/>
  <c r="K13" i="4"/>
  <c r="J13" i="4"/>
  <c r="I13" i="4"/>
  <c r="H13" i="4"/>
  <c r="G13" i="4"/>
  <c r="F13" i="4"/>
  <c r="E13" i="4"/>
  <c r="D13" i="4"/>
  <c r="C13" i="4"/>
  <c r="B13" i="4"/>
  <c r="L12" i="4"/>
  <c r="K12" i="4"/>
  <c r="J12" i="4"/>
  <c r="I12" i="4"/>
  <c r="H12" i="4"/>
  <c r="G12" i="4"/>
  <c r="F12" i="4"/>
  <c r="E12" i="4"/>
  <c r="D12" i="4"/>
  <c r="C12" i="4"/>
  <c r="B12" i="4"/>
  <c r="L11" i="4"/>
  <c r="K11" i="4"/>
  <c r="J11" i="4"/>
  <c r="I11" i="4"/>
  <c r="H11" i="4"/>
  <c r="G11" i="4"/>
  <c r="F11" i="4"/>
  <c r="E11" i="4"/>
  <c r="D11" i="4"/>
  <c r="C11" i="4"/>
  <c r="B11" i="4"/>
  <c r="L10" i="4"/>
  <c r="K10" i="4"/>
  <c r="J10" i="4"/>
  <c r="I10" i="4"/>
  <c r="H10" i="4"/>
  <c r="G10" i="4"/>
  <c r="F10" i="4"/>
  <c r="E10" i="4"/>
  <c r="D10" i="4"/>
  <c r="C10" i="4"/>
  <c r="B10" i="4"/>
  <c r="L9" i="4"/>
  <c r="K9" i="4"/>
  <c r="J9" i="4"/>
  <c r="I9" i="4"/>
  <c r="H9" i="4"/>
  <c r="G9" i="4"/>
  <c r="F9" i="4"/>
  <c r="E9" i="4"/>
  <c r="D9" i="4"/>
  <c r="C9" i="4"/>
  <c r="B9" i="4"/>
  <c r="L8" i="4"/>
  <c r="K8" i="4"/>
  <c r="J8" i="4"/>
  <c r="I8" i="4"/>
  <c r="H8" i="4"/>
  <c r="G8" i="4"/>
  <c r="F8" i="4"/>
  <c r="E8" i="4"/>
  <c r="D8" i="4"/>
  <c r="C8" i="4"/>
  <c r="B8" i="4"/>
  <c r="L7" i="4"/>
  <c r="K7" i="4"/>
  <c r="K109" i="4" s="1"/>
  <c r="J7" i="4"/>
  <c r="I7" i="4"/>
  <c r="H7" i="4"/>
  <c r="G7" i="4"/>
  <c r="F7" i="4"/>
  <c r="E7" i="4"/>
  <c r="E109" i="4" s="1"/>
  <c r="D7" i="4"/>
  <c r="C7" i="4"/>
  <c r="B7" i="4"/>
  <c r="H2" i="4"/>
  <c r="H9" i="2"/>
  <c r="I9" i="2"/>
  <c r="J9" i="2"/>
  <c r="K9" i="2"/>
  <c r="L9" i="2"/>
  <c r="H10" i="2"/>
  <c r="I10" i="2"/>
  <c r="J10" i="2"/>
  <c r="K10" i="2"/>
  <c r="L10" i="2"/>
  <c r="H11" i="2"/>
  <c r="I11" i="2"/>
  <c r="J11" i="2"/>
  <c r="K11" i="2"/>
  <c r="L11" i="2"/>
  <c r="H12" i="2"/>
  <c r="I12" i="2"/>
  <c r="J12" i="2"/>
  <c r="K12" i="2"/>
  <c r="L12" i="2"/>
  <c r="H13" i="2"/>
  <c r="I13" i="2"/>
  <c r="J13" i="2"/>
  <c r="K13" i="2"/>
  <c r="L13" i="2"/>
  <c r="H14" i="2"/>
  <c r="I14" i="2"/>
  <c r="J14" i="2"/>
  <c r="K14" i="2"/>
  <c r="L14" i="2"/>
  <c r="H15" i="2"/>
  <c r="I15" i="2"/>
  <c r="J15" i="2"/>
  <c r="K15" i="2"/>
  <c r="L15" i="2"/>
  <c r="H16" i="2"/>
  <c r="I16" i="2"/>
  <c r="J16" i="2"/>
  <c r="K16" i="2"/>
  <c r="L16" i="2"/>
  <c r="H17" i="2"/>
  <c r="I17" i="2"/>
  <c r="J17" i="2"/>
  <c r="K17" i="2"/>
  <c r="L17" i="2"/>
  <c r="H18" i="2"/>
  <c r="I18" i="2"/>
  <c r="J18" i="2"/>
  <c r="K18" i="2"/>
  <c r="L18" i="2"/>
  <c r="H19" i="2"/>
  <c r="I19" i="2"/>
  <c r="J19" i="2"/>
  <c r="K19" i="2"/>
  <c r="L19" i="2"/>
  <c r="H20" i="2"/>
  <c r="I20" i="2"/>
  <c r="J20" i="2"/>
  <c r="K20" i="2"/>
  <c r="L20" i="2"/>
  <c r="H21" i="2"/>
  <c r="I21" i="2"/>
  <c r="J21" i="2"/>
  <c r="K21" i="2"/>
  <c r="L21" i="2"/>
  <c r="L7" i="2"/>
  <c r="L8" i="2"/>
  <c r="K8" i="2"/>
  <c r="J8" i="2"/>
  <c r="I8" i="2"/>
  <c r="K7" i="2"/>
  <c r="J7" i="2"/>
  <c r="I7" i="2"/>
  <c r="H2" i="2"/>
  <c r="H8" i="2"/>
  <c r="H7" i="2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C9" i="2"/>
  <c r="D9" i="2"/>
  <c r="E9" i="2"/>
  <c r="F9" i="2"/>
  <c r="G9" i="2"/>
  <c r="C10" i="2"/>
  <c r="D10" i="2"/>
  <c r="E10" i="2"/>
  <c r="F10" i="2"/>
  <c r="G10" i="2"/>
  <c r="C11" i="2"/>
  <c r="D11" i="2"/>
  <c r="E11" i="2"/>
  <c r="F11" i="2"/>
  <c r="G11" i="2"/>
  <c r="C12" i="2"/>
  <c r="D12" i="2"/>
  <c r="E12" i="2"/>
  <c r="F12" i="2"/>
  <c r="G12" i="2"/>
  <c r="C13" i="2"/>
  <c r="D13" i="2"/>
  <c r="E13" i="2"/>
  <c r="F13" i="2"/>
  <c r="G13" i="2"/>
  <c r="C14" i="2"/>
  <c r="D14" i="2"/>
  <c r="E14" i="2"/>
  <c r="F14" i="2"/>
  <c r="G14" i="2"/>
  <c r="C15" i="2"/>
  <c r="D15" i="2"/>
  <c r="E15" i="2"/>
  <c r="F15" i="2"/>
  <c r="G15" i="2"/>
  <c r="C16" i="2"/>
  <c r="D16" i="2"/>
  <c r="E16" i="2"/>
  <c r="F16" i="2"/>
  <c r="G16" i="2"/>
  <c r="C17" i="2"/>
  <c r="D17" i="2"/>
  <c r="E17" i="2"/>
  <c r="F17" i="2"/>
  <c r="G17" i="2"/>
  <c r="C18" i="2"/>
  <c r="D18" i="2"/>
  <c r="E18" i="2"/>
  <c r="F18" i="2"/>
  <c r="G18" i="2"/>
  <c r="C19" i="2"/>
  <c r="D19" i="2"/>
  <c r="E19" i="2"/>
  <c r="F19" i="2"/>
  <c r="G19" i="2"/>
  <c r="C20" i="2"/>
  <c r="D20" i="2"/>
  <c r="E20" i="2"/>
  <c r="F20" i="2"/>
  <c r="G20" i="2"/>
  <c r="C21" i="2"/>
  <c r="D21" i="2"/>
  <c r="E21" i="2"/>
  <c r="F21" i="2"/>
  <c r="G21" i="2"/>
  <c r="C22" i="2"/>
  <c r="D22" i="2"/>
  <c r="E22" i="2"/>
  <c r="F22" i="2"/>
  <c r="G22" i="2"/>
  <c r="C23" i="2"/>
  <c r="D23" i="2"/>
  <c r="E23" i="2"/>
  <c r="F23" i="2"/>
  <c r="G23" i="2"/>
  <c r="C24" i="2"/>
  <c r="D24" i="2"/>
  <c r="E24" i="2"/>
  <c r="F24" i="2"/>
  <c r="G24" i="2"/>
  <c r="C25" i="2"/>
  <c r="D25" i="2"/>
  <c r="E25" i="2"/>
  <c r="F25" i="2"/>
  <c r="G25" i="2"/>
  <c r="C26" i="2"/>
  <c r="D26" i="2"/>
  <c r="E26" i="2"/>
  <c r="F26" i="2"/>
  <c r="G26" i="2"/>
  <c r="C27" i="2"/>
  <c r="D27" i="2"/>
  <c r="E27" i="2"/>
  <c r="F27" i="2"/>
  <c r="G27" i="2"/>
  <c r="C28" i="2"/>
  <c r="D28" i="2"/>
  <c r="E28" i="2"/>
  <c r="F28" i="2"/>
  <c r="G28" i="2"/>
  <c r="C29" i="2"/>
  <c r="D29" i="2"/>
  <c r="E29" i="2"/>
  <c r="F29" i="2"/>
  <c r="G29" i="2"/>
  <c r="C30" i="2"/>
  <c r="D30" i="2"/>
  <c r="E30" i="2"/>
  <c r="F30" i="2"/>
  <c r="G30" i="2"/>
  <c r="C31" i="2"/>
  <c r="D31" i="2"/>
  <c r="E31" i="2"/>
  <c r="F31" i="2"/>
  <c r="G31" i="2"/>
  <c r="C32" i="2"/>
  <c r="D32" i="2"/>
  <c r="E32" i="2"/>
  <c r="F32" i="2"/>
  <c r="G32" i="2"/>
  <c r="C33" i="2"/>
  <c r="D33" i="2"/>
  <c r="E33" i="2"/>
  <c r="F33" i="2"/>
  <c r="G33" i="2"/>
  <c r="C34" i="2"/>
  <c r="D34" i="2"/>
  <c r="E34" i="2"/>
  <c r="F34" i="2"/>
  <c r="G34" i="2"/>
  <c r="C35" i="2"/>
  <c r="D35" i="2"/>
  <c r="E35" i="2"/>
  <c r="F35" i="2"/>
  <c r="G35" i="2"/>
  <c r="C36" i="2"/>
  <c r="D36" i="2"/>
  <c r="E36" i="2"/>
  <c r="F36" i="2"/>
  <c r="G36" i="2"/>
  <c r="C37" i="2"/>
  <c r="D37" i="2"/>
  <c r="E37" i="2"/>
  <c r="F37" i="2"/>
  <c r="G37" i="2"/>
  <c r="C38" i="2"/>
  <c r="D38" i="2"/>
  <c r="E38" i="2"/>
  <c r="F38" i="2"/>
  <c r="G38" i="2"/>
  <c r="C39" i="2"/>
  <c r="D39" i="2"/>
  <c r="E39" i="2"/>
  <c r="F39" i="2"/>
  <c r="G39" i="2"/>
  <c r="C40" i="2"/>
  <c r="D40" i="2"/>
  <c r="E40" i="2"/>
  <c r="F40" i="2"/>
  <c r="G40" i="2"/>
  <c r="C41" i="2"/>
  <c r="D41" i="2"/>
  <c r="E41" i="2"/>
  <c r="F41" i="2"/>
  <c r="G41" i="2"/>
  <c r="C42" i="2"/>
  <c r="D42" i="2"/>
  <c r="E42" i="2"/>
  <c r="F42" i="2"/>
  <c r="G42" i="2"/>
  <c r="C43" i="2"/>
  <c r="D43" i="2"/>
  <c r="E43" i="2"/>
  <c r="F43" i="2"/>
  <c r="G43" i="2"/>
  <c r="C44" i="2"/>
  <c r="D44" i="2"/>
  <c r="E44" i="2"/>
  <c r="F44" i="2"/>
  <c r="G44" i="2"/>
  <c r="C45" i="2"/>
  <c r="D45" i="2"/>
  <c r="E45" i="2"/>
  <c r="F45" i="2"/>
  <c r="G45" i="2"/>
  <c r="C46" i="2"/>
  <c r="D46" i="2"/>
  <c r="E46" i="2"/>
  <c r="F46" i="2"/>
  <c r="G46" i="2"/>
  <c r="C47" i="2"/>
  <c r="D47" i="2"/>
  <c r="E47" i="2"/>
  <c r="F47" i="2"/>
  <c r="G47" i="2"/>
  <c r="C48" i="2"/>
  <c r="D48" i="2"/>
  <c r="E48" i="2"/>
  <c r="F48" i="2"/>
  <c r="G48" i="2"/>
  <c r="C49" i="2"/>
  <c r="D49" i="2"/>
  <c r="E49" i="2"/>
  <c r="F49" i="2"/>
  <c r="G49" i="2"/>
  <c r="C50" i="2"/>
  <c r="D50" i="2"/>
  <c r="E50" i="2"/>
  <c r="F50" i="2"/>
  <c r="G50" i="2"/>
  <c r="C51" i="2"/>
  <c r="D51" i="2"/>
  <c r="E51" i="2"/>
  <c r="F51" i="2"/>
  <c r="G51" i="2"/>
  <c r="C52" i="2"/>
  <c r="D52" i="2"/>
  <c r="E52" i="2"/>
  <c r="F52" i="2"/>
  <c r="G52" i="2"/>
  <c r="C53" i="2"/>
  <c r="D53" i="2"/>
  <c r="E53" i="2"/>
  <c r="F53" i="2"/>
  <c r="G53" i="2"/>
  <c r="C54" i="2"/>
  <c r="D54" i="2"/>
  <c r="E54" i="2"/>
  <c r="F54" i="2"/>
  <c r="G54" i="2"/>
  <c r="C55" i="2"/>
  <c r="D55" i="2"/>
  <c r="E55" i="2"/>
  <c r="F55" i="2"/>
  <c r="G55" i="2"/>
  <c r="C56" i="2"/>
  <c r="D56" i="2"/>
  <c r="E56" i="2"/>
  <c r="F56" i="2"/>
  <c r="G56" i="2"/>
  <c r="C57" i="2"/>
  <c r="D57" i="2"/>
  <c r="E57" i="2"/>
  <c r="F57" i="2"/>
  <c r="G57" i="2"/>
  <c r="C58" i="2"/>
  <c r="D58" i="2"/>
  <c r="E58" i="2"/>
  <c r="F58" i="2"/>
  <c r="G58" i="2"/>
  <c r="C59" i="2"/>
  <c r="D59" i="2"/>
  <c r="E59" i="2"/>
  <c r="F59" i="2"/>
  <c r="G59" i="2"/>
  <c r="C60" i="2"/>
  <c r="D60" i="2"/>
  <c r="E60" i="2"/>
  <c r="F60" i="2"/>
  <c r="G60" i="2"/>
  <c r="C61" i="2"/>
  <c r="D61" i="2"/>
  <c r="E61" i="2"/>
  <c r="F61" i="2"/>
  <c r="G61" i="2"/>
  <c r="C62" i="2"/>
  <c r="D62" i="2"/>
  <c r="E62" i="2"/>
  <c r="F62" i="2"/>
  <c r="G62" i="2"/>
  <c r="C63" i="2"/>
  <c r="D63" i="2"/>
  <c r="E63" i="2"/>
  <c r="F63" i="2"/>
  <c r="G63" i="2"/>
  <c r="C64" i="2"/>
  <c r="D64" i="2"/>
  <c r="E64" i="2"/>
  <c r="F64" i="2"/>
  <c r="G64" i="2"/>
  <c r="C65" i="2"/>
  <c r="D65" i="2"/>
  <c r="E65" i="2"/>
  <c r="F65" i="2"/>
  <c r="G65" i="2"/>
  <c r="C66" i="2"/>
  <c r="D66" i="2"/>
  <c r="E66" i="2"/>
  <c r="F66" i="2"/>
  <c r="G66" i="2"/>
  <c r="C67" i="2"/>
  <c r="D67" i="2"/>
  <c r="E67" i="2"/>
  <c r="F67" i="2"/>
  <c r="G67" i="2"/>
  <c r="C68" i="2"/>
  <c r="D68" i="2"/>
  <c r="E68" i="2"/>
  <c r="F68" i="2"/>
  <c r="G68" i="2"/>
  <c r="C69" i="2"/>
  <c r="D69" i="2"/>
  <c r="E69" i="2"/>
  <c r="F69" i="2"/>
  <c r="G69" i="2"/>
  <c r="C70" i="2"/>
  <c r="D70" i="2"/>
  <c r="E70" i="2"/>
  <c r="F70" i="2"/>
  <c r="G70" i="2"/>
  <c r="C71" i="2"/>
  <c r="D71" i="2"/>
  <c r="E71" i="2"/>
  <c r="F71" i="2"/>
  <c r="G71" i="2"/>
  <c r="C72" i="2"/>
  <c r="D72" i="2"/>
  <c r="E72" i="2"/>
  <c r="F72" i="2"/>
  <c r="G72" i="2"/>
  <c r="C73" i="2"/>
  <c r="D73" i="2"/>
  <c r="E73" i="2"/>
  <c r="F73" i="2"/>
  <c r="G73" i="2"/>
  <c r="C74" i="2"/>
  <c r="D74" i="2"/>
  <c r="E74" i="2"/>
  <c r="F74" i="2"/>
  <c r="G74" i="2"/>
  <c r="C75" i="2"/>
  <c r="D75" i="2"/>
  <c r="E75" i="2"/>
  <c r="F75" i="2"/>
  <c r="G75" i="2"/>
  <c r="C76" i="2"/>
  <c r="D76" i="2"/>
  <c r="E76" i="2"/>
  <c r="F76" i="2"/>
  <c r="G76" i="2"/>
  <c r="C77" i="2"/>
  <c r="D77" i="2"/>
  <c r="E77" i="2"/>
  <c r="F77" i="2"/>
  <c r="G77" i="2"/>
  <c r="C78" i="2"/>
  <c r="D78" i="2"/>
  <c r="E78" i="2"/>
  <c r="F78" i="2"/>
  <c r="G78" i="2"/>
  <c r="C79" i="2"/>
  <c r="D79" i="2"/>
  <c r="E79" i="2"/>
  <c r="F79" i="2"/>
  <c r="G79" i="2"/>
  <c r="C80" i="2"/>
  <c r="D80" i="2"/>
  <c r="E80" i="2"/>
  <c r="F80" i="2"/>
  <c r="G80" i="2"/>
  <c r="C81" i="2"/>
  <c r="D81" i="2"/>
  <c r="E81" i="2"/>
  <c r="F81" i="2"/>
  <c r="G81" i="2"/>
  <c r="C82" i="2"/>
  <c r="D82" i="2"/>
  <c r="E82" i="2"/>
  <c r="F82" i="2"/>
  <c r="G82" i="2"/>
  <c r="C83" i="2"/>
  <c r="D83" i="2"/>
  <c r="E83" i="2"/>
  <c r="F83" i="2"/>
  <c r="G83" i="2"/>
  <c r="C84" i="2"/>
  <c r="D84" i="2"/>
  <c r="E84" i="2"/>
  <c r="F84" i="2"/>
  <c r="G84" i="2"/>
  <c r="C85" i="2"/>
  <c r="D85" i="2"/>
  <c r="E85" i="2"/>
  <c r="F85" i="2"/>
  <c r="G85" i="2"/>
  <c r="C86" i="2"/>
  <c r="D86" i="2"/>
  <c r="E86" i="2"/>
  <c r="F86" i="2"/>
  <c r="G86" i="2"/>
  <c r="C87" i="2"/>
  <c r="D87" i="2"/>
  <c r="E87" i="2"/>
  <c r="F87" i="2"/>
  <c r="G87" i="2"/>
  <c r="C88" i="2"/>
  <c r="D88" i="2"/>
  <c r="E88" i="2"/>
  <c r="F88" i="2"/>
  <c r="G88" i="2"/>
  <c r="C89" i="2"/>
  <c r="D89" i="2"/>
  <c r="E89" i="2"/>
  <c r="F89" i="2"/>
  <c r="G89" i="2"/>
  <c r="C90" i="2"/>
  <c r="D90" i="2"/>
  <c r="E90" i="2"/>
  <c r="F90" i="2"/>
  <c r="G90" i="2"/>
  <c r="C91" i="2"/>
  <c r="D91" i="2"/>
  <c r="E91" i="2"/>
  <c r="F91" i="2"/>
  <c r="G91" i="2"/>
  <c r="C92" i="2"/>
  <c r="D92" i="2"/>
  <c r="E92" i="2"/>
  <c r="F92" i="2"/>
  <c r="G92" i="2"/>
  <c r="C93" i="2"/>
  <c r="D93" i="2"/>
  <c r="E93" i="2"/>
  <c r="F93" i="2"/>
  <c r="G93" i="2"/>
  <c r="C94" i="2"/>
  <c r="D94" i="2"/>
  <c r="E94" i="2"/>
  <c r="F94" i="2"/>
  <c r="G94" i="2"/>
  <c r="C95" i="2"/>
  <c r="D95" i="2"/>
  <c r="E95" i="2"/>
  <c r="F95" i="2"/>
  <c r="G95" i="2"/>
  <c r="C96" i="2"/>
  <c r="D96" i="2"/>
  <c r="E96" i="2"/>
  <c r="F96" i="2"/>
  <c r="G96" i="2"/>
  <c r="C97" i="2"/>
  <c r="D97" i="2"/>
  <c r="E97" i="2"/>
  <c r="F97" i="2"/>
  <c r="G97" i="2"/>
  <c r="C98" i="2"/>
  <c r="D98" i="2"/>
  <c r="E98" i="2"/>
  <c r="F98" i="2"/>
  <c r="G98" i="2"/>
  <c r="C99" i="2"/>
  <c r="D99" i="2"/>
  <c r="E99" i="2"/>
  <c r="F99" i="2"/>
  <c r="G99" i="2"/>
  <c r="C100" i="2"/>
  <c r="D100" i="2"/>
  <c r="E100" i="2"/>
  <c r="F100" i="2"/>
  <c r="G100" i="2"/>
  <c r="C101" i="2"/>
  <c r="D101" i="2"/>
  <c r="E101" i="2"/>
  <c r="F101" i="2"/>
  <c r="G101" i="2"/>
  <c r="C102" i="2"/>
  <c r="D102" i="2"/>
  <c r="E102" i="2"/>
  <c r="F102" i="2"/>
  <c r="G102" i="2"/>
  <c r="C103" i="2"/>
  <c r="D103" i="2"/>
  <c r="E103" i="2"/>
  <c r="F103" i="2"/>
  <c r="G103" i="2"/>
  <c r="C104" i="2"/>
  <c r="D104" i="2"/>
  <c r="E104" i="2"/>
  <c r="F104" i="2"/>
  <c r="G104" i="2"/>
  <c r="C105" i="2"/>
  <c r="D105" i="2"/>
  <c r="E105" i="2"/>
  <c r="F105" i="2"/>
  <c r="G105" i="2"/>
  <c r="C106" i="2"/>
  <c r="D106" i="2"/>
  <c r="E106" i="2"/>
  <c r="F106" i="2"/>
  <c r="G106" i="2"/>
  <c r="C107" i="2"/>
  <c r="D107" i="2"/>
  <c r="E107" i="2"/>
  <c r="F107" i="2"/>
  <c r="G107" i="2"/>
  <c r="G8" i="2"/>
  <c r="F8" i="2"/>
  <c r="E8" i="2"/>
  <c r="D8" i="2"/>
  <c r="C8" i="2"/>
  <c r="G7" i="2"/>
  <c r="F7" i="2"/>
  <c r="E7" i="2"/>
  <c r="D7" i="2"/>
  <c r="C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9" i="2"/>
  <c r="B10" i="2"/>
  <c r="B11" i="2"/>
  <c r="B12" i="2"/>
  <c r="B13" i="2"/>
  <c r="B14" i="2"/>
  <c r="B15" i="2"/>
  <c r="B16" i="2"/>
  <c r="B17" i="2"/>
  <c r="B8" i="2"/>
  <c r="B7" i="2"/>
  <c r="E111" i="14" l="1"/>
  <c r="E111" i="12"/>
  <c r="E111" i="11"/>
  <c r="K109" i="10"/>
  <c r="E111" i="10"/>
  <c r="E111" i="8"/>
  <c r="E111" i="4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10" i="1"/>
  <c r="A13" i="1"/>
  <c r="K109" i="2" l="1"/>
  <c r="E109" i="2"/>
  <c r="E111" i="2" l="1"/>
</calcChain>
</file>

<file path=xl/sharedStrings.xml><?xml version="1.0" encoding="utf-8"?>
<sst xmlns="http://schemas.openxmlformats.org/spreadsheetml/2006/main" count="1791" uniqueCount="62">
  <si>
    <t>Journal des écritures</t>
  </si>
  <si>
    <t>du 01/01/2015 au 31/12/2015</t>
  </si>
  <si>
    <t>X</t>
  </si>
  <si>
    <t/>
  </si>
  <si>
    <t>Tableau récapitulatif</t>
  </si>
  <si>
    <t/>
  </si>
  <si>
    <t>HT</t>
  </si>
  <si>
    <t>TTC</t>
  </si>
  <si>
    <t>Recette</t>
  </si>
  <si>
    <t>X €</t>
  </si>
  <si>
    <t>Dépense</t>
  </si>
  <si>
    <t>Balance</t>
  </si>
  <si>
    <t>J'aimerai mettre les lignes 13 à 301 dans les lignes à partir de la ligne 7 de la colonne A à F de la feuille2, feuille3 en fonction de la date présente dans la colonne A de la feuille1. Le nombre de ligne de la feuille1 est variable donc je voulais trouver une formule pour indiquer que cette plage se situe entre la ligne contenant « Journal des recettes »+2 lignes et la ligne contenant « Recettes par moyen de paiement »-1 ligne.  Et j'aimerai faire la même chose pour les lignes 310 à 331 de la feuille1 à mettre dans les lignes à partir de la ligne 7 de la colonne G à K de la feuille2, feuille3 en fonction de la date présente dans la colonne A de la feuille1.</t>
  </si>
  <si>
    <t>Journal des recettes</t>
  </si>
  <si>
    <t>Date</t>
  </si>
  <si>
    <t>N° compte</t>
  </si>
  <si>
    <t>Libellé</t>
  </si>
  <si>
    <t>Montant</t>
  </si>
  <si>
    <t>TVA</t>
  </si>
  <si>
    <t>Moyen de paiement</t>
  </si>
  <si>
    <t>N° chèque</t>
  </si>
  <si>
    <t>N° facture</t>
  </si>
  <si>
    <t>706</t>
  </si>
  <si>
    <t>Patient X</t>
  </si>
  <si>
    <t>Chèque</t>
  </si>
  <si>
    <t>Espèce</t>
  </si>
  <si>
    <t>Recettes par moyen de paiement</t>
  </si>
  <si>
    <t>Journal des dépenses</t>
  </si>
  <si>
    <t>6132</t>
  </si>
  <si>
    <t>Loyer : janvier 2015</t>
  </si>
  <si>
    <t>Loyer : février 2015</t>
  </si>
  <si>
    <t>Loyer : mars 2015</t>
  </si>
  <si>
    <t>Loyer : avril 2015</t>
  </si>
  <si>
    <t>6451</t>
  </si>
  <si>
    <t>Urssaf : cotisation 1er trimestre 2015</t>
  </si>
  <si>
    <t>Loyer : mai 2015</t>
  </si>
  <si>
    <t>6161</t>
  </si>
  <si>
    <t>Assurance cabinet : cotisation année 2015</t>
  </si>
  <si>
    <t>Prélèvement automatique</t>
  </si>
  <si>
    <t>Loyer : juin 2015</t>
  </si>
  <si>
    <t>6231</t>
  </si>
  <si>
    <t>Pages Jaunes : abonnement annuel (mai 2015 à mai 2016) 1er prélèvement sur 2</t>
  </si>
  <si>
    <t>6162</t>
  </si>
  <si>
    <t>Responsabilité civile professionnelle : cotisation année 2015 1er prélèvement sur 3</t>
  </si>
  <si>
    <t>Urssaf : cotisation 2ème trimestre 2015</t>
  </si>
  <si>
    <t>Loyer : juillet 2015</t>
  </si>
  <si>
    <t>Responsabilité civile professionnelle : cotisation année 2015 2ème prélèvement sur 3</t>
  </si>
  <si>
    <t>Pages Jaunes : abonnement annuel (mai 2015 à mai 2016) 2ème prélèvement sur 2</t>
  </si>
  <si>
    <t>Loyer : août 2015</t>
  </si>
  <si>
    <t>Responsabilité civile professionnelle : cotisation année 2015 3ème prélèvement sur 3</t>
  </si>
  <si>
    <t>Loyer : septembre 2015</t>
  </si>
  <si>
    <t>Pages Jaunes : abonnement annuel (mai 2016 à mai 2017) 1er prélèvement sur 2</t>
  </si>
  <si>
    <t>Loyer : octobre 2015</t>
  </si>
  <si>
    <t>Urssaf : cotisation 3ème trimestre 2015</t>
  </si>
  <si>
    <t>Loyer : novembre 2015</t>
  </si>
  <si>
    <t>Loyer : décembre 2015</t>
  </si>
  <si>
    <t>Livre chronologique des recettes</t>
  </si>
  <si>
    <t>Registre des achats et autres dépenses</t>
  </si>
  <si>
    <t>TOTAL DU MOIS</t>
  </si>
  <si>
    <t>SOLDE DU MOIS</t>
  </si>
  <si>
    <t>espèce</t>
  </si>
  <si>
    <t>patient tom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</si>
</sst>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0,\€"/>
    <numFmt numFmtId="165" formatCode="#,##0.00,\%"/>
    <numFmt numFmtId="168" formatCode="mmmm\ yyyy"/>
  </numFmts>
  <fonts count="14" x14ac:knownFonts="1">
    <font>
      <sz val="10"/>
      <name val="Arial"/>
      <family val="2"/>
    </font>
    <font>
      <sz val="10"/>
      <name val="Arial"/>
      <family val="2"/>
      <charset val="1"/>
    </font>
    <font>
      <b/>
      <sz val="12"/>
      <name val="Arial"/>
      <family val="2"/>
      <charset val="1"/>
    </font>
    <font>
      <b/>
      <sz val="14"/>
      <color rgb="FF006699"/>
      <name val="Calibri"/>
      <family val="2"/>
      <charset val="1"/>
    </font>
    <font>
      <b/>
      <sz val="14"/>
      <color rgb="FF000000"/>
      <name val="Calibri"/>
      <family val="2"/>
      <charset val="1"/>
    </font>
    <font>
      <b/>
      <sz val="14"/>
      <color rgb="FF77933C"/>
      <name val="Calibri"/>
      <family val="2"/>
      <charset val="1"/>
    </font>
    <font>
      <b/>
      <sz val="14"/>
      <color rgb="FFE46C0A"/>
      <name val="Calibri"/>
      <family val="2"/>
      <charset val="1"/>
    </font>
    <font>
      <sz val="14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2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b/>
      <i/>
      <sz val="12"/>
      <color rgb="FF000000"/>
      <name val="Calibri"/>
      <family val="2"/>
      <charset val="1"/>
    </font>
    <font>
      <b/>
      <sz val="12"/>
      <name val="Calibri"/>
      <family val="2"/>
      <charset val="1"/>
    </font>
    <font>
      <b/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729FCF"/>
        <bgColor rgb="FF969696"/>
      </patternFill>
    </fill>
    <fill>
      <patternFill patternType="solid">
        <fgColor rgb="FFD7E4BD"/>
        <bgColor rgb="FFFCD5B5"/>
      </patternFill>
    </fill>
    <fill>
      <patternFill patternType="solid">
        <fgColor rgb="FFFCD5B5"/>
        <bgColor rgb="FFD7E4BD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55">
    <xf numFmtId="0" fontId="0" fillId="0" borderId="0" xfId="0"/>
    <xf numFmtId="0" fontId="5" fillId="3" borderId="0" xfId="0" applyFont="1" applyFill="1" applyBorder="1" applyAlignment="1">
      <alignment horizontal="center" vertical="center"/>
    </xf>
    <xf numFmtId="0" fontId="1" fillId="0" borderId="0" xfId="1"/>
    <xf numFmtId="0" fontId="1" fillId="0" borderId="0" xfId="1" applyFont="1" applyBorder="1" applyAlignment="1" applyProtection="1">
      <alignment horizontal="left" vertical="center"/>
    </xf>
    <xf numFmtId="0" fontId="1" fillId="0" borderId="0" xfId="1" applyFont="1" applyBorder="1" applyAlignment="1" applyProtection="1">
      <alignment horizontal="center" vertical="center" wrapText="1"/>
    </xf>
    <xf numFmtId="0" fontId="1" fillId="0" borderId="0" xfId="1" applyFont="1" applyBorder="1" applyAlignment="1" applyProtection="1">
      <alignment horizontal="left" vertical="center"/>
    </xf>
    <xf numFmtId="164" fontId="1" fillId="0" borderId="0" xfId="1" applyNumberFormat="1" applyFont="1" applyBorder="1" applyAlignment="1" applyProtection="1">
      <alignment horizontal="left" vertical="center"/>
    </xf>
    <xf numFmtId="0" fontId="2" fillId="0" borderId="0" xfId="1" applyFont="1" applyBorder="1" applyAlignment="1" applyProtection="1">
      <alignment horizontal="left" vertical="center"/>
    </xf>
    <xf numFmtId="14" fontId="1" fillId="0" borderId="0" xfId="1" applyNumberFormat="1" applyFont="1" applyBorder="1" applyAlignment="1" applyProtection="1">
      <alignment horizontal="left" vertical="center" wrapText="1"/>
    </xf>
    <xf numFmtId="0" fontId="1" fillId="0" borderId="0" xfId="1" applyFont="1" applyBorder="1" applyAlignment="1" applyProtection="1">
      <alignment horizontal="left" vertical="center" wrapText="1"/>
    </xf>
    <xf numFmtId="165" fontId="1" fillId="0" borderId="0" xfId="1" applyNumberFormat="1" applyFont="1" applyBorder="1" applyAlignment="1" applyProtection="1">
      <alignment horizontal="right" vertical="center" wrapText="1"/>
    </xf>
    <xf numFmtId="0" fontId="0" fillId="0" borderId="0" xfId="0" applyAlignment="1">
      <alignment horizontal="center"/>
    </xf>
    <xf numFmtId="49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4" fontId="9" fillId="0" borderId="1" xfId="0" applyNumberFormat="1" applyFont="1" applyBorder="1" applyAlignment="1">
      <alignment horizontal="right" indent="5"/>
    </xf>
    <xf numFmtId="0" fontId="6" fillId="4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49" fontId="3" fillId="2" borderId="0" xfId="0" applyNumberFormat="1" applyFont="1" applyFill="1" applyBorder="1" applyAlignment="1">
      <alignment horizontal="center" vertical="center"/>
    </xf>
    <xf numFmtId="168" fontId="3" fillId="2" borderId="0" xfId="0" applyNumberFormat="1" applyFont="1" applyFill="1" applyBorder="1" applyAlignment="1">
      <alignment horizontal="center" vertical="center"/>
    </xf>
    <xf numFmtId="49" fontId="3" fillId="0" borderId="0" xfId="0" applyNumberFormat="1" applyFont="1" applyBorder="1" applyAlignment="1">
      <alignment horizontal="center" vertical="center"/>
    </xf>
    <xf numFmtId="14" fontId="9" fillId="0" borderId="1" xfId="0" applyNumberFormat="1" applyFont="1" applyBorder="1" applyAlignment="1">
      <alignment horizontal="center"/>
    </xf>
    <xf numFmtId="14" fontId="0" fillId="0" borderId="0" xfId="0" applyNumberFormat="1"/>
    <xf numFmtId="14" fontId="10" fillId="0" borderId="0" xfId="0" applyNumberFormat="1" applyFont="1" applyAlignment="1">
      <alignment horizontal="center"/>
    </xf>
    <xf numFmtId="14" fontId="0" fillId="0" borderId="0" xfId="0" applyNumberFormat="1" applyAlignment="1">
      <alignment horizontal="center"/>
    </xf>
    <xf numFmtId="0" fontId="9" fillId="0" borderId="1" xfId="0" applyNumberFormat="1" applyFont="1" applyBorder="1" applyAlignment="1">
      <alignment horizontal="center"/>
    </xf>
    <xf numFmtId="0" fontId="0" fillId="0" borderId="0" xfId="0" applyNumberFormat="1"/>
    <xf numFmtId="0" fontId="9" fillId="0" borderId="1" xfId="0" applyNumberFormat="1" applyFont="1" applyBorder="1" applyAlignment="1">
      <alignment horizontal="right" indent="5"/>
    </xf>
    <xf numFmtId="0" fontId="12" fillId="0" borderId="1" xfId="0" applyNumberFormat="1" applyFont="1" applyBorder="1" applyAlignment="1">
      <alignment horizontal="right" indent="5"/>
    </xf>
    <xf numFmtId="0" fontId="0" fillId="0" borderId="0" xfId="0" applyNumberFormat="1" applyAlignment="1">
      <alignment horizontal="center"/>
    </xf>
    <xf numFmtId="0" fontId="10" fillId="0" borderId="0" xfId="0" applyNumberFormat="1" applyFont="1" applyAlignment="1">
      <alignment horizontal="center"/>
    </xf>
    <xf numFmtId="0" fontId="0" fillId="0" borderId="0" xfId="0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4" fontId="1" fillId="0" borderId="1" xfId="2" applyNumberFormat="1" applyFont="1" applyBorder="1" applyAlignment="1" applyProtection="1">
      <alignment horizontal="center" vertical="center" wrapText="1"/>
    </xf>
    <xf numFmtId="0" fontId="1" fillId="0" borderId="1" xfId="2" applyNumberFormat="1" applyFont="1" applyBorder="1" applyAlignment="1" applyProtection="1">
      <alignment horizontal="center" vertical="center" wrapText="1"/>
    </xf>
    <xf numFmtId="14" fontId="13" fillId="0" borderId="1" xfId="0" applyNumberFormat="1" applyFont="1" applyBorder="1" applyAlignment="1">
      <alignment horizontal="center" vertical="center"/>
    </xf>
    <xf numFmtId="0" fontId="13" fillId="0" borderId="1" xfId="0" applyNumberFormat="1" applyFont="1" applyBorder="1" applyAlignment="1">
      <alignment horizontal="center" vertical="center"/>
    </xf>
    <xf numFmtId="14" fontId="13" fillId="0" borderId="1" xfId="2" applyNumberFormat="1" applyFont="1" applyBorder="1" applyAlignment="1" applyProtection="1">
      <alignment horizontal="center" vertical="center" wrapText="1"/>
    </xf>
    <xf numFmtId="0" fontId="13" fillId="0" borderId="1" xfId="2" applyNumberFormat="1" applyFont="1" applyBorder="1" applyAlignment="1" applyProtection="1">
      <alignment horizontal="center" vertical="center" wrapText="1"/>
    </xf>
    <xf numFmtId="14" fontId="4" fillId="0" borderId="0" xfId="0" applyNumberFormat="1" applyFont="1" applyAlignment="1">
      <alignment horizontal="center"/>
    </xf>
    <xf numFmtId="0" fontId="0" fillId="0" borderId="0" xfId="0" applyAlignment="1">
      <alignment wrapText="1"/>
    </xf>
    <xf numFmtId="0" fontId="9" fillId="0" borderId="1" xfId="0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 wrapText="1"/>
    </xf>
    <xf numFmtId="0" fontId="11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</cellXfs>
  <cellStyles count="3">
    <cellStyle name="NiveauLigne_1" xfId="1" builtinId="1" iLevel="0"/>
    <cellStyle name="Normal" xfId="0" builtinId="0"/>
    <cellStyle name="Texte explicatif" xfId="2" builtinId="53" customBuiltin="1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77933C"/>
      <rgbColor rgb="FF800080"/>
      <rgbColor rgb="FF008080"/>
      <rgbColor rgb="FFC0C0C0"/>
      <rgbColor rgb="FF808080"/>
      <rgbColor rgb="FF729FCF"/>
      <rgbColor rgb="FF993366"/>
      <rgbColor rgb="FFFFFFCC"/>
      <rgbColor rgb="FFCCFFFF"/>
      <rgbColor rgb="FF660066"/>
      <rgbColor rgb="FFFF8080"/>
      <rgbColor rgb="FF006699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7E4BD"/>
      <rgbColor rgb="FFFFFF99"/>
      <rgbColor rgb="FF99CCFF"/>
      <rgbColor rgb="FFFF99CC"/>
      <rgbColor rgb="FFCC99FF"/>
      <rgbColor rgb="FFFCD5B5"/>
      <rgbColor rgb="FF3366FF"/>
      <rgbColor rgb="FF33CCCC"/>
      <rgbColor rgb="FF99CC00"/>
      <rgbColor rgb="FFFFCC00"/>
      <rgbColor rgb="FFFF9900"/>
      <rgbColor rgb="FFE46C0A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93"/>
  <sheetViews>
    <sheetView topLeftCell="B463" zoomScaleNormal="100" workbookViewId="0">
      <selection activeCell="A463" sqref="A1:A1048576"/>
    </sheetView>
  </sheetViews>
  <sheetFormatPr baseColWidth="10" defaultColWidth="8.88671875" defaultRowHeight="13.2" x14ac:dyDescent="0.25"/>
  <cols>
    <col min="1" max="1" width="8.88671875" hidden="1" customWidth="1"/>
    <col min="2" max="2" width="18.5546875" style="2"/>
    <col min="3" max="3" width="11.88671875" style="2"/>
    <col min="4" max="4" width="20.77734375" style="2"/>
    <col min="5" max="5" width="15.6640625" style="2"/>
    <col min="6" max="6" width="45.33203125" style="2"/>
    <col min="7" max="7" width="20" style="2"/>
    <col min="8" max="8" width="10.6640625" style="2"/>
    <col min="9" max="9" width="7.88671875" style="2"/>
    <col min="10" max="10" width="16.5546875" style="2"/>
    <col min="11" max="11" width="17.109375" style="2"/>
    <col min="12" max="12" width="15.109375" style="2"/>
  </cols>
  <sheetData>
    <row r="1" spans="1:12" x14ac:dyDescent="0.25">
      <c r="B1" s="3"/>
      <c r="C1" s="3"/>
      <c r="D1" s="3"/>
      <c r="E1" s="3"/>
      <c r="F1" s="3"/>
      <c r="G1" s="4" t="s">
        <v>0</v>
      </c>
      <c r="H1" s="3"/>
      <c r="I1" s="3"/>
      <c r="J1" s="3"/>
      <c r="K1" s="3"/>
      <c r="L1" s="3"/>
    </row>
    <row r="2" spans="1:12" ht="52.8" x14ac:dyDescent="0.25">
      <c r="B2" s="3"/>
      <c r="C2" s="3"/>
      <c r="D2" s="3"/>
      <c r="E2" s="3"/>
      <c r="F2" s="3"/>
      <c r="G2" s="3"/>
      <c r="H2" s="4" t="s">
        <v>1</v>
      </c>
      <c r="I2" s="3"/>
      <c r="J2" s="3"/>
      <c r="K2" s="3"/>
      <c r="L2" s="3"/>
    </row>
    <row r="3" spans="1:12" x14ac:dyDescent="0.25">
      <c r="B3" s="3"/>
      <c r="C3" s="3"/>
      <c r="D3" s="3"/>
      <c r="E3" s="3"/>
      <c r="F3" s="3"/>
      <c r="G3" s="3"/>
      <c r="H3" s="4" t="s">
        <v>2</v>
      </c>
      <c r="I3" s="3"/>
      <c r="J3" s="3"/>
      <c r="K3" s="3"/>
      <c r="L3" s="3"/>
    </row>
    <row r="4" spans="1:12" x14ac:dyDescent="0.25">
      <c r="B4" s="5" t="s">
        <v>3</v>
      </c>
      <c r="C4" s="3"/>
      <c r="D4" s="3"/>
      <c r="E4" s="3"/>
      <c r="F4" s="3"/>
      <c r="G4" s="3"/>
      <c r="H4" s="3"/>
      <c r="I4" s="3"/>
      <c r="J4" s="3"/>
      <c r="K4" s="3"/>
      <c r="L4" s="3"/>
    </row>
    <row r="5" spans="1:12" x14ac:dyDescent="0.25">
      <c r="B5" s="5" t="s">
        <v>4</v>
      </c>
      <c r="C5" s="3"/>
      <c r="D5" s="3"/>
      <c r="E5" s="3"/>
      <c r="F5" s="3"/>
      <c r="G5" s="3"/>
      <c r="H5" s="3"/>
      <c r="I5" s="3"/>
      <c r="J5" s="3"/>
      <c r="K5" s="3"/>
      <c r="L5" s="3"/>
    </row>
    <row r="6" spans="1:12" x14ac:dyDescent="0.25">
      <c r="B6" s="4" t="s">
        <v>5</v>
      </c>
      <c r="C6" s="4" t="s">
        <v>6</v>
      </c>
      <c r="D6" s="4" t="s">
        <v>7</v>
      </c>
      <c r="E6" s="3"/>
      <c r="F6" s="3"/>
      <c r="G6" s="3"/>
      <c r="H6" s="3"/>
      <c r="I6" s="3"/>
      <c r="J6" s="3"/>
      <c r="K6" s="3"/>
      <c r="L6" s="3"/>
    </row>
    <row r="7" spans="1:12" x14ac:dyDescent="0.25">
      <c r="B7" s="5" t="s">
        <v>8</v>
      </c>
      <c r="C7" s="6" t="s">
        <v>9</v>
      </c>
      <c r="D7" s="6" t="s">
        <v>9</v>
      </c>
      <c r="E7" s="3"/>
      <c r="F7" s="3"/>
      <c r="G7" s="3"/>
      <c r="H7" s="3"/>
      <c r="I7" s="3"/>
      <c r="J7" s="3"/>
      <c r="K7" s="3"/>
      <c r="L7" s="3"/>
    </row>
    <row r="8" spans="1:12" x14ac:dyDescent="0.25">
      <c r="B8" s="5" t="s">
        <v>10</v>
      </c>
      <c r="C8" s="6" t="s">
        <v>9</v>
      </c>
      <c r="D8" s="6" t="s">
        <v>9</v>
      </c>
      <c r="E8" s="3"/>
      <c r="F8" s="3"/>
      <c r="G8" s="3"/>
      <c r="H8" s="3"/>
      <c r="I8" s="3"/>
      <c r="J8" s="3"/>
      <c r="K8" s="3"/>
      <c r="L8" s="3"/>
    </row>
    <row r="9" spans="1:12" x14ac:dyDescent="0.25">
      <c r="B9" s="5" t="s">
        <v>11</v>
      </c>
      <c r="C9" s="6" t="s">
        <v>9</v>
      </c>
      <c r="D9" s="6" t="s">
        <v>9</v>
      </c>
      <c r="E9" s="3"/>
      <c r="F9" s="3"/>
      <c r="G9" s="3"/>
      <c r="H9" s="3"/>
      <c r="I9" s="3"/>
      <c r="J9" s="3"/>
      <c r="K9" s="3"/>
      <c r="L9" s="3"/>
    </row>
    <row r="10" spans="1:12" ht="15.6" x14ac:dyDescent="0.25">
      <c r="B10" s="7" t="s">
        <v>12</v>
      </c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2" x14ac:dyDescent="0.25">
      <c r="B11" s="5" t="s">
        <v>13</v>
      </c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2" ht="26.4" x14ac:dyDescent="0.25">
      <c r="B12" s="4" t="s">
        <v>14</v>
      </c>
      <c r="C12" s="4" t="s">
        <v>15</v>
      </c>
      <c r="D12" s="4" t="s">
        <v>16</v>
      </c>
      <c r="E12" s="4" t="s">
        <v>17</v>
      </c>
      <c r="F12" s="4" t="s">
        <v>18</v>
      </c>
      <c r="G12" s="4" t="s">
        <v>19</v>
      </c>
      <c r="H12" s="4" t="s">
        <v>20</v>
      </c>
      <c r="I12" s="4" t="s">
        <v>21</v>
      </c>
      <c r="J12" s="3"/>
      <c r="K12" s="3"/>
      <c r="L12" s="3"/>
    </row>
    <row r="13" spans="1:12" x14ac:dyDescent="0.25">
      <c r="A13">
        <f>MONTH(B13)</f>
        <v>2</v>
      </c>
      <c r="B13" s="8">
        <v>42052</v>
      </c>
      <c r="C13" s="9" t="s">
        <v>22</v>
      </c>
      <c r="D13" s="9" t="s">
        <v>23</v>
      </c>
      <c r="E13" s="6" t="s">
        <v>9</v>
      </c>
      <c r="F13" s="10">
        <v>0</v>
      </c>
      <c r="G13" s="9" t="s">
        <v>24</v>
      </c>
      <c r="H13" s="9" t="s">
        <v>2</v>
      </c>
      <c r="I13" s="3"/>
      <c r="J13" s="3"/>
      <c r="K13" s="3"/>
      <c r="L13" s="3"/>
    </row>
    <row r="14" spans="1:12" x14ac:dyDescent="0.25">
      <c r="A14">
        <f t="shared" ref="A14:A77" si="0">MONTH(B14)</f>
        <v>2</v>
      </c>
      <c r="B14" s="8">
        <v>42059</v>
      </c>
      <c r="C14" s="9" t="s">
        <v>22</v>
      </c>
      <c r="D14" s="9" t="s">
        <v>61</v>
      </c>
      <c r="E14" s="6">
        <v>10000</v>
      </c>
      <c r="F14" s="10">
        <v>0</v>
      </c>
      <c r="G14" s="9" t="s">
        <v>60</v>
      </c>
      <c r="H14" s="9">
        <v>5</v>
      </c>
      <c r="I14" s="3"/>
      <c r="J14" s="3"/>
      <c r="K14" s="3"/>
      <c r="L14" s="3"/>
    </row>
    <row r="15" spans="1:12" x14ac:dyDescent="0.25">
      <c r="A15">
        <f t="shared" si="0"/>
        <v>2</v>
      </c>
      <c r="B15" s="8">
        <v>42061</v>
      </c>
      <c r="C15" s="9" t="s">
        <v>22</v>
      </c>
      <c r="D15" s="9" t="s">
        <v>23</v>
      </c>
      <c r="E15" s="6" t="s">
        <v>9</v>
      </c>
      <c r="F15" s="10">
        <v>0</v>
      </c>
      <c r="G15" s="9" t="s">
        <v>24</v>
      </c>
      <c r="H15" s="9" t="s">
        <v>2</v>
      </c>
      <c r="I15" s="3"/>
      <c r="J15" s="3"/>
      <c r="K15" s="3"/>
      <c r="L15" s="3"/>
    </row>
    <row r="16" spans="1:12" x14ac:dyDescent="0.25">
      <c r="A16">
        <f t="shared" si="0"/>
        <v>2</v>
      </c>
      <c r="B16" s="8">
        <v>42061</v>
      </c>
      <c r="C16" s="9" t="s">
        <v>22</v>
      </c>
      <c r="D16" s="9" t="s">
        <v>23</v>
      </c>
      <c r="E16" s="6" t="s">
        <v>9</v>
      </c>
      <c r="F16" s="10">
        <v>0</v>
      </c>
      <c r="G16" s="9" t="s">
        <v>24</v>
      </c>
      <c r="H16" s="9" t="s">
        <v>2</v>
      </c>
      <c r="I16" s="3"/>
      <c r="J16" s="3"/>
      <c r="K16" s="3"/>
      <c r="L16" s="3"/>
    </row>
    <row r="17" spans="1:12" x14ac:dyDescent="0.25">
      <c r="A17">
        <f t="shared" si="0"/>
        <v>2</v>
      </c>
      <c r="B17" s="8">
        <v>42062</v>
      </c>
      <c r="C17" s="9" t="s">
        <v>22</v>
      </c>
      <c r="D17" s="9" t="s">
        <v>23</v>
      </c>
      <c r="E17" s="6" t="s">
        <v>9</v>
      </c>
      <c r="F17" s="10">
        <v>0</v>
      </c>
      <c r="G17" s="9" t="s">
        <v>24</v>
      </c>
      <c r="H17" s="9" t="s">
        <v>2</v>
      </c>
      <c r="I17" s="3"/>
      <c r="J17" s="3"/>
      <c r="K17" s="3"/>
      <c r="L17" s="3"/>
    </row>
    <row r="18" spans="1:12" x14ac:dyDescent="0.25">
      <c r="A18">
        <f t="shared" si="0"/>
        <v>3</v>
      </c>
      <c r="B18" s="8">
        <v>42068</v>
      </c>
      <c r="C18" s="9" t="s">
        <v>22</v>
      </c>
      <c r="D18" s="9" t="s">
        <v>23</v>
      </c>
      <c r="E18" s="6" t="s">
        <v>9</v>
      </c>
      <c r="F18" s="10">
        <v>0</v>
      </c>
      <c r="G18" s="9" t="s">
        <v>24</v>
      </c>
      <c r="H18" s="9" t="s">
        <v>2</v>
      </c>
      <c r="I18" s="3"/>
      <c r="J18" s="3"/>
      <c r="K18" s="3"/>
      <c r="L18" s="3"/>
    </row>
    <row r="19" spans="1:12" x14ac:dyDescent="0.25">
      <c r="A19">
        <f t="shared" si="0"/>
        <v>3</v>
      </c>
      <c r="B19" s="8">
        <v>42069</v>
      </c>
      <c r="C19" s="9" t="s">
        <v>22</v>
      </c>
      <c r="D19" s="9" t="s">
        <v>23</v>
      </c>
      <c r="E19" s="6" t="s">
        <v>9</v>
      </c>
      <c r="F19" s="10">
        <v>0</v>
      </c>
      <c r="G19" s="9" t="s">
        <v>25</v>
      </c>
      <c r="H19" s="9" t="s">
        <v>2</v>
      </c>
      <c r="I19" s="3"/>
      <c r="J19" s="3"/>
      <c r="K19" s="3"/>
      <c r="L19" s="3"/>
    </row>
    <row r="20" spans="1:12" x14ac:dyDescent="0.25">
      <c r="A20">
        <f t="shared" si="0"/>
        <v>3</v>
      </c>
      <c r="B20" s="8">
        <v>42070</v>
      </c>
      <c r="C20" s="9" t="s">
        <v>22</v>
      </c>
      <c r="D20" s="9" t="s">
        <v>23</v>
      </c>
      <c r="E20" s="6" t="s">
        <v>9</v>
      </c>
      <c r="F20" s="10">
        <v>0</v>
      </c>
      <c r="G20" s="9" t="s">
        <v>25</v>
      </c>
      <c r="H20" s="9" t="s">
        <v>2</v>
      </c>
      <c r="I20" s="3"/>
      <c r="J20" s="3"/>
      <c r="K20" s="3"/>
      <c r="L20" s="3"/>
    </row>
    <row r="21" spans="1:12" x14ac:dyDescent="0.25">
      <c r="A21">
        <f t="shared" si="0"/>
        <v>3</v>
      </c>
      <c r="B21" s="8">
        <v>42073</v>
      </c>
      <c r="C21" s="9" t="s">
        <v>22</v>
      </c>
      <c r="D21" s="9" t="s">
        <v>23</v>
      </c>
      <c r="E21" s="6" t="s">
        <v>9</v>
      </c>
      <c r="F21" s="10">
        <v>0</v>
      </c>
      <c r="G21" s="9" t="s">
        <v>24</v>
      </c>
      <c r="H21" s="9" t="s">
        <v>2</v>
      </c>
      <c r="I21" s="3"/>
      <c r="J21" s="3"/>
      <c r="K21" s="3"/>
      <c r="L21" s="3"/>
    </row>
    <row r="22" spans="1:12" x14ac:dyDescent="0.25">
      <c r="A22">
        <f t="shared" si="0"/>
        <v>3</v>
      </c>
      <c r="B22" s="8">
        <v>42073</v>
      </c>
      <c r="C22" s="9" t="s">
        <v>22</v>
      </c>
      <c r="D22" s="9" t="s">
        <v>23</v>
      </c>
      <c r="E22" s="6" t="s">
        <v>9</v>
      </c>
      <c r="F22" s="10">
        <v>0</v>
      </c>
      <c r="G22" s="9" t="s">
        <v>25</v>
      </c>
      <c r="H22" s="9" t="s">
        <v>2</v>
      </c>
      <c r="I22" s="3"/>
      <c r="J22" s="3"/>
      <c r="K22" s="3"/>
      <c r="L22" s="3"/>
    </row>
    <row r="23" spans="1:12" x14ac:dyDescent="0.25">
      <c r="A23">
        <f t="shared" si="0"/>
        <v>3</v>
      </c>
      <c r="B23" s="8">
        <v>42073</v>
      </c>
      <c r="C23" s="9" t="s">
        <v>22</v>
      </c>
      <c r="D23" s="9" t="s">
        <v>23</v>
      </c>
      <c r="E23" s="6" t="s">
        <v>9</v>
      </c>
      <c r="F23" s="10">
        <v>0</v>
      </c>
      <c r="G23" s="9" t="s">
        <v>24</v>
      </c>
      <c r="H23" s="9" t="s">
        <v>2</v>
      </c>
      <c r="I23" s="3"/>
      <c r="J23" s="3"/>
      <c r="K23" s="3"/>
      <c r="L23" s="3"/>
    </row>
    <row r="24" spans="1:12" x14ac:dyDescent="0.25">
      <c r="A24">
        <f t="shared" si="0"/>
        <v>3</v>
      </c>
      <c r="B24" s="8">
        <v>42074</v>
      </c>
      <c r="C24" s="9" t="s">
        <v>22</v>
      </c>
      <c r="D24" s="9" t="s">
        <v>23</v>
      </c>
      <c r="E24" s="6" t="s">
        <v>9</v>
      </c>
      <c r="F24" s="10">
        <v>0</v>
      </c>
      <c r="G24" s="9" t="s">
        <v>24</v>
      </c>
      <c r="H24" s="9" t="s">
        <v>2</v>
      </c>
      <c r="I24" s="3"/>
      <c r="J24" s="3"/>
      <c r="K24" s="3"/>
      <c r="L24" s="3"/>
    </row>
    <row r="25" spans="1:12" x14ac:dyDescent="0.25">
      <c r="A25">
        <f t="shared" si="0"/>
        <v>3</v>
      </c>
      <c r="B25" s="8">
        <v>42074</v>
      </c>
      <c r="C25" s="9" t="s">
        <v>22</v>
      </c>
      <c r="D25" s="9" t="s">
        <v>23</v>
      </c>
      <c r="E25" s="6" t="s">
        <v>9</v>
      </c>
      <c r="F25" s="10">
        <v>0</v>
      </c>
      <c r="G25" s="9" t="s">
        <v>24</v>
      </c>
      <c r="H25" s="9" t="s">
        <v>2</v>
      </c>
      <c r="I25" s="3"/>
      <c r="J25" s="3"/>
      <c r="K25" s="3"/>
      <c r="L25" s="3"/>
    </row>
    <row r="26" spans="1:12" x14ac:dyDescent="0.25">
      <c r="A26">
        <f t="shared" si="0"/>
        <v>3</v>
      </c>
      <c r="B26" s="8">
        <v>42075</v>
      </c>
      <c r="C26" s="9" t="s">
        <v>22</v>
      </c>
      <c r="D26" s="9" t="s">
        <v>23</v>
      </c>
      <c r="E26" s="6" t="s">
        <v>9</v>
      </c>
      <c r="F26" s="10">
        <v>0</v>
      </c>
      <c r="G26" s="9" t="s">
        <v>24</v>
      </c>
      <c r="H26" s="9" t="s">
        <v>2</v>
      </c>
      <c r="I26" s="3"/>
      <c r="J26" s="3"/>
      <c r="K26" s="3"/>
      <c r="L26" s="3"/>
    </row>
    <row r="27" spans="1:12" x14ac:dyDescent="0.25">
      <c r="A27">
        <f t="shared" si="0"/>
        <v>3</v>
      </c>
      <c r="B27" s="8">
        <v>42076</v>
      </c>
      <c r="C27" s="9" t="s">
        <v>22</v>
      </c>
      <c r="D27" s="9" t="s">
        <v>23</v>
      </c>
      <c r="E27" s="6" t="s">
        <v>9</v>
      </c>
      <c r="F27" s="10">
        <v>0</v>
      </c>
      <c r="G27" s="9" t="s">
        <v>25</v>
      </c>
      <c r="H27" s="9" t="s">
        <v>2</v>
      </c>
      <c r="I27" s="3"/>
      <c r="J27" s="3"/>
      <c r="K27" s="3"/>
      <c r="L27" s="3"/>
    </row>
    <row r="28" spans="1:12" x14ac:dyDescent="0.25">
      <c r="A28">
        <f t="shared" si="0"/>
        <v>3</v>
      </c>
      <c r="B28" s="8">
        <v>42079</v>
      </c>
      <c r="C28" s="9" t="s">
        <v>22</v>
      </c>
      <c r="D28" s="9" t="s">
        <v>23</v>
      </c>
      <c r="E28" s="6" t="s">
        <v>9</v>
      </c>
      <c r="F28" s="10">
        <v>0</v>
      </c>
      <c r="G28" s="9" t="s">
        <v>25</v>
      </c>
      <c r="H28" s="9" t="s">
        <v>2</v>
      </c>
      <c r="I28" s="3"/>
      <c r="J28" s="3"/>
      <c r="K28" s="3"/>
      <c r="L28" s="3"/>
    </row>
    <row r="29" spans="1:12" x14ac:dyDescent="0.25">
      <c r="A29">
        <f t="shared" si="0"/>
        <v>3</v>
      </c>
      <c r="B29" s="8">
        <v>42080</v>
      </c>
      <c r="C29" s="9" t="s">
        <v>22</v>
      </c>
      <c r="D29" s="9" t="s">
        <v>23</v>
      </c>
      <c r="E29" s="6" t="s">
        <v>9</v>
      </c>
      <c r="F29" s="10">
        <v>0</v>
      </c>
      <c r="G29" s="9" t="s">
        <v>25</v>
      </c>
      <c r="H29" s="9" t="s">
        <v>2</v>
      </c>
      <c r="I29" s="3"/>
      <c r="J29" s="3"/>
      <c r="K29" s="3"/>
      <c r="L29" s="3"/>
    </row>
    <row r="30" spans="1:12" x14ac:dyDescent="0.25">
      <c r="A30">
        <f t="shared" si="0"/>
        <v>3</v>
      </c>
      <c r="B30" s="8">
        <v>42080</v>
      </c>
      <c r="C30" s="9" t="s">
        <v>22</v>
      </c>
      <c r="D30" s="9" t="s">
        <v>23</v>
      </c>
      <c r="E30" s="6" t="s">
        <v>9</v>
      </c>
      <c r="F30" s="10">
        <v>0</v>
      </c>
      <c r="G30" s="9" t="s">
        <v>25</v>
      </c>
      <c r="H30" s="9" t="s">
        <v>2</v>
      </c>
      <c r="I30" s="3"/>
      <c r="J30" s="3"/>
      <c r="K30" s="3"/>
      <c r="L30" s="3"/>
    </row>
    <row r="31" spans="1:12" x14ac:dyDescent="0.25">
      <c r="A31">
        <f t="shared" si="0"/>
        <v>3</v>
      </c>
      <c r="B31" s="8">
        <v>42081</v>
      </c>
      <c r="C31" s="9" t="s">
        <v>22</v>
      </c>
      <c r="D31" s="9" t="s">
        <v>23</v>
      </c>
      <c r="E31" s="6" t="s">
        <v>9</v>
      </c>
      <c r="F31" s="10">
        <v>0</v>
      </c>
      <c r="G31" s="9" t="s">
        <v>24</v>
      </c>
      <c r="H31" s="9" t="s">
        <v>2</v>
      </c>
      <c r="I31" s="3"/>
      <c r="J31" s="3"/>
      <c r="K31" s="3"/>
      <c r="L31" s="3"/>
    </row>
    <row r="32" spans="1:12" x14ac:dyDescent="0.25">
      <c r="A32">
        <f t="shared" si="0"/>
        <v>3</v>
      </c>
      <c r="B32" s="8">
        <v>42082</v>
      </c>
      <c r="C32" s="9" t="s">
        <v>22</v>
      </c>
      <c r="D32" s="9" t="s">
        <v>23</v>
      </c>
      <c r="E32" s="6" t="s">
        <v>9</v>
      </c>
      <c r="F32" s="10">
        <v>0</v>
      </c>
      <c r="G32" s="9" t="s">
        <v>24</v>
      </c>
      <c r="H32" s="9" t="s">
        <v>2</v>
      </c>
      <c r="I32" s="3"/>
      <c r="J32" s="3"/>
      <c r="K32" s="3"/>
      <c r="L32" s="3"/>
    </row>
    <row r="33" spans="1:12" x14ac:dyDescent="0.25">
      <c r="A33">
        <f t="shared" si="0"/>
        <v>3</v>
      </c>
      <c r="B33" s="8">
        <v>42086</v>
      </c>
      <c r="C33" s="9" t="s">
        <v>22</v>
      </c>
      <c r="D33" s="9" t="s">
        <v>23</v>
      </c>
      <c r="E33" s="6" t="s">
        <v>9</v>
      </c>
      <c r="F33" s="10">
        <v>0</v>
      </c>
      <c r="G33" s="9" t="s">
        <v>24</v>
      </c>
      <c r="H33" s="9" t="s">
        <v>2</v>
      </c>
      <c r="I33" s="3"/>
      <c r="J33" s="3"/>
      <c r="K33" s="3"/>
      <c r="L33" s="3"/>
    </row>
    <row r="34" spans="1:12" x14ac:dyDescent="0.25">
      <c r="A34">
        <f t="shared" si="0"/>
        <v>3</v>
      </c>
      <c r="B34" s="8">
        <v>42087</v>
      </c>
      <c r="C34" s="9" t="s">
        <v>22</v>
      </c>
      <c r="D34" s="9" t="s">
        <v>23</v>
      </c>
      <c r="E34" s="6" t="s">
        <v>9</v>
      </c>
      <c r="F34" s="10">
        <v>0</v>
      </c>
      <c r="G34" s="9" t="s">
        <v>24</v>
      </c>
      <c r="H34" s="9" t="s">
        <v>2</v>
      </c>
      <c r="I34" s="3"/>
      <c r="J34" s="3"/>
      <c r="K34" s="3"/>
      <c r="L34" s="3"/>
    </row>
    <row r="35" spans="1:12" x14ac:dyDescent="0.25">
      <c r="A35">
        <f t="shared" si="0"/>
        <v>3</v>
      </c>
      <c r="B35" s="8">
        <v>42089</v>
      </c>
      <c r="C35" s="9" t="s">
        <v>22</v>
      </c>
      <c r="D35" s="9" t="s">
        <v>23</v>
      </c>
      <c r="E35" s="6" t="s">
        <v>9</v>
      </c>
      <c r="F35" s="10">
        <v>0</v>
      </c>
      <c r="G35" s="9" t="s">
        <v>24</v>
      </c>
      <c r="H35" s="9" t="s">
        <v>2</v>
      </c>
      <c r="I35" s="3"/>
      <c r="J35" s="3"/>
      <c r="K35" s="3"/>
      <c r="L35" s="3"/>
    </row>
    <row r="36" spans="1:12" x14ac:dyDescent="0.25">
      <c r="A36">
        <f t="shared" si="0"/>
        <v>3</v>
      </c>
      <c r="B36" s="8">
        <v>42089</v>
      </c>
      <c r="C36" s="9" t="s">
        <v>22</v>
      </c>
      <c r="D36" s="9" t="s">
        <v>23</v>
      </c>
      <c r="E36" s="6" t="s">
        <v>9</v>
      </c>
      <c r="F36" s="10">
        <v>0</v>
      </c>
      <c r="G36" s="9" t="s">
        <v>24</v>
      </c>
      <c r="H36" s="9" t="s">
        <v>2</v>
      </c>
      <c r="I36" s="3"/>
      <c r="J36" s="3"/>
      <c r="K36" s="3"/>
      <c r="L36" s="3"/>
    </row>
    <row r="37" spans="1:12" x14ac:dyDescent="0.25">
      <c r="A37">
        <f t="shared" si="0"/>
        <v>3</v>
      </c>
      <c r="B37" s="8">
        <v>42089</v>
      </c>
      <c r="C37" s="9" t="s">
        <v>22</v>
      </c>
      <c r="D37" s="9" t="s">
        <v>23</v>
      </c>
      <c r="E37" s="6" t="s">
        <v>9</v>
      </c>
      <c r="F37" s="10">
        <v>0</v>
      </c>
      <c r="G37" s="9" t="s">
        <v>24</v>
      </c>
      <c r="H37" s="9" t="s">
        <v>2</v>
      </c>
      <c r="I37" s="3"/>
      <c r="J37" s="3"/>
      <c r="K37" s="3"/>
      <c r="L37" s="3"/>
    </row>
    <row r="38" spans="1:12" x14ac:dyDescent="0.25">
      <c r="A38">
        <f t="shared" si="0"/>
        <v>3</v>
      </c>
      <c r="B38" s="8">
        <v>42089</v>
      </c>
      <c r="C38" s="9" t="s">
        <v>22</v>
      </c>
      <c r="D38" s="9" t="s">
        <v>23</v>
      </c>
      <c r="E38" s="6" t="s">
        <v>9</v>
      </c>
      <c r="F38" s="10">
        <v>0</v>
      </c>
      <c r="G38" s="9" t="s">
        <v>24</v>
      </c>
      <c r="H38" s="9" t="s">
        <v>2</v>
      </c>
      <c r="I38" s="3"/>
      <c r="J38" s="3"/>
      <c r="K38" s="3"/>
      <c r="L38" s="3"/>
    </row>
    <row r="39" spans="1:12" x14ac:dyDescent="0.25">
      <c r="A39">
        <f t="shared" si="0"/>
        <v>3</v>
      </c>
      <c r="B39" s="8">
        <v>42090</v>
      </c>
      <c r="C39" s="9" t="s">
        <v>22</v>
      </c>
      <c r="D39" s="9" t="s">
        <v>23</v>
      </c>
      <c r="E39" s="6" t="s">
        <v>9</v>
      </c>
      <c r="F39" s="10">
        <v>0</v>
      </c>
      <c r="G39" s="9" t="s">
        <v>24</v>
      </c>
      <c r="H39" s="9" t="s">
        <v>2</v>
      </c>
      <c r="I39" s="3"/>
      <c r="J39" s="3"/>
      <c r="K39" s="3"/>
      <c r="L39" s="3"/>
    </row>
    <row r="40" spans="1:12" x14ac:dyDescent="0.25">
      <c r="A40">
        <f t="shared" si="0"/>
        <v>3</v>
      </c>
      <c r="B40" s="8">
        <v>42094</v>
      </c>
      <c r="C40" s="9" t="s">
        <v>22</v>
      </c>
      <c r="D40" s="9" t="s">
        <v>23</v>
      </c>
      <c r="E40" s="6" t="s">
        <v>9</v>
      </c>
      <c r="F40" s="10">
        <v>0</v>
      </c>
      <c r="G40" s="9" t="s">
        <v>24</v>
      </c>
      <c r="H40" s="9" t="s">
        <v>2</v>
      </c>
      <c r="I40" s="3"/>
      <c r="J40" s="3"/>
      <c r="K40" s="3"/>
      <c r="L40" s="3"/>
    </row>
    <row r="41" spans="1:12" x14ac:dyDescent="0.25">
      <c r="A41">
        <f t="shared" si="0"/>
        <v>4</v>
      </c>
      <c r="B41" s="8">
        <v>42095</v>
      </c>
      <c r="C41" s="9" t="s">
        <v>22</v>
      </c>
      <c r="D41" s="9" t="s">
        <v>23</v>
      </c>
      <c r="E41" s="6" t="s">
        <v>9</v>
      </c>
      <c r="F41" s="10">
        <v>0</v>
      </c>
      <c r="G41" s="9" t="s">
        <v>24</v>
      </c>
      <c r="H41" s="9" t="s">
        <v>2</v>
      </c>
      <c r="I41" s="3"/>
      <c r="J41" s="3"/>
      <c r="K41" s="3"/>
      <c r="L41" s="3"/>
    </row>
    <row r="42" spans="1:12" x14ac:dyDescent="0.25">
      <c r="A42">
        <f t="shared" si="0"/>
        <v>4</v>
      </c>
      <c r="B42" s="8">
        <v>42096</v>
      </c>
      <c r="C42" s="9" t="s">
        <v>22</v>
      </c>
      <c r="D42" s="9" t="s">
        <v>23</v>
      </c>
      <c r="E42" s="6" t="s">
        <v>9</v>
      </c>
      <c r="F42" s="10">
        <v>0</v>
      </c>
      <c r="G42" s="9" t="s">
        <v>24</v>
      </c>
      <c r="H42" s="9" t="s">
        <v>2</v>
      </c>
      <c r="I42" s="3"/>
      <c r="J42" s="3"/>
      <c r="K42" s="3"/>
      <c r="L42" s="3"/>
    </row>
    <row r="43" spans="1:12" x14ac:dyDescent="0.25">
      <c r="A43">
        <f t="shared" si="0"/>
        <v>4</v>
      </c>
      <c r="B43" s="8">
        <v>42101</v>
      </c>
      <c r="C43" s="9" t="s">
        <v>22</v>
      </c>
      <c r="D43" s="9" t="s">
        <v>23</v>
      </c>
      <c r="E43" s="6" t="s">
        <v>9</v>
      </c>
      <c r="F43" s="10">
        <v>0</v>
      </c>
      <c r="G43" s="9" t="s">
        <v>24</v>
      </c>
      <c r="H43" s="9" t="s">
        <v>2</v>
      </c>
      <c r="I43" s="3"/>
      <c r="J43" s="3"/>
      <c r="K43" s="3"/>
      <c r="L43" s="3"/>
    </row>
    <row r="44" spans="1:12" x14ac:dyDescent="0.25">
      <c r="A44">
        <f t="shared" si="0"/>
        <v>4</v>
      </c>
      <c r="B44" s="8">
        <v>42101</v>
      </c>
      <c r="C44" s="9" t="s">
        <v>22</v>
      </c>
      <c r="D44" s="9" t="s">
        <v>23</v>
      </c>
      <c r="E44" s="6" t="s">
        <v>9</v>
      </c>
      <c r="F44" s="10">
        <v>0</v>
      </c>
      <c r="G44" s="9" t="s">
        <v>24</v>
      </c>
      <c r="H44" s="9" t="s">
        <v>2</v>
      </c>
      <c r="I44" s="3"/>
      <c r="J44" s="3"/>
      <c r="K44" s="3"/>
      <c r="L44" s="3"/>
    </row>
    <row r="45" spans="1:12" x14ac:dyDescent="0.25">
      <c r="A45">
        <f t="shared" si="0"/>
        <v>4</v>
      </c>
      <c r="B45" s="8">
        <v>42103</v>
      </c>
      <c r="C45" s="9" t="s">
        <v>22</v>
      </c>
      <c r="D45" s="9" t="s">
        <v>23</v>
      </c>
      <c r="E45" s="6" t="s">
        <v>9</v>
      </c>
      <c r="F45" s="10">
        <v>0</v>
      </c>
      <c r="G45" s="9" t="s">
        <v>25</v>
      </c>
      <c r="H45" s="9" t="s">
        <v>2</v>
      </c>
      <c r="I45" s="3"/>
      <c r="J45" s="3"/>
      <c r="K45" s="3"/>
      <c r="L45" s="3"/>
    </row>
    <row r="46" spans="1:12" x14ac:dyDescent="0.25">
      <c r="A46">
        <f t="shared" si="0"/>
        <v>4</v>
      </c>
      <c r="B46" s="8">
        <v>42104</v>
      </c>
      <c r="C46" s="9" t="s">
        <v>22</v>
      </c>
      <c r="D46" s="9" t="s">
        <v>23</v>
      </c>
      <c r="E46" s="6" t="s">
        <v>9</v>
      </c>
      <c r="F46" s="10">
        <v>0</v>
      </c>
      <c r="G46" s="9" t="s">
        <v>24</v>
      </c>
      <c r="H46" s="9" t="s">
        <v>2</v>
      </c>
      <c r="I46" s="3"/>
      <c r="J46" s="3"/>
      <c r="K46" s="3"/>
      <c r="L46" s="3"/>
    </row>
    <row r="47" spans="1:12" x14ac:dyDescent="0.25">
      <c r="A47">
        <f t="shared" si="0"/>
        <v>4</v>
      </c>
      <c r="B47" s="8">
        <v>42107</v>
      </c>
      <c r="C47" s="9" t="s">
        <v>22</v>
      </c>
      <c r="D47" s="9" t="s">
        <v>23</v>
      </c>
      <c r="E47" s="6" t="s">
        <v>9</v>
      </c>
      <c r="F47" s="10">
        <v>0</v>
      </c>
      <c r="G47" s="9" t="s">
        <v>24</v>
      </c>
      <c r="H47" s="9" t="s">
        <v>2</v>
      </c>
      <c r="I47" s="3"/>
      <c r="J47" s="3"/>
      <c r="K47" s="3"/>
      <c r="L47" s="3"/>
    </row>
    <row r="48" spans="1:12" x14ac:dyDescent="0.25">
      <c r="A48">
        <f t="shared" si="0"/>
        <v>4</v>
      </c>
      <c r="B48" s="8">
        <v>42107</v>
      </c>
      <c r="C48" s="9" t="s">
        <v>22</v>
      </c>
      <c r="D48" s="9" t="s">
        <v>23</v>
      </c>
      <c r="E48" s="6" t="s">
        <v>9</v>
      </c>
      <c r="F48" s="10">
        <v>0</v>
      </c>
      <c r="G48" s="9" t="s">
        <v>24</v>
      </c>
      <c r="H48" s="9" t="s">
        <v>2</v>
      </c>
      <c r="I48" s="3"/>
      <c r="J48" s="3"/>
      <c r="K48" s="3"/>
      <c r="L48" s="3"/>
    </row>
    <row r="49" spans="1:12" x14ac:dyDescent="0.25">
      <c r="A49">
        <f t="shared" si="0"/>
        <v>4</v>
      </c>
      <c r="B49" s="8">
        <v>42107</v>
      </c>
      <c r="C49" s="9" t="s">
        <v>22</v>
      </c>
      <c r="D49" s="9" t="s">
        <v>23</v>
      </c>
      <c r="E49" s="6" t="s">
        <v>9</v>
      </c>
      <c r="F49" s="10">
        <v>0</v>
      </c>
      <c r="G49" s="9" t="s">
        <v>24</v>
      </c>
      <c r="H49" s="9" t="s">
        <v>2</v>
      </c>
      <c r="I49" s="3"/>
      <c r="J49" s="3"/>
      <c r="K49" s="3"/>
      <c r="L49" s="3"/>
    </row>
    <row r="50" spans="1:12" x14ac:dyDescent="0.25">
      <c r="A50">
        <f t="shared" si="0"/>
        <v>4</v>
      </c>
      <c r="B50" s="8">
        <v>42110</v>
      </c>
      <c r="C50" s="9" t="s">
        <v>22</v>
      </c>
      <c r="D50" s="9" t="s">
        <v>23</v>
      </c>
      <c r="E50" s="6" t="s">
        <v>9</v>
      </c>
      <c r="F50" s="10">
        <v>0</v>
      </c>
      <c r="G50" s="9" t="s">
        <v>24</v>
      </c>
      <c r="H50" s="9" t="s">
        <v>2</v>
      </c>
      <c r="I50" s="3"/>
      <c r="J50" s="3"/>
      <c r="K50" s="3"/>
      <c r="L50" s="3"/>
    </row>
    <row r="51" spans="1:12" x14ac:dyDescent="0.25">
      <c r="A51">
        <f t="shared" si="0"/>
        <v>4</v>
      </c>
      <c r="B51" s="8">
        <v>42110</v>
      </c>
      <c r="C51" s="9" t="s">
        <v>22</v>
      </c>
      <c r="D51" s="9" t="s">
        <v>23</v>
      </c>
      <c r="E51" s="6" t="s">
        <v>9</v>
      </c>
      <c r="F51" s="10">
        <v>0</v>
      </c>
      <c r="G51" s="9" t="s">
        <v>25</v>
      </c>
      <c r="H51" s="9" t="s">
        <v>2</v>
      </c>
      <c r="I51" s="3"/>
      <c r="J51" s="3"/>
      <c r="K51" s="3"/>
      <c r="L51" s="3"/>
    </row>
    <row r="52" spans="1:12" x14ac:dyDescent="0.25">
      <c r="A52">
        <f t="shared" si="0"/>
        <v>4</v>
      </c>
      <c r="B52" s="8">
        <v>42111</v>
      </c>
      <c r="C52" s="9" t="s">
        <v>22</v>
      </c>
      <c r="D52" s="9" t="s">
        <v>23</v>
      </c>
      <c r="E52" s="6" t="s">
        <v>9</v>
      </c>
      <c r="F52" s="10">
        <v>0</v>
      </c>
      <c r="G52" s="9" t="s">
        <v>25</v>
      </c>
      <c r="H52" s="9" t="s">
        <v>2</v>
      </c>
      <c r="I52" s="3"/>
      <c r="J52" s="3"/>
      <c r="K52" s="3"/>
      <c r="L52" s="3"/>
    </row>
    <row r="53" spans="1:12" x14ac:dyDescent="0.25">
      <c r="A53">
        <f t="shared" si="0"/>
        <v>4</v>
      </c>
      <c r="B53" s="8">
        <v>42115</v>
      </c>
      <c r="C53" s="9" t="s">
        <v>22</v>
      </c>
      <c r="D53" s="9" t="s">
        <v>23</v>
      </c>
      <c r="E53" s="6" t="s">
        <v>9</v>
      </c>
      <c r="F53" s="10">
        <v>0</v>
      </c>
      <c r="G53" s="9" t="s">
        <v>24</v>
      </c>
      <c r="H53" s="9" t="s">
        <v>2</v>
      </c>
      <c r="I53" s="3"/>
      <c r="J53" s="3"/>
      <c r="K53" s="3"/>
      <c r="L53" s="3"/>
    </row>
    <row r="54" spans="1:12" x14ac:dyDescent="0.25">
      <c r="A54">
        <f t="shared" si="0"/>
        <v>4</v>
      </c>
      <c r="B54" s="8">
        <v>42116</v>
      </c>
      <c r="C54" s="9" t="s">
        <v>22</v>
      </c>
      <c r="D54" s="9" t="s">
        <v>23</v>
      </c>
      <c r="E54" s="6" t="s">
        <v>9</v>
      </c>
      <c r="F54" s="10">
        <v>0</v>
      </c>
      <c r="G54" s="9" t="s">
        <v>24</v>
      </c>
      <c r="H54" s="9" t="s">
        <v>2</v>
      </c>
      <c r="I54" s="3"/>
      <c r="J54" s="3"/>
      <c r="K54" s="3"/>
      <c r="L54" s="3"/>
    </row>
    <row r="55" spans="1:12" x14ac:dyDescent="0.25">
      <c r="A55">
        <f t="shared" si="0"/>
        <v>4</v>
      </c>
      <c r="B55" s="8">
        <v>42116</v>
      </c>
      <c r="C55" s="9" t="s">
        <v>22</v>
      </c>
      <c r="D55" s="9" t="s">
        <v>23</v>
      </c>
      <c r="E55" s="6" t="s">
        <v>9</v>
      </c>
      <c r="F55" s="10">
        <v>0</v>
      </c>
      <c r="G55" s="9" t="s">
        <v>24</v>
      </c>
      <c r="H55" s="9" t="s">
        <v>2</v>
      </c>
      <c r="I55" s="3"/>
      <c r="J55" s="3"/>
      <c r="K55" s="3"/>
      <c r="L55" s="3"/>
    </row>
    <row r="56" spans="1:12" x14ac:dyDescent="0.25">
      <c r="A56">
        <f t="shared" si="0"/>
        <v>4</v>
      </c>
      <c r="B56" s="8">
        <v>42117</v>
      </c>
      <c r="C56" s="9" t="s">
        <v>22</v>
      </c>
      <c r="D56" s="9" t="s">
        <v>23</v>
      </c>
      <c r="E56" s="6" t="s">
        <v>9</v>
      </c>
      <c r="F56" s="10">
        <v>0</v>
      </c>
      <c r="G56" s="9" t="s">
        <v>24</v>
      </c>
      <c r="H56" s="9" t="s">
        <v>2</v>
      </c>
      <c r="I56" s="3"/>
      <c r="J56" s="3"/>
      <c r="K56" s="3"/>
      <c r="L56" s="3"/>
    </row>
    <row r="57" spans="1:12" x14ac:dyDescent="0.25">
      <c r="A57">
        <f t="shared" si="0"/>
        <v>4</v>
      </c>
      <c r="B57" s="8">
        <v>42117</v>
      </c>
      <c r="C57" s="9" t="s">
        <v>22</v>
      </c>
      <c r="D57" s="9" t="s">
        <v>23</v>
      </c>
      <c r="E57" s="6" t="s">
        <v>9</v>
      </c>
      <c r="F57" s="10">
        <v>0</v>
      </c>
      <c r="G57" s="9" t="s">
        <v>25</v>
      </c>
      <c r="H57" s="9" t="s">
        <v>2</v>
      </c>
      <c r="I57" s="3"/>
      <c r="J57" s="3"/>
      <c r="K57" s="3"/>
      <c r="L57" s="3"/>
    </row>
    <row r="58" spans="1:12" x14ac:dyDescent="0.25">
      <c r="A58">
        <f t="shared" si="0"/>
        <v>4</v>
      </c>
      <c r="B58" s="8">
        <v>42121</v>
      </c>
      <c r="C58" s="9" t="s">
        <v>22</v>
      </c>
      <c r="D58" s="9" t="s">
        <v>23</v>
      </c>
      <c r="E58" s="6" t="s">
        <v>9</v>
      </c>
      <c r="F58" s="10">
        <v>0</v>
      </c>
      <c r="G58" s="9" t="s">
        <v>24</v>
      </c>
      <c r="H58" s="9" t="s">
        <v>2</v>
      </c>
      <c r="I58" s="3"/>
      <c r="J58" s="3"/>
      <c r="K58" s="3"/>
      <c r="L58" s="3"/>
    </row>
    <row r="59" spans="1:12" x14ac:dyDescent="0.25">
      <c r="A59">
        <f t="shared" si="0"/>
        <v>4</v>
      </c>
      <c r="B59" s="8">
        <v>42121</v>
      </c>
      <c r="C59" s="9" t="s">
        <v>22</v>
      </c>
      <c r="D59" s="9" t="s">
        <v>23</v>
      </c>
      <c r="E59" s="6" t="s">
        <v>9</v>
      </c>
      <c r="F59" s="10">
        <v>0</v>
      </c>
      <c r="G59" s="9" t="s">
        <v>25</v>
      </c>
      <c r="H59" s="9" t="s">
        <v>2</v>
      </c>
      <c r="I59" s="3"/>
      <c r="J59" s="3"/>
      <c r="K59" s="3"/>
      <c r="L59" s="3"/>
    </row>
    <row r="60" spans="1:12" x14ac:dyDescent="0.25">
      <c r="A60">
        <f t="shared" si="0"/>
        <v>4</v>
      </c>
      <c r="B60" s="8">
        <v>42121</v>
      </c>
      <c r="C60" s="9" t="s">
        <v>22</v>
      </c>
      <c r="D60" s="9" t="s">
        <v>23</v>
      </c>
      <c r="E60" s="6" t="s">
        <v>9</v>
      </c>
      <c r="F60" s="10">
        <v>0</v>
      </c>
      <c r="G60" s="9" t="s">
        <v>25</v>
      </c>
      <c r="H60" s="9" t="s">
        <v>2</v>
      </c>
      <c r="I60" s="3"/>
      <c r="J60" s="3"/>
      <c r="K60" s="3"/>
      <c r="L60" s="3"/>
    </row>
    <row r="61" spans="1:12" x14ac:dyDescent="0.25">
      <c r="A61">
        <f t="shared" si="0"/>
        <v>4</v>
      </c>
      <c r="B61" s="8">
        <v>42121</v>
      </c>
      <c r="C61" s="9" t="s">
        <v>22</v>
      </c>
      <c r="D61" s="9" t="s">
        <v>23</v>
      </c>
      <c r="E61" s="6" t="s">
        <v>9</v>
      </c>
      <c r="F61" s="10">
        <v>0</v>
      </c>
      <c r="G61" s="9" t="s">
        <v>24</v>
      </c>
      <c r="H61" s="9" t="s">
        <v>2</v>
      </c>
      <c r="I61" s="3"/>
      <c r="J61" s="3"/>
      <c r="K61" s="3"/>
      <c r="L61" s="3"/>
    </row>
    <row r="62" spans="1:12" x14ac:dyDescent="0.25">
      <c r="A62">
        <f t="shared" si="0"/>
        <v>4</v>
      </c>
      <c r="B62" s="8">
        <v>42123</v>
      </c>
      <c r="C62" s="9" t="s">
        <v>22</v>
      </c>
      <c r="D62" s="9" t="s">
        <v>23</v>
      </c>
      <c r="E62" s="6" t="s">
        <v>9</v>
      </c>
      <c r="F62" s="10">
        <v>0</v>
      </c>
      <c r="G62" s="9" t="s">
        <v>24</v>
      </c>
      <c r="H62" s="9" t="s">
        <v>2</v>
      </c>
      <c r="I62" s="3"/>
      <c r="J62" s="3"/>
      <c r="K62" s="3"/>
      <c r="L62" s="3"/>
    </row>
    <row r="63" spans="1:12" x14ac:dyDescent="0.25">
      <c r="A63">
        <f t="shared" si="0"/>
        <v>4</v>
      </c>
      <c r="B63" s="8">
        <v>42123</v>
      </c>
      <c r="C63" s="9" t="s">
        <v>22</v>
      </c>
      <c r="D63" s="9" t="s">
        <v>23</v>
      </c>
      <c r="E63" s="6" t="s">
        <v>9</v>
      </c>
      <c r="F63" s="10">
        <v>0</v>
      </c>
      <c r="G63" s="9" t="s">
        <v>24</v>
      </c>
      <c r="H63" s="9" t="s">
        <v>2</v>
      </c>
      <c r="I63" s="3"/>
      <c r="J63" s="3"/>
      <c r="K63" s="3"/>
      <c r="L63" s="3"/>
    </row>
    <row r="64" spans="1:12" x14ac:dyDescent="0.25">
      <c r="A64">
        <f t="shared" si="0"/>
        <v>4</v>
      </c>
      <c r="B64" s="8">
        <v>42123</v>
      </c>
      <c r="C64" s="9" t="s">
        <v>22</v>
      </c>
      <c r="D64" s="9" t="s">
        <v>23</v>
      </c>
      <c r="E64" s="6" t="s">
        <v>9</v>
      </c>
      <c r="F64" s="10">
        <v>0</v>
      </c>
      <c r="G64" s="9" t="s">
        <v>24</v>
      </c>
      <c r="H64" s="9" t="s">
        <v>2</v>
      </c>
      <c r="I64" s="3"/>
      <c r="J64" s="3"/>
      <c r="K64" s="3"/>
      <c r="L64" s="3"/>
    </row>
    <row r="65" spans="1:12" x14ac:dyDescent="0.25">
      <c r="A65">
        <f t="shared" si="0"/>
        <v>4</v>
      </c>
      <c r="B65" s="8">
        <v>42123</v>
      </c>
      <c r="C65" s="9" t="s">
        <v>22</v>
      </c>
      <c r="D65" s="9" t="s">
        <v>23</v>
      </c>
      <c r="E65" s="6" t="s">
        <v>9</v>
      </c>
      <c r="F65" s="10">
        <v>0</v>
      </c>
      <c r="G65" s="9" t="s">
        <v>24</v>
      </c>
      <c r="H65" s="9" t="s">
        <v>2</v>
      </c>
      <c r="I65" s="3"/>
      <c r="J65" s="3"/>
      <c r="K65" s="3"/>
      <c r="L65" s="3"/>
    </row>
    <row r="66" spans="1:12" x14ac:dyDescent="0.25">
      <c r="A66">
        <f t="shared" si="0"/>
        <v>4</v>
      </c>
      <c r="B66" s="8">
        <v>42124</v>
      </c>
      <c r="C66" s="9" t="s">
        <v>22</v>
      </c>
      <c r="D66" s="9" t="s">
        <v>23</v>
      </c>
      <c r="E66" s="6" t="s">
        <v>9</v>
      </c>
      <c r="F66" s="10">
        <v>0</v>
      </c>
      <c r="G66" s="9" t="s">
        <v>24</v>
      </c>
      <c r="H66" s="9" t="s">
        <v>2</v>
      </c>
      <c r="I66" s="3"/>
      <c r="J66" s="3"/>
      <c r="K66" s="3"/>
      <c r="L66" s="3"/>
    </row>
    <row r="67" spans="1:12" x14ac:dyDescent="0.25">
      <c r="A67">
        <f t="shared" si="0"/>
        <v>5</v>
      </c>
      <c r="B67" s="8">
        <v>42128</v>
      </c>
      <c r="C67" s="9" t="s">
        <v>22</v>
      </c>
      <c r="D67" s="9" t="s">
        <v>23</v>
      </c>
      <c r="E67" s="6" t="s">
        <v>9</v>
      </c>
      <c r="F67" s="10">
        <v>0</v>
      </c>
      <c r="G67" s="9" t="s">
        <v>25</v>
      </c>
      <c r="H67" s="9" t="s">
        <v>2</v>
      </c>
      <c r="I67" s="3"/>
      <c r="J67" s="3"/>
      <c r="K67" s="3"/>
      <c r="L67" s="3"/>
    </row>
    <row r="68" spans="1:12" x14ac:dyDescent="0.25">
      <c r="A68">
        <f t="shared" si="0"/>
        <v>5</v>
      </c>
      <c r="B68" s="8">
        <v>42128</v>
      </c>
      <c r="C68" s="9" t="s">
        <v>22</v>
      </c>
      <c r="D68" s="9" t="s">
        <v>23</v>
      </c>
      <c r="E68" s="6" t="s">
        <v>9</v>
      </c>
      <c r="F68" s="10">
        <v>0</v>
      </c>
      <c r="G68" s="9" t="s">
        <v>25</v>
      </c>
      <c r="H68" s="9" t="s">
        <v>2</v>
      </c>
      <c r="I68" s="3"/>
      <c r="J68" s="3"/>
      <c r="K68" s="3"/>
      <c r="L68" s="3"/>
    </row>
    <row r="69" spans="1:12" x14ac:dyDescent="0.25">
      <c r="A69">
        <f t="shared" si="0"/>
        <v>5</v>
      </c>
      <c r="B69" s="8">
        <v>42131</v>
      </c>
      <c r="C69" s="9" t="s">
        <v>22</v>
      </c>
      <c r="D69" s="9" t="s">
        <v>23</v>
      </c>
      <c r="E69" s="6" t="s">
        <v>9</v>
      </c>
      <c r="F69" s="10">
        <v>0</v>
      </c>
      <c r="G69" s="9" t="s">
        <v>24</v>
      </c>
      <c r="H69" s="9" t="s">
        <v>2</v>
      </c>
      <c r="I69" s="3"/>
      <c r="J69" s="3"/>
      <c r="K69" s="3"/>
      <c r="L69" s="3"/>
    </row>
    <row r="70" spans="1:12" x14ac:dyDescent="0.25">
      <c r="A70">
        <f t="shared" si="0"/>
        <v>5</v>
      </c>
      <c r="B70" s="8">
        <v>42131</v>
      </c>
      <c r="C70" s="9" t="s">
        <v>22</v>
      </c>
      <c r="D70" s="9" t="s">
        <v>23</v>
      </c>
      <c r="E70" s="6" t="s">
        <v>9</v>
      </c>
      <c r="F70" s="10">
        <v>0</v>
      </c>
      <c r="G70" s="9" t="s">
        <v>25</v>
      </c>
      <c r="H70" s="9" t="s">
        <v>2</v>
      </c>
      <c r="I70" s="3"/>
      <c r="J70" s="3"/>
      <c r="K70" s="3"/>
      <c r="L70" s="3"/>
    </row>
    <row r="71" spans="1:12" x14ac:dyDescent="0.25">
      <c r="A71">
        <f t="shared" si="0"/>
        <v>5</v>
      </c>
      <c r="B71" s="8">
        <v>42131</v>
      </c>
      <c r="C71" s="9" t="s">
        <v>22</v>
      </c>
      <c r="D71" s="9" t="s">
        <v>23</v>
      </c>
      <c r="E71" s="6" t="s">
        <v>9</v>
      </c>
      <c r="F71" s="10">
        <v>0</v>
      </c>
      <c r="G71" s="9" t="s">
        <v>25</v>
      </c>
      <c r="H71" s="9" t="s">
        <v>2</v>
      </c>
      <c r="I71" s="3"/>
      <c r="J71" s="3"/>
      <c r="K71" s="3"/>
      <c r="L71" s="3"/>
    </row>
    <row r="72" spans="1:12" x14ac:dyDescent="0.25">
      <c r="A72">
        <f t="shared" si="0"/>
        <v>5</v>
      </c>
      <c r="B72" s="8">
        <v>42131</v>
      </c>
      <c r="C72" s="9" t="s">
        <v>22</v>
      </c>
      <c r="D72" s="9" t="s">
        <v>23</v>
      </c>
      <c r="E72" s="6" t="s">
        <v>9</v>
      </c>
      <c r="F72" s="10">
        <v>0</v>
      </c>
      <c r="G72" s="9" t="s">
        <v>25</v>
      </c>
      <c r="H72" s="9" t="s">
        <v>2</v>
      </c>
      <c r="I72" s="3"/>
      <c r="J72" s="3"/>
      <c r="K72" s="3"/>
      <c r="L72" s="3"/>
    </row>
    <row r="73" spans="1:12" x14ac:dyDescent="0.25">
      <c r="A73">
        <f t="shared" si="0"/>
        <v>5</v>
      </c>
      <c r="B73" s="8">
        <v>42131</v>
      </c>
      <c r="C73" s="9" t="s">
        <v>22</v>
      </c>
      <c r="D73" s="9" t="s">
        <v>23</v>
      </c>
      <c r="E73" s="6" t="s">
        <v>9</v>
      </c>
      <c r="F73" s="10">
        <v>0</v>
      </c>
      <c r="G73" s="9" t="s">
        <v>24</v>
      </c>
      <c r="H73" s="9" t="s">
        <v>2</v>
      </c>
      <c r="I73" s="3"/>
      <c r="J73" s="3"/>
      <c r="K73" s="3"/>
      <c r="L73" s="3"/>
    </row>
    <row r="74" spans="1:12" x14ac:dyDescent="0.25">
      <c r="A74">
        <f t="shared" si="0"/>
        <v>5</v>
      </c>
      <c r="B74" s="8">
        <v>42132</v>
      </c>
      <c r="C74" s="9" t="s">
        <v>22</v>
      </c>
      <c r="D74" s="9" t="s">
        <v>23</v>
      </c>
      <c r="E74" s="6" t="s">
        <v>9</v>
      </c>
      <c r="F74" s="10">
        <v>0</v>
      </c>
      <c r="G74" s="9" t="s">
        <v>24</v>
      </c>
      <c r="H74" s="9" t="s">
        <v>2</v>
      </c>
      <c r="I74" s="3"/>
      <c r="J74" s="3"/>
      <c r="K74" s="3"/>
      <c r="L74" s="3"/>
    </row>
    <row r="75" spans="1:12" x14ac:dyDescent="0.25">
      <c r="A75">
        <f t="shared" si="0"/>
        <v>5</v>
      </c>
      <c r="B75" s="8">
        <v>42132</v>
      </c>
      <c r="C75" s="9" t="s">
        <v>22</v>
      </c>
      <c r="D75" s="9" t="s">
        <v>23</v>
      </c>
      <c r="E75" s="6" t="s">
        <v>9</v>
      </c>
      <c r="F75" s="10">
        <v>0</v>
      </c>
      <c r="G75" s="9" t="s">
        <v>25</v>
      </c>
      <c r="H75" s="9" t="s">
        <v>2</v>
      </c>
      <c r="I75" s="3"/>
      <c r="J75" s="3"/>
      <c r="K75" s="3"/>
      <c r="L75" s="3"/>
    </row>
    <row r="76" spans="1:12" x14ac:dyDescent="0.25">
      <c r="A76">
        <f t="shared" si="0"/>
        <v>5</v>
      </c>
      <c r="B76" s="8">
        <v>42136</v>
      </c>
      <c r="C76" s="9" t="s">
        <v>22</v>
      </c>
      <c r="D76" s="9" t="s">
        <v>23</v>
      </c>
      <c r="E76" s="6" t="s">
        <v>9</v>
      </c>
      <c r="F76" s="10">
        <v>0</v>
      </c>
      <c r="G76" s="9" t="s">
        <v>25</v>
      </c>
      <c r="H76" s="9" t="s">
        <v>2</v>
      </c>
      <c r="I76" s="3"/>
      <c r="J76" s="3"/>
      <c r="K76" s="3"/>
      <c r="L76" s="3"/>
    </row>
    <row r="77" spans="1:12" x14ac:dyDescent="0.25">
      <c r="A77">
        <f t="shared" si="0"/>
        <v>5</v>
      </c>
      <c r="B77" s="8">
        <v>42136</v>
      </c>
      <c r="C77" s="9" t="s">
        <v>22</v>
      </c>
      <c r="D77" s="9" t="s">
        <v>23</v>
      </c>
      <c r="E77" s="6" t="s">
        <v>9</v>
      </c>
      <c r="F77" s="10">
        <v>0</v>
      </c>
      <c r="G77" s="9" t="s">
        <v>25</v>
      </c>
      <c r="H77" s="9" t="s">
        <v>2</v>
      </c>
      <c r="I77" s="3"/>
      <c r="J77" s="3"/>
      <c r="K77" s="3"/>
      <c r="L77" s="3"/>
    </row>
    <row r="78" spans="1:12" x14ac:dyDescent="0.25">
      <c r="A78">
        <f t="shared" ref="A78:A141" si="1">MONTH(B78)</f>
        <v>5</v>
      </c>
      <c r="B78" s="8">
        <v>42136</v>
      </c>
      <c r="C78" s="9" t="s">
        <v>22</v>
      </c>
      <c r="D78" s="9" t="s">
        <v>23</v>
      </c>
      <c r="E78" s="6" t="s">
        <v>9</v>
      </c>
      <c r="F78" s="10">
        <v>0</v>
      </c>
      <c r="G78" s="9" t="s">
        <v>25</v>
      </c>
      <c r="H78" s="9" t="s">
        <v>2</v>
      </c>
      <c r="I78" s="3"/>
      <c r="J78" s="3"/>
      <c r="K78" s="3"/>
      <c r="L78" s="3"/>
    </row>
    <row r="79" spans="1:12" x14ac:dyDescent="0.25">
      <c r="A79">
        <f t="shared" si="1"/>
        <v>5</v>
      </c>
      <c r="B79" s="8">
        <v>42137</v>
      </c>
      <c r="C79" s="9" t="s">
        <v>22</v>
      </c>
      <c r="D79" s="9" t="s">
        <v>23</v>
      </c>
      <c r="E79" s="6" t="s">
        <v>9</v>
      </c>
      <c r="F79" s="10">
        <v>0</v>
      </c>
      <c r="G79" s="9" t="s">
        <v>24</v>
      </c>
      <c r="H79" s="9" t="s">
        <v>2</v>
      </c>
      <c r="I79" s="3"/>
      <c r="J79" s="3"/>
      <c r="K79" s="3"/>
      <c r="L79" s="3"/>
    </row>
    <row r="80" spans="1:12" x14ac:dyDescent="0.25">
      <c r="A80">
        <f t="shared" si="1"/>
        <v>5</v>
      </c>
      <c r="B80" s="8">
        <v>42137</v>
      </c>
      <c r="C80" s="9" t="s">
        <v>22</v>
      </c>
      <c r="D80" s="9" t="s">
        <v>23</v>
      </c>
      <c r="E80" s="6" t="s">
        <v>9</v>
      </c>
      <c r="F80" s="10">
        <v>0</v>
      </c>
      <c r="G80" s="9" t="s">
        <v>25</v>
      </c>
      <c r="H80" s="9" t="s">
        <v>2</v>
      </c>
      <c r="I80" s="3"/>
      <c r="J80" s="3"/>
      <c r="K80" s="3"/>
      <c r="L80" s="3"/>
    </row>
    <row r="81" spans="1:12" x14ac:dyDescent="0.25">
      <c r="A81">
        <f t="shared" si="1"/>
        <v>5</v>
      </c>
      <c r="B81" s="8">
        <v>42142</v>
      </c>
      <c r="C81" s="9" t="s">
        <v>22</v>
      </c>
      <c r="D81" s="9" t="s">
        <v>23</v>
      </c>
      <c r="E81" s="6" t="s">
        <v>9</v>
      </c>
      <c r="F81" s="10">
        <v>0</v>
      </c>
      <c r="G81" s="9" t="s">
        <v>25</v>
      </c>
      <c r="H81" s="9" t="s">
        <v>2</v>
      </c>
      <c r="I81" s="3"/>
      <c r="J81" s="3"/>
      <c r="K81" s="3"/>
      <c r="L81" s="3"/>
    </row>
    <row r="82" spans="1:12" x14ac:dyDescent="0.25">
      <c r="A82">
        <f t="shared" si="1"/>
        <v>5</v>
      </c>
      <c r="B82" s="8">
        <v>42143</v>
      </c>
      <c r="C82" s="9" t="s">
        <v>22</v>
      </c>
      <c r="D82" s="9" t="s">
        <v>23</v>
      </c>
      <c r="E82" s="6" t="s">
        <v>9</v>
      </c>
      <c r="F82" s="10">
        <v>0</v>
      </c>
      <c r="G82" s="9" t="s">
        <v>24</v>
      </c>
      <c r="H82" s="9" t="s">
        <v>2</v>
      </c>
      <c r="I82" s="3"/>
      <c r="J82" s="3"/>
      <c r="K82" s="3"/>
      <c r="L82" s="3"/>
    </row>
    <row r="83" spans="1:12" x14ac:dyDescent="0.25">
      <c r="A83">
        <f t="shared" si="1"/>
        <v>5</v>
      </c>
      <c r="B83" s="8">
        <v>42145</v>
      </c>
      <c r="C83" s="9" t="s">
        <v>22</v>
      </c>
      <c r="D83" s="9" t="s">
        <v>23</v>
      </c>
      <c r="E83" s="6" t="s">
        <v>9</v>
      </c>
      <c r="F83" s="10">
        <v>0</v>
      </c>
      <c r="G83" s="9" t="s">
        <v>24</v>
      </c>
      <c r="H83" s="9" t="s">
        <v>2</v>
      </c>
      <c r="I83" s="3"/>
      <c r="J83" s="3"/>
      <c r="K83" s="3"/>
      <c r="L83" s="3"/>
    </row>
    <row r="84" spans="1:12" x14ac:dyDescent="0.25">
      <c r="A84">
        <f t="shared" si="1"/>
        <v>5</v>
      </c>
      <c r="B84" s="8">
        <v>42145</v>
      </c>
      <c r="C84" s="9" t="s">
        <v>22</v>
      </c>
      <c r="D84" s="9" t="s">
        <v>23</v>
      </c>
      <c r="E84" s="6" t="s">
        <v>9</v>
      </c>
      <c r="F84" s="10">
        <v>0</v>
      </c>
      <c r="G84" s="9" t="s">
        <v>25</v>
      </c>
      <c r="H84" s="9" t="s">
        <v>2</v>
      </c>
      <c r="I84" s="3"/>
      <c r="J84" s="3"/>
      <c r="K84" s="3"/>
      <c r="L84" s="3"/>
    </row>
    <row r="85" spans="1:12" x14ac:dyDescent="0.25">
      <c r="A85">
        <f t="shared" si="1"/>
        <v>5</v>
      </c>
      <c r="B85" s="8">
        <v>42146</v>
      </c>
      <c r="C85" s="9" t="s">
        <v>22</v>
      </c>
      <c r="D85" s="9" t="s">
        <v>23</v>
      </c>
      <c r="E85" s="6" t="s">
        <v>9</v>
      </c>
      <c r="F85" s="10">
        <v>0</v>
      </c>
      <c r="G85" s="9" t="s">
        <v>25</v>
      </c>
      <c r="H85" s="9" t="s">
        <v>2</v>
      </c>
      <c r="I85" s="3"/>
      <c r="J85" s="3"/>
      <c r="K85" s="3"/>
      <c r="L85" s="3"/>
    </row>
    <row r="86" spans="1:12" x14ac:dyDescent="0.25">
      <c r="A86">
        <f t="shared" si="1"/>
        <v>5</v>
      </c>
      <c r="B86" s="8">
        <v>42150</v>
      </c>
      <c r="C86" s="9" t="s">
        <v>22</v>
      </c>
      <c r="D86" s="9" t="s">
        <v>23</v>
      </c>
      <c r="E86" s="6" t="s">
        <v>9</v>
      </c>
      <c r="F86" s="10">
        <v>0</v>
      </c>
      <c r="G86" s="9" t="s">
        <v>25</v>
      </c>
      <c r="H86" s="9" t="s">
        <v>2</v>
      </c>
      <c r="I86" s="3"/>
      <c r="J86" s="3"/>
      <c r="K86" s="3"/>
      <c r="L86" s="3"/>
    </row>
    <row r="87" spans="1:12" x14ac:dyDescent="0.25">
      <c r="A87">
        <f t="shared" si="1"/>
        <v>5</v>
      </c>
      <c r="B87" s="8">
        <v>42150</v>
      </c>
      <c r="C87" s="9" t="s">
        <v>22</v>
      </c>
      <c r="D87" s="9" t="s">
        <v>23</v>
      </c>
      <c r="E87" s="6" t="s">
        <v>9</v>
      </c>
      <c r="F87" s="10">
        <v>0</v>
      </c>
      <c r="G87" s="9" t="s">
        <v>24</v>
      </c>
      <c r="H87" s="9" t="s">
        <v>2</v>
      </c>
      <c r="I87" s="3"/>
      <c r="J87" s="3"/>
      <c r="K87" s="3"/>
      <c r="L87" s="3"/>
    </row>
    <row r="88" spans="1:12" x14ac:dyDescent="0.25">
      <c r="A88">
        <f t="shared" si="1"/>
        <v>5</v>
      </c>
      <c r="B88" s="8">
        <v>42150</v>
      </c>
      <c r="C88" s="9" t="s">
        <v>22</v>
      </c>
      <c r="D88" s="9" t="s">
        <v>23</v>
      </c>
      <c r="E88" s="6" t="s">
        <v>9</v>
      </c>
      <c r="F88" s="10">
        <v>0</v>
      </c>
      <c r="G88" s="9" t="s">
        <v>25</v>
      </c>
      <c r="H88" s="9" t="s">
        <v>2</v>
      </c>
      <c r="I88" s="3"/>
      <c r="J88" s="3"/>
      <c r="K88" s="3"/>
      <c r="L88" s="3"/>
    </row>
    <row r="89" spans="1:12" x14ac:dyDescent="0.25">
      <c r="A89">
        <f t="shared" si="1"/>
        <v>5</v>
      </c>
      <c r="B89" s="8">
        <v>42151</v>
      </c>
      <c r="C89" s="9" t="s">
        <v>22</v>
      </c>
      <c r="D89" s="9" t="s">
        <v>23</v>
      </c>
      <c r="E89" s="6" t="s">
        <v>9</v>
      </c>
      <c r="F89" s="10">
        <v>0</v>
      </c>
      <c r="G89" s="9" t="s">
        <v>24</v>
      </c>
      <c r="H89" s="9" t="s">
        <v>2</v>
      </c>
      <c r="I89" s="3"/>
      <c r="J89" s="3"/>
      <c r="K89" s="3"/>
      <c r="L89" s="3"/>
    </row>
    <row r="90" spans="1:12" x14ac:dyDescent="0.25">
      <c r="A90">
        <f t="shared" si="1"/>
        <v>5</v>
      </c>
      <c r="B90" s="8">
        <v>42152</v>
      </c>
      <c r="C90" s="9" t="s">
        <v>22</v>
      </c>
      <c r="D90" s="9" t="s">
        <v>23</v>
      </c>
      <c r="E90" s="6" t="s">
        <v>9</v>
      </c>
      <c r="F90" s="10">
        <v>0</v>
      </c>
      <c r="G90" s="9" t="s">
        <v>24</v>
      </c>
      <c r="H90" s="9" t="s">
        <v>2</v>
      </c>
      <c r="I90" s="3"/>
      <c r="J90" s="3"/>
      <c r="K90" s="3"/>
      <c r="L90" s="3"/>
    </row>
    <row r="91" spans="1:12" x14ac:dyDescent="0.25">
      <c r="A91">
        <f t="shared" si="1"/>
        <v>6</v>
      </c>
      <c r="B91" s="8">
        <v>42158</v>
      </c>
      <c r="C91" s="9" t="s">
        <v>22</v>
      </c>
      <c r="D91" s="9" t="s">
        <v>23</v>
      </c>
      <c r="E91" s="6" t="s">
        <v>9</v>
      </c>
      <c r="F91" s="10">
        <v>0</v>
      </c>
      <c r="G91" s="9" t="s">
        <v>24</v>
      </c>
      <c r="H91" s="9" t="s">
        <v>2</v>
      </c>
      <c r="I91" s="3"/>
      <c r="J91" s="3"/>
      <c r="K91" s="3"/>
      <c r="L91" s="3"/>
    </row>
    <row r="92" spans="1:12" x14ac:dyDescent="0.25">
      <c r="A92">
        <f t="shared" si="1"/>
        <v>6</v>
      </c>
      <c r="B92" s="8">
        <v>42159</v>
      </c>
      <c r="C92" s="9" t="s">
        <v>22</v>
      </c>
      <c r="D92" s="9" t="s">
        <v>23</v>
      </c>
      <c r="E92" s="6" t="s">
        <v>9</v>
      </c>
      <c r="F92" s="10">
        <v>0</v>
      </c>
      <c r="G92" s="9" t="s">
        <v>25</v>
      </c>
      <c r="H92" s="9" t="s">
        <v>2</v>
      </c>
      <c r="I92" s="3"/>
      <c r="J92" s="3"/>
      <c r="K92" s="3"/>
      <c r="L92" s="3"/>
    </row>
    <row r="93" spans="1:12" x14ac:dyDescent="0.25">
      <c r="A93">
        <f t="shared" si="1"/>
        <v>6</v>
      </c>
      <c r="B93" s="8">
        <v>42160</v>
      </c>
      <c r="C93" s="9" t="s">
        <v>22</v>
      </c>
      <c r="D93" s="9" t="s">
        <v>23</v>
      </c>
      <c r="E93" s="6" t="s">
        <v>9</v>
      </c>
      <c r="F93" s="10">
        <v>0</v>
      </c>
      <c r="G93" s="9" t="s">
        <v>24</v>
      </c>
      <c r="H93" s="9" t="s">
        <v>2</v>
      </c>
      <c r="I93" s="3"/>
      <c r="J93" s="3"/>
      <c r="K93" s="3"/>
      <c r="L93" s="3"/>
    </row>
    <row r="94" spans="1:12" x14ac:dyDescent="0.25">
      <c r="A94">
        <f t="shared" si="1"/>
        <v>6</v>
      </c>
      <c r="B94" s="8">
        <v>42160</v>
      </c>
      <c r="C94" s="9" t="s">
        <v>22</v>
      </c>
      <c r="D94" s="9" t="s">
        <v>23</v>
      </c>
      <c r="E94" s="6" t="s">
        <v>9</v>
      </c>
      <c r="F94" s="10">
        <v>0</v>
      </c>
      <c r="G94" s="9" t="s">
        <v>25</v>
      </c>
      <c r="H94" s="9" t="s">
        <v>2</v>
      </c>
      <c r="I94" s="3"/>
      <c r="J94" s="3"/>
      <c r="K94" s="3"/>
      <c r="L94" s="3"/>
    </row>
    <row r="95" spans="1:12" x14ac:dyDescent="0.25">
      <c r="A95">
        <f t="shared" si="1"/>
        <v>6</v>
      </c>
      <c r="B95" s="8">
        <v>42161</v>
      </c>
      <c r="C95" s="9" t="s">
        <v>22</v>
      </c>
      <c r="D95" s="9" t="s">
        <v>23</v>
      </c>
      <c r="E95" s="6" t="s">
        <v>9</v>
      </c>
      <c r="F95" s="10">
        <v>0</v>
      </c>
      <c r="G95" s="9" t="s">
        <v>24</v>
      </c>
      <c r="H95" s="9" t="s">
        <v>2</v>
      </c>
      <c r="I95" s="3"/>
      <c r="J95" s="3"/>
      <c r="K95" s="3"/>
      <c r="L95" s="3"/>
    </row>
    <row r="96" spans="1:12" x14ac:dyDescent="0.25">
      <c r="A96">
        <f t="shared" si="1"/>
        <v>6</v>
      </c>
      <c r="B96" s="8">
        <v>42162</v>
      </c>
      <c r="C96" s="9" t="s">
        <v>22</v>
      </c>
      <c r="D96" s="9" t="s">
        <v>23</v>
      </c>
      <c r="E96" s="6" t="s">
        <v>9</v>
      </c>
      <c r="F96" s="10">
        <v>0</v>
      </c>
      <c r="G96" s="9" t="s">
        <v>25</v>
      </c>
      <c r="H96" s="9" t="s">
        <v>2</v>
      </c>
      <c r="I96" s="3"/>
      <c r="J96" s="3"/>
      <c r="K96" s="3"/>
      <c r="L96" s="3"/>
    </row>
    <row r="97" spans="1:12" x14ac:dyDescent="0.25">
      <c r="A97">
        <f t="shared" si="1"/>
        <v>6</v>
      </c>
      <c r="B97" s="8">
        <v>42164</v>
      </c>
      <c r="C97" s="9" t="s">
        <v>22</v>
      </c>
      <c r="D97" s="9" t="s">
        <v>23</v>
      </c>
      <c r="E97" s="6" t="s">
        <v>9</v>
      </c>
      <c r="F97" s="10">
        <v>0</v>
      </c>
      <c r="G97" s="9" t="s">
        <v>24</v>
      </c>
      <c r="H97" s="9" t="s">
        <v>2</v>
      </c>
      <c r="I97" s="3"/>
      <c r="J97" s="3"/>
      <c r="K97" s="3"/>
      <c r="L97" s="3"/>
    </row>
    <row r="98" spans="1:12" x14ac:dyDescent="0.25">
      <c r="A98">
        <f t="shared" si="1"/>
        <v>6</v>
      </c>
      <c r="B98" s="8">
        <v>42164</v>
      </c>
      <c r="C98" s="9" t="s">
        <v>22</v>
      </c>
      <c r="D98" s="9" t="s">
        <v>23</v>
      </c>
      <c r="E98" s="6" t="s">
        <v>9</v>
      </c>
      <c r="F98" s="10">
        <v>0</v>
      </c>
      <c r="G98" s="9" t="s">
        <v>24</v>
      </c>
      <c r="H98" s="9" t="s">
        <v>2</v>
      </c>
      <c r="I98" s="3"/>
      <c r="J98" s="3"/>
      <c r="K98" s="3"/>
      <c r="L98" s="3"/>
    </row>
    <row r="99" spans="1:12" x14ac:dyDescent="0.25">
      <c r="A99">
        <f t="shared" si="1"/>
        <v>6</v>
      </c>
      <c r="B99" s="8">
        <v>42168</v>
      </c>
      <c r="C99" s="9" t="s">
        <v>22</v>
      </c>
      <c r="D99" s="9" t="s">
        <v>23</v>
      </c>
      <c r="E99" s="6" t="s">
        <v>9</v>
      </c>
      <c r="F99" s="10">
        <v>0</v>
      </c>
      <c r="G99" s="9" t="s">
        <v>25</v>
      </c>
      <c r="H99" s="9" t="s">
        <v>2</v>
      </c>
      <c r="I99" s="3"/>
      <c r="J99" s="3"/>
      <c r="K99" s="3"/>
      <c r="L99" s="3"/>
    </row>
    <row r="100" spans="1:12" x14ac:dyDescent="0.25">
      <c r="A100">
        <f t="shared" si="1"/>
        <v>6</v>
      </c>
      <c r="B100" s="8">
        <v>42168</v>
      </c>
      <c r="C100" s="9" t="s">
        <v>22</v>
      </c>
      <c r="D100" s="9" t="s">
        <v>23</v>
      </c>
      <c r="E100" s="6" t="s">
        <v>9</v>
      </c>
      <c r="F100" s="10">
        <v>0</v>
      </c>
      <c r="G100" s="9" t="s">
        <v>25</v>
      </c>
      <c r="H100" s="9" t="s">
        <v>2</v>
      </c>
      <c r="I100" s="3"/>
      <c r="J100" s="3"/>
      <c r="K100" s="3"/>
      <c r="L100" s="3"/>
    </row>
    <row r="101" spans="1:12" x14ac:dyDescent="0.25">
      <c r="A101">
        <f t="shared" si="1"/>
        <v>6</v>
      </c>
      <c r="B101" s="8">
        <v>42170</v>
      </c>
      <c r="C101" s="9" t="s">
        <v>22</v>
      </c>
      <c r="D101" s="9" t="s">
        <v>23</v>
      </c>
      <c r="E101" s="6" t="s">
        <v>9</v>
      </c>
      <c r="F101" s="10">
        <v>0</v>
      </c>
      <c r="G101" s="9" t="s">
        <v>24</v>
      </c>
      <c r="H101" s="9" t="s">
        <v>2</v>
      </c>
      <c r="I101" s="3"/>
      <c r="J101" s="3"/>
      <c r="K101" s="3"/>
      <c r="L101" s="3"/>
    </row>
    <row r="102" spans="1:12" x14ac:dyDescent="0.25">
      <c r="A102">
        <f t="shared" si="1"/>
        <v>6</v>
      </c>
      <c r="B102" s="8">
        <v>42170</v>
      </c>
      <c r="C102" s="9" t="s">
        <v>22</v>
      </c>
      <c r="D102" s="9" t="s">
        <v>23</v>
      </c>
      <c r="E102" s="6" t="s">
        <v>9</v>
      </c>
      <c r="F102" s="10">
        <v>0</v>
      </c>
      <c r="G102" s="9" t="s">
        <v>25</v>
      </c>
      <c r="H102" s="9" t="s">
        <v>2</v>
      </c>
      <c r="I102" s="3"/>
      <c r="J102" s="3"/>
      <c r="K102" s="3"/>
      <c r="L102" s="3"/>
    </row>
    <row r="103" spans="1:12" x14ac:dyDescent="0.25">
      <c r="A103">
        <f t="shared" si="1"/>
        <v>6</v>
      </c>
      <c r="B103" s="8">
        <v>42173</v>
      </c>
      <c r="C103" s="9" t="s">
        <v>22</v>
      </c>
      <c r="D103" s="9" t="s">
        <v>23</v>
      </c>
      <c r="E103" s="6" t="s">
        <v>9</v>
      </c>
      <c r="F103" s="10">
        <v>0</v>
      </c>
      <c r="G103" s="9" t="s">
        <v>24</v>
      </c>
      <c r="H103" s="9" t="s">
        <v>2</v>
      </c>
      <c r="I103" s="3"/>
      <c r="J103" s="3"/>
      <c r="K103" s="3"/>
      <c r="L103" s="3"/>
    </row>
    <row r="104" spans="1:12" x14ac:dyDescent="0.25">
      <c r="A104">
        <f t="shared" si="1"/>
        <v>6</v>
      </c>
      <c r="B104" s="8">
        <v>42177</v>
      </c>
      <c r="C104" s="9" t="s">
        <v>22</v>
      </c>
      <c r="D104" s="9" t="s">
        <v>23</v>
      </c>
      <c r="E104" s="6" t="s">
        <v>9</v>
      </c>
      <c r="F104" s="10">
        <v>0</v>
      </c>
      <c r="G104" s="9" t="s">
        <v>24</v>
      </c>
      <c r="H104" s="9" t="s">
        <v>2</v>
      </c>
      <c r="I104" s="3"/>
      <c r="J104" s="3"/>
      <c r="K104" s="3"/>
      <c r="L104" s="3"/>
    </row>
    <row r="105" spans="1:12" x14ac:dyDescent="0.25">
      <c r="A105">
        <f t="shared" si="1"/>
        <v>6</v>
      </c>
      <c r="B105" s="8">
        <v>42178</v>
      </c>
      <c r="C105" s="9" t="s">
        <v>22</v>
      </c>
      <c r="D105" s="9" t="s">
        <v>23</v>
      </c>
      <c r="E105" s="6" t="s">
        <v>9</v>
      </c>
      <c r="F105" s="10">
        <v>0</v>
      </c>
      <c r="G105" s="9" t="s">
        <v>25</v>
      </c>
      <c r="H105" s="9" t="s">
        <v>2</v>
      </c>
      <c r="I105" s="3"/>
      <c r="J105" s="3"/>
      <c r="K105" s="3"/>
      <c r="L105" s="3"/>
    </row>
    <row r="106" spans="1:12" x14ac:dyDescent="0.25">
      <c r="A106">
        <f t="shared" si="1"/>
        <v>6</v>
      </c>
      <c r="B106" s="8">
        <v>42179</v>
      </c>
      <c r="C106" s="9" t="s">
        <v>22</v>
      </c>
      <c r="D106" s="9" t="s">
        <v>23</v>
      </c>
      <c r="E106" s="6" t="s">
        <v>9</v>
      </c>
      <c r="F106" s="10">
        <v>0</v>
      </c>
      <c r="G106" s="9" t="s">
        <v>25</v>
      </c>
      <c r="H106" s="9" t="s">
        <v>2</v>
      </c>
      <c r="I106" s="3"/>
      <c r="J106" s="3"/>
      <c r="K106" s="3"/>
      <c r="L106" s="3"/>
    </row>
    <row r="107" spans="1:12" x14ac:dyDescent="0.25">
      <c r="A107">
        <f t="shared" si="1"/>
        <v>6</v>
      </c>
      <c r="B107" s="8">
        <v>42180</v>
      </c>
      <c r="C107" s="9" t="s">
        <v>22</v>
      </c>
      <c r="D107" s="9" t="s">
        <v>23</v>
      </c>
      <c r="E107" s="6" t="s">
        <v>9</v>
      </c>
      <c r="F107" s="10">
        <v>0</v>
      </c>
      <c r="G107" s="9" t="s">
        <v>25</v>
      </c>
      <c r="H107" s="9" t="s">
        <v>2</v>
      </c>
      <c r="I107" s="3"/>
      <c r="J107" s="3"/>
      <c r="K107" s="3"/>
      <c r="L107" s="3"/>
    </row>
    <row r="108" spans="1:12" x14ac:dyDescent="0.25">
      <c r="A108">
        <f t="shared" si="1"/>
        <v>6</v>
      </c>
      <c r="B108" s="8">
        <v>42182</v>
      </c>
      <c r="C108" s="9" t="s">
        <v>22</v>
      </c>
      <c r="D108" s="9" t="s">
        <v>23</v>
      </c>
      <c r="E108" s="6" t="s">
        <v>9</v>
      </c>
      <c r="F108" s="10">
        <v>0</v>
      </c>
      <c r="G108" s="9" t="s">
        <v>24</v>
      </c>
      <c r="H108" s="9" t="s">
        <v>2</v>
      </c>
      <c r="I108" s="3"/>
      <c r="J108" s="3"/>
      <c r="K108" s="3"/>
      <c r="L108" s="3"/>
    </row>
    <row r="109" spans="1:12" x14ac:dyDescent="0.25">
      <c r="A109">
        <f t="shared" si="1"/>
        <v>6</v>
      </c>
      <c r="B109" s="8">
        <v>42182</v>
      </c>
      <c r="C109" s="9" t="s">
        <v>22</v>
      </c>
      <c r="D109" s="9" t="s">
        <v>23</v>
      </c>
      <c r="E109" s="6" t="s">
        <v>9</v>
      </c>
      <c r="F109" s="10">
        <v>0</v>
      </c>
      <c r="G109" s="9" t="s">
        <v>24</v>
      </c>
      <c r="H109" s="9" t="s">
        <v>2</v>
      </c>
      <c r="I109" s="3"/>
      <c r="J109" s="3"/>
      <c r="K109" s="3"/>
      <c r="L109" s="3"/>
    </row>
    <row r="110" spans="1:12" x14ac:dyDescent="0.25">
      <c r="A110">
        <f t="shared" si="1"/>
        <v>6</v>
      </c>
      <c r="B110" s="8">
        <v>42184</v>
      </c>
      <c r="C110" s="9" t="s">
        <v>22</v>
      </c>
      <c r="D110" s="9" t="s">
        <v>23</v>
      </c>
      <c r="E110" s="6" t="s">
        <v>9</v>
      </c>
      <c r="F110" s="10">
        <v>0</v>
      </c>
      <c r="G110" s="9" t="s">
        <v>24</v>
      </c>
      <c r="H110" s="9" t="s">
        <v>2</v>
      </c>
      <c r="I110" s="3"/>
      <c r="J110" s="3"/>
      <c r="K110" s="3"/>
      <c r="L110" s="3"/>
    </row>
    <row r="111" spans="1:12" x14ac:dyDescent="0.25">
      <c r="A111">
        <f t="shared" si="1"/>
        <v>6</v>
      </c>
      <c r="B111" s="8">
        <v>42185</v>
      </c>
      <c r="C111" s="9" t="s">
        <v>22</v>
      </c>
      <c r="D111" s="9" t="s">
        <v>23</v>
      </c>
      <c r="E111" s="6" t="s">
        <v>9</v>
      </c>
      <c r="F111" s="10">
        <v>0</v>
      </c>
      <c r="G111" s="9" t="s">
        <v>24</v>
      </c>
      <c r="H111" s="9" t="s">
        <v>2</v>
      </c>
      <c r="I111" s="3"/>
      <c r="J111" s="3"/>
      <c r="K111" s="3"/>
      <c r="L111" s="3"/>
    </row>
    <row r="112" spans="1:12" x14ac:dyDescent="0.25">
      <c r="A112">
        <f t="shared" si="1"/>
        <v>7</v>
      </c>
      <c r="B112" s="8">
        <v>42186</v>
      </c>
      <c r="C112" s="9" t="s">
        <v>22</v>
      </c>
      <c r="D112" s="9" t="s">
        <v>23</v>
      </c>
      <c r="E112" s="6" t="s">
        <v>9</v>
      </c>
      <c r="F112" s="10">
        <v>0</v>
      </c>
      <c r="G112" s="9" t="s">
        <v>24</v>
      </c>
      <c r="H112" s="9" t="s">
        <v>2</v>
      </c>
      <c r="I112" s="3"/>
      <c r="J112" s="3"/>
      <c r="K112" s="3"/>
      <c r="L112" s="3"/>
    </row>
    <row r="113" spans="1:12" x14ac:dyDescent="0.25">
      <c r="A113">
        <f t="shared" si="1"/>
        <v>7</v>
      </c>
      <c r="B113" s="8">
        <v>42186</v>
      </c>
      <c r="C113" s="9" t="s">
        <v>22</v>
      </c>
      <c r="D113" s="9" t="s">
        <v>23</v>
      </c>
      <c r="E113" s="6" t="s">
        <v>9</v>
      </c>
      <c r="F113" s="10">
        <v>0</v>
      </c>
      <c r="G113" s="9" t="s">
        <v>24</v>
      </c>
      <c r="H113" s="9" t="s">
        <v>2</v>
      </c>
      <c r="I113" s="3"/>
      <c r="J113" s="3"/>
      <c r="K113" s="3"/>
      <c r="L113" s="3"/>
    </row>
    <row r="114" spans="1:12" x14ac:dyDescent="0.25">
      <c r="A114">
        <f t="shared" si="1"/>
        <v>7</v>
      </c>
      <c r="B114" s="8">
        <v>42186</v>
      </c>
      <c r="C114" s="9" t="s">
        <v>22</v>
      </c>
      <c r="D114" s="9" t="s">
        <v>23</v>
      </c>
      <c r="E114" s="6" t="s">
        <v>9</v>
      </c>
      <c r="F114" s="10">
        <v>0</v>
      </c>
      <c r="G114" s="9" t="s">
        <v>24</v>
      </c>
      <c r="H114" s="9" t="s">
        <v>2</v>
      </c>
      <c r="I114" s="3"/>
      <c r="J114" s="3"/>
      <c r="K114" s="3"/>
      <c r="L114" s="3"/>
    </row>
    <row r="115" spans="1:12" x14ac:dyDescent="0.25">
      <c r="A115">
        <f t="shared" si="1"/>
        <v>7</v>
      </c>
      <c r="B115" s="8">
        <v>42186</v>
      </c>
      <c r="C115" s="9" t="s">
        <v>22</v>
      </c>
      <c r="D115" s="9" t="s">
        <v>23</v>
      </c>
      <c r="E115" s="6" t="s">
        <v>9</v>
      </c>
      <c r="F115" s="10">
        <v>0</v>
      </c>
      <c r="G115" s="9" t="s">
        <v>24</v>
      </c>
      <c r="H115" s="9" t="s">
        <v>2</v>
      </c>
      <c r="I115" s="3"/>
      <c r="J115" s="3"/>
      <c r="K115" s="3"/>
      <c r="L115" s="3"/>
    </row>
    <row r="116" spans="1:12" x14ac:dyDescent="0.25">
      <c r="A116">
        <f t="shared" si="1"/>
        <v>7</v>
      </c>
      <c r="B116" s="8">
        <v>42187</v>
      </c>
      <c r="C116" s="9" t="s">
        <v>22</v>
      </c>
      <c r="D116" s="9" t="s">
        <v>23</v>
      </c>
      <c r="E116" s="6" t="s">
        <v>9</v>
      </c>
      <c r="F116" s="10">
        <v>0</v>
      </c>
      <c r="G116" s="9" t="s">
        <v>24</v>
      </c>
      <c r="H116" s="9" t="s">
        <v>2</v>
      </c>
      <c r="I116" s="3"/>
      <c r="J116" s="3"/>
      <c r="K116" s="3"/>
      <c r="L116" s="3"/>
    </row>
    <row r="117" spans="1:12" x14ac:dyDescent="0.25">
      <c r="A117">
        <f t="shared" si="1"/>
        <v>7</v>
      </c>
      <c r="B117" s="8">
        <v>42187</v>
      </c>
      <c r="C117" s="9" t="s">
        <v>22</v>
      </c>
      <c r="D117" s="9" t="s">
        <v>23</v>
      </c>
      <c r="E117" s="6" t="s">
        <v>9</v>
      </c>
      <c r="F117" s="10">
        <v>0</v>
      </c>
      <c r="G117" s="9" t="s">
        <v>24</v>
      </c>
      <c r="H117" s="9" t="s">
        <v>2</v>
      </c>
      <c r="I117" s="3"/>
      <c r="J117" s="3"/>
      <c r="K117" s="3"/>
      <c r="L117" s="3"/>
    </row>
    <row r="118" spans="1:12" x14ac:dyDescent="0.25">
      <c r="A118">
        <f t="shared" si="1"/>
        <v>7</v>
      </c>
      <c r="B118" s="8">
        <v>42192</v>
      </c>
      <c r="C118" s="9" t="s">
        <v>22</v>
      </c>
      <c r="D118" s="9" t="s">
        <v>23</v>
      </c>
      <c r="E118" s="6" t="s">
        <v>9</v>
      </c>
      <c r="F118" s="10">
        <v>0</v>
      </c>
      <c r="G118" s="9" t="s">
        <v>24</v>
      </c>
      <c r="H118" s="9" t="s">
        <v>2</v>
      </c>
      <c r="I118" s="3"/>
      <c r="J118" s="3"/>
      <c r="K118" s="3"/>
      <c r="L118" s="3"/>
    </row>
    <row r="119" spans="1:12" x14ac:dyDescent="0.25">
      <c r="A119">
        <f t="shared" si="1"/>
        <v>7</v>
      </c>
      <c r="B119" s="8">
        <v>42194</v>
      </c>
      <c r="C119" s="9" t="s">
        <v>22</v>
      </c>
      <c r="D119" s="9" t="s">
        <v>23</v>
      </c>
      <c r="E119" s="6" t="s">
        <v>9</v>
      </c>
      <c r="F119" s="10">
        <v>0</v>
      </c>
      <c r="G119" s="9" t="s">
        <v>24</v>
      </c>
      <c r="H119" s="9" t="s">
        <v>2</v>
      </c>
      <c r="I119" s="3"/>
      <c r="J119" s="3"/>
      <c r="K119" s="3"/>
      <c r="L119" s="3"/>
    </row>
    <row r="120" spans="1:12" x14ac:dyDescent="0.25">
      <c r="A120">
        <f t="shared" si="1"/>
        <v>7</v>
      </c>
      <c r="B120" s="8">
        <v>42195</v>
      </c>
      <c r="C120" s="9" t="s">
        <v>22</v>
      </c>
      <c r="D120" s="9" t="s">
        <v>23</v>
      </c>
      <c r="E120" s="6" t="s">
        <v>9</v>
      </c>
      <c r="F120" s="10">
        <v>0</v>
      </c>
      <c r="G120" s="9" t="s">
        <v>24</v>
      </c>
      <c r="H120" s="9" t="s">
        <v>2</v>
      </c>
      <c r="I120" s="3"/>
      <c r="J120" s="3"/>
      <c r="K120" s="3"/>
      <c r="L120" s="3"/>
    </row>
    <row r="121" spans="1:12" x14ac:dyDescent="0.25">
      <c r="A121">
        <f t="shared" si="1"/>
        <v>7</v>
      </c>
      <c r="B121" s="8">
        <v>42195</v>
      </c>
      <c r="C121" s="9" t="s">
        <v>22</v>
      </c>
      <c r="D121" s="9" t="s">
        <v>23</v>
      </c>
      <c r="E121" s="6" t="s">
        <v>9</v>
      </c>
      <c r="F121" s="10">
        <v>0</v>
      </c>
      <c r="G121" s="9" t="s">
        <v>24</v>
      </c>
      <c r="H121" s="9" t="s">
        <v>2</v>
      </c>
      <c r="I121" s="3"/>
      <c r="J121" s="3"/>
      <c r="K121" s="3"/>
      <c r="L121" s="3"/>
    </row>
    <row r="122" spans="1:12" x14ac:dyDescent="0.25">
      <c r="A122">
        <f t="shared" si="1"/>
        <v>7</v>
      </c>
      <c r="B122" s="8">
        <v>42200</v>
      </c>
      <c r="C122" s="9" t="s">
        <v>22</v>
      </c>
      <c r="D122" s="9" t="s">
        <v>23</v>
      </c>
      <c r="E122" s="6" t="s">
        <v>9</v>
      </c>
      <c r="F122" s="10">
        <v>0</v>
      </c>
      <c r="G122" s="9" t="s">
        <v>25</v>
      </c>
      <c r="H122" s="9" t="s">
        <v>2</v>
      </c>
      <c r="I122" s="3"/>
      <c r="J122" s="3"/>
      <c r="K122" s="3"/>
      <c r="L122" s="3"/>
    </row>
    <row r="123" spans="1:12" x14ac:dyDescent="0.25">
      <c r="A123">
        <f t="shared" si="1"/>
        <v>7</v>
      </c>
      <c r="B123" s="8">
        <v>42202</v>
      </c>
      <c r="C123" s="9" t="s">
        <v>22</v>
      </c>
      <c r="D123" s="9" t="s">
        <v>23</v>
      </c>
      <c r="E123" s="6" t="s">
        <v>9</v>
      </c>
      <c r="F123" s="10">
        <v>0</v>
      </c>
      <c r="G123" s="9" t="s">
        <v>25</v>
      </c>
      <c r="H123" s="9" t="s">
        <v>2</v>
      </c>
      <c r="I123" s="3"/>
      <c r="J123" s="3"/>
      <c r="K123" s="3"/>
      <c r="L123" s="3"/>
    </row>
    <row r="124" spans="1:12" x14ac:dyDescent="0.25">
      <c r="A124">
        <f t="shared" si="1"/>
        <v>7</v>
      </c>
      <c r="B124" s="8">
        <v>42206</v>
      </c>
      <c r="C124" s="9" t="s">
        <v>22</v>
      </c>
      <c r="D124" s="9" t="s">
        <v>23</v>
      </c>
      <c r="E124" s="6" t="s">
        <v>9</v>
      </c>
      <c r="F124" s="10">
        <v>0</v>
      </c>
      <c r="G124" s="9" t="s">
        <v>25</v>
      </c>
      <c r="H124" s="9" t="s">
        <v>2</v>
      </c>
      <c r="I124" s="3"/>
      <c r="J124" s="3"/>
      <c r="K124" s="3"/>
      <c r="L124" s="3"/>
    </row>
    <row r="125" spans="1:12" x14ac:dyDescent="0.25">
      <c r="A125">
        <f t="shared" si="1"/>
        <v>7</v>
      </c>
      <c r="B125" s="8">
        <v>42208</v>
      </c>
      <c r="C125" s="9" t="s">
        <v>22</v>
      </c>
      <c r="D125" s="9" t="s">
        <v>23</v>
      </c>
      <c r="E125" s="6" t="s">
        <v>9</v>
      </c>
      <c r="F125" s="10">
        <v>0</v>
      </c>
      <c r="G125" s="9" t="s">
        <v>24</v>
      </c>
      <c r="H125" s="9" t="s">
        <v>2</v>
      </c>
      <c r="I125" s="3"/>
      <c r="J125" s="3"/>
      <c r="K125" s="3"/>
      <c r="L125" s="3"/>
    </row>
    <row r="126" spans="1:12" x14ac:dyDescent="0.25">
      <c r="A126">
        <f t="shared" si="1"/>
        <v>7</v>
      </c>
      <c r="B126" s="8">
        <v>42208</v>
      </c>
      <c r="C126" s="9" t="s">
        <v>22</v>
      </c>
      <c r="D126" s="9" t="s">
        <v>23</v>
      </c>
      <c r="E126" s="6" t="s">
        <v>9</v>
      </c>
      <c r="F126" s="10">
        <v>0</v>
      </c>
      <c r="G126" s="9" t="s">
        <v>25</v>
      </c>
      <c r="H126" s="9" t="s">
        <v>2</v>
      </c>
      <c r="I126" s="3"/>
      <c r="J126" s="3"/>
      <c r="K126" s="3"/>
      <c r="L126" s="3"/>
    </row>
    <row r="127" spans="1:12" x14ac:dyDescent="0.25">
      <c r="A127">
        <f t="shared" si="1"/>
        <v>7</v>
      </c>
      <c r="B127" s="8">
        <v>42208</v>
      </c>
      <c r="C127" s="9" t="s">
        <v>22</v>
      </c>
      <c r="D127" s="9" t="s">
        <v>23</v>
      </c>
      <c r="E127" s="6" t="s">
        <v>9</v>
      </c>
      <c r="F127" s="10">
        <v>0</v>
      </c>
      <c r="G127" s="9" t="s">
        <v>25</v>
      </c>
      <c r="H127" s="9" t="s">
        <v>2</v>
      </c>
      <c r="I127" s="3"/>
      <c r="J127" s="3"/>
      <c r="K127" s="3"/>
      <c r="L127" s="3"/>
    </row>
    <row r="128" spans="1:12" x14ac:dyDescent="0.25">
      <c r="A128">
        <f t="shared" si="1"/>
        <v>7</v>
      </c>
      <c r="B128" s="8">
        <v>42209</v>
      </c>
      <c r="C128" s="9" t="s">
        <v>22</v>
      </c>
      <c r="D128" s="9" t="s">
        <v>23</v>
      </c>
      <c r="E128" s="6" t="s">
        <v>9</v>
      </c>
      <c r="F128" s="10">
        <v>0</v>
      </c>
      <c r="G128" s="9" t="s">
        <v>24</v>
      </c>
      <c r="H128" s="9" t="s">
        <v>2</v>
      </c>
      <c r="I128" s="3"/>
      <c r="J128" s="3"/>
      <c r="K128" s="3"/>
      <c r="L128" s="3"/>
    </row>
    <row r="129" spans="1:12" x14ac:dyDescent="0.25">
      <c r="A129">
        <f t="shared" si="1"/>
        <v>7</v>
      </c>
      <c r="B129" s="8">
        <v>42214</v>
      </c>
      <c r="C129" s="9" t="s">
        <v>22</v>
      </c>
      <c r="D129" s="9" t="s">
        <v>23</v>
      </c>
      <c r="E129" s="6" t="s">
        <v>9</v>
      </c>
      <c r="F129" s="10">
        <v>0</v>
      </c>
      <c r="G129" s="9" t="s">
        <v>24</v>
      </c>
      <c r="H129" s="9" t="s">
        <v>2</v>
      </c>
      <c r="I129" s="3"/>
      <c r="J129" s="3"/>
      <c r="K129" s="3"/>
      <c r="L129" s="3"/>
    </row>
    <row r="130" spans="1:12" x14ac:dyDescent="0.25">
      <c r="A130">
        <f t="shared" si="1"/>
        <v>7</v>
      </c>
      <c r="B130" s="8">
        <v>42214</v>
      </c>
      <c r="C130" s="9" t="s">
        <v>22</v>
      </c>
      <c r="D130" s="9" t="s">
        <v>23</v>
      </c>
      <c r="E130" s="6" t="s">
        <v>9</v>
      </c>
      <c r="F130" s="10">
        <v>0</v>
      </c>
      <c r="G130" s="9" t="s">
        <v>24</v>
      </c>
      <c r="H130" s="9" t="s">
        <v>2</v>
      </c>
      <c r="I130" s="3"/>
      <c r="J130" s="3"/>
      <c r="K130" s="3"/>
      <c r="L130" s="3"/>
    </row>
    <row r="131" spans="1:12" x14ac:dyDescent="0.25">
      <c r="A131">
        <f t="shared" si="1"/>
        <v>7</v>
      </c>
      <c r="B131" s="8">
        <v>42214</v>
      </c>
      <c r="C131" s="9" t="s">
        <v>22</v>
      </c>
      <c r="D131" s="9" t="s">
        <v>23</v>
      </c>
      <c r="E131" s="6" t="s">
        <v>9</v>
      </c>
      <c r="F131" s="10">
        <v>0</v>
      </c>
      <c r="G131" s="9" t="s">
        <v>25</v>
      </c>
      <c r="H131" s="9" t="s">
        <v>2</v>
      </c>
      <c r="I131" s="3"/>
      <c r="J131" s="3"/>
      <c r="K131" s="3"/>
      <c r="L131" s="3"/>
    </row>
    <row r="132" spans="1:12" x14ac:dyDescent="0.25">
      <c r="A132">
        <f t="shared" si="1"/>
        <v>7</v>
      </c>
      <c r="B132" s="8">
        <v>42214</v>
      </c>
      <c r="C132" s="9" t="s">
        <v>22</v>
      </c>
      <c r="D132" s="9" t="s">
        <v>23</v>
      </c>
      <c r="E132" s="6" t="s">
        <v>9</v>
      </c>
      <c r="F132" s="10">
        <v>0</v>
      </c>
      <c r="G132" s="9" t="s">
        <v>24</v>
      </c>
      <c r="H132" s="9" t="s">
        <v>2</v>
      </c>
      <c r="I132" s="3"/>
      <c r="J132" s="3"/>
      <c r="K132" s="3"/>
      <c r="L132" s="3"/>
    </row>
    <row r="133" spans="1:12" x14ac:dyDescent="0.25">
      <c r="A133">
        <f t="shared" si="1"/>
        <v>7</v>
      </c>
      <c r="B133" s="8">
        <v>42215</v>
      </c>
      <c r="C133" s="9" t="s">
        <v>22</v>
      </c>
      <c r="D133" s="9" t="s">
        <v>23</v>
      </c>
      <c r="E133" s="6" t="s">
        <v>9</v>
      </c>
      <c r="F133" s="10">
        <v>0</v>
      </c>
      <c r="G133" s="9" t="s">
        <v>24</v>
      </c>
      <c r="H133" s="9" t="s">
        <v>2</v>
      </c>
      <c r="I133" s="3"/>
      <c r="J133" s="3"/>
      <c r="K133" s="3"/>
      <c r="L133" s="3"/>
    </row>
    <row r="134" spans="1:12" x14ac:dyDescent="0.25">
      <c r="A134">
        <f t="shared" si="1"/>
        <v>7</v>
      </c>
      <c r="B134" s="8">
        <v>42215</v>
      </c>
      <c r="C134" s="9" t="s">
        <v>22</v>
      </c>
      <c r="D134" s="9" t="s">
        <v>23</v>
      </c>
      <c r="E134" s="6" t="s">
        <v>9</v>
      </c>
      <c r="F134" s="10">
        <v>0</v>
      </c>
      <c r="G134" s="9" t="s">
        <v>24</v>
      </c>
      <c r="H134" s="9" t="s">
        <v>2</v>
      </c>
      <c r="I134" s="3"/>
      <c r="J134" s="3"/>
      <c r="K134" s="3"/>
      <c r="L134" s="3"/>
    </row>
    <row r="135" spans="1:12" x14ac:dyDescent="0.25">
      <c r="A135">
        <f t="shared" si="1"/>
        <v>8</v>
      </c>
      <c r="B135" s="8">
        <v>42219</v>
      </c>
      <c r="C135" s="9" t="s">
        <v>22</v>
      </c>
      <c r="D135" s="9" t="s">
        <v>23</v>
      </c>
      <c r="E135" s="6" t="s">
        <v>9</v>
      </c>
      <c r="F135" s="10">
        <v>0</v>
      </c>
      <c r="G135" s="9" t="s">
        <v>25</v>
      </c>
      <c r="H135" s="9" t="s">
        <v>2</v>
      </c>
      <c r="I135" s="3"/>
      <c r="J135" s="3"/>
      <c r="K135" s="3"/>
      <c r="L135" s="3"/>
    </row>
    <row r="136" spans="1:12" x14ac:dyDescent="0.25">
      <c r="A136">
        <f t="shared" si="1"/>
        <v>8</v>
      </c>
      <c r="B136" s="8">
        <v>42219</v>
      </c>
      <c r="C136" s="9" t="s">
        <v>22</v>
      </c>
      <c r="D136" s="9" t="s">
        <v>23</v>
      </c>
      <c r="E136" s="6" t="s">
        <v>9</v>
      </c>
      <c r="F136" s="10">
        <v>0</v>
      </c>
      <c r="G136" s="9" t="s">
        <v>25</v>
      </c>
      <c r="H136" s="9" t="s">
        <v>2</v>
      </c>
      <c r="I136" s="3"/>
      <c r="J136" s="3"/>
      <c r="K136" s="3"/>
      <c r="L136" s="3"/>
    </row>
    <row r="137" spans="1:12" x14ac:dyDescent="0.25">
      <c r="A137">
        <f t="shared" si="1"/>
        <v>8</v>
      </c>
      <c r="B137" s="8">
        <v>42219</v>
      </c>
      <c r="C137" s="9" t="s">
        <v>22</v>
      </c>
      <c r="D137" s="9" t="s">
        <v>23</v>
      </c>
      <c r="E137" s="6" t="s">
        <v>9</v>
      </c>
      <c r="F137" s="10">
        <v>0</v>
      </c>
      <c r="G137" s="9" t="s">
        <v>25</v>
      </c>
      <c r="H137" s="9" t="s">
        <v>2</v>
      </c>
      <c r="I137" s="3"/>
      <c r="J137" s="3"/>
      <c r="K137" s="3"/>
      <c r="L137" s="3"/>
    </row>
    <row r="138" spans="1:12" x14ac:dyDescent="0.25">
      <c r="A138">
        <f t="shared" si="1"/>
        <v>8</v>
      </c>
      <c r="B138" s="8">
        <v>42219</v>
      </c>
      <c r="C138" s="9" t="s">
        <v>22</v>
      </c>
      <c r="D138" s="9" t="s">
        <v>23</v>
      </c>
      <c r="E138" s="6" t="s">
        <v>9</v>
      </c>
      <c r="F138" s="10">
        <v>0</v>
      </c>
      <c r="G138" s="9" t="s">
        <v>25</v>
      </c>
      <c r="H138" s="9" t="s">
        <v>2</v>
      </c>
      <c r="I138" s="3"/>
      <c r="J138" s="3"/>
      <c r="K138" s="3"/>
      <c r="L138" s="3"/>
    </row>
    <row r="139" spans="1:12" x14ac:dyDescent="0.25">
      <c r="A139">
        <f t="shared" si="1"/>
        <v>8</v>
      </c>
      <c r="B139" s="8">
        <v>42219</v>
      </c>
      <c r="C139" s="9" t="s">
        <v>22</v>
      </c>
      <c r="D139" s="9" t="s">
        <v>23</v>
      </c>
      <c r="E139" s="6" t="s">
        <v>9</v>
      </c>
      <c r="F139" s="10">
        <v>0</v>
      </c>
      <c r="G139" s="9" t="s">
        <v>25</v>
      </c>
      <c r="H139" s="9" t="s">
        <v>2</v>
      </c>
      <c r="I139" s="3"/>
      <c r="J139" s="3"/>
      <c r="K139" s="3"/>
      <c r="L139" s="3"/>
    </row>
    <row r="140" spans="1:12" x14ac:dyDescent="0.25">
      <c r="A140">
        <f t="shared" si="1"/>
        <v>8</v>
      </c>
      <c r="B140" s="8">
        <v>42219</v>
      </c>
      <c r="C140" s="9" t="s">
        <v>22</v>
      </c>
      <c r="D140" s="9" t="s">
        <v>23</v>
      </c>
      <c r="E140" s="6" t="s">
        <v>9</v>
      </c>
      <c r="F140" s="10">
        <v>0</v>
      </c>
      <c r="G140" s="9" t="s">
        <v>24</v>
      </c>
      <c r="H140" s="9" t="s">
        <v>2</v>
      </c>
      <c r="I140" s="3"/>
      <c r="J140" s="3"/>
      <c r="K140" s="3"/>
      <c r="L140" s="3"/>
    </row>
    <row r="141" spans="1:12" x14ac:dyDescent="0.25">
      <c r="A141">
        <f t="shared" si="1"/>
        <v>8</v>
      </c>
      <c r="B141" s="8">
        <v>42221</v>
      </c>
      <c r="C141" s="9" t="s">
        <v>22</v>
      </c>
      <c r="D141" s="9" t="s">
        <v>23</v>
      </c>
      <c r="E141" s="6" t="s">
        <v>9</v>
      </c>
      <c r="F141" s="10">
        <v>0</v>
      </c>
      <c r="G141" s="9" t="s">
        <v>25</v>
      </c>
      <c r="H141" s="9" t="s">
        <v>2</v>
      </c>
      <c r="I141" s="3"/>
      <c r="J141" s="3"/>
      <c r="K141" s="3"/>
      <c r="L141" s="3"/>
    </row>
    <row r="142" spans="1:12" x14ac:dyDescent="0.25">
      <c r="A142">
        <f t="shared" ref="A142:A205" si="2">MONTH(B142)</f>
        <v>8</v>
      </c>
      <c r="B142" s="8">
        <v>42221</v>
      </c>
      <c r="C142" s="9" t="s">
        <v>22</v>
      </c>
      <c r="D142" s="9" t="s">
        <v>23</v>
      </c>
      <c r="E142" s="6" t="s">
        <v>9</v>
      </c>
      <c r="F142" s="10">
        <v>0</v>
      </c>
      <c r="G142" s="9" t="s">
        <v>25</v>
      </c>
      <c r="H142" s="9" t="s">
        <v>2</v>
      </c>
      <c r="I142" s="3"/>
      <c r="J142" s="3"/>
      <c r="K142" s="3"/>
      <c r="L142" s="3"/>
    </row>
    <row r="143" spans="1:12" x14ac:dyDescent="0.25">
      <c r="A143">
        <f t="shared" si="2"/>
        <v>8</v>
      </c>
      <c r="B143" s="8">
        <v>42221</v>
      </c>
      <c r="C143" s="9" t="s">
        <v>22</v>
      </c>
      <c r="D143" s="9" t="s">
        <v>23</v>
      </c>
      <c r="E143" s="6" t="s">
        <v>9</v>
      </c>
      <c r="F143" s="10">
        <v>0</v>
      </c>
      <c r="G143" s="9" t="s">
        <v>24</v>
      </c>
      <c r="H143" s="9" t="s">
        <v>2</v>
      </c>
      <c r="I143" s="3"/>
      <c r="J143" s="3"/>
      <c r="K143" s="3"/>
      <c r="L143" s="3"/>
    </row>
    <row r="144" spans="1:12" x14ac:dyDescent="0.25">
      <c r="A144">
        <f t="shared" si="2"/>
        <v>8</v>
      </c>
      <c r="B144" s="8">
        <v>42222</v>
      </c>
      <c r="C144" s="9" t="s">
        <v>22</v>
      </c>
      <c r="D144" s="9" t="s">
        <v>23</v>
      </c>
      <c r="E144" s="6" t="s">
        <v>9</v>
      </c>
      <c r="F144" s="10">
        <v>0</v>
      </c>
      <c r="G144" s="9" t="s">
        <v>24</v>
      </c>
      <c r="H144" s="9" t="s">
        <v>2</v>
      </c>
      <c r="I144" s="3"/>
      <c r="J144" s="3"/>
      <c r="K144" s="3"/>
      <c r="L144" s="3"/>
    </row>
    <row r="145" spans="1:12" x14ac:dyDescent="0.25">
      <c r="A145">
        <f t="shared" si="2"/>
        <v>8</v>
      </c>
      <c r="B145" s="8">
        <v>42223</v>
      </c>
      <c r="C145" s="9" t="s">
        <v>22</v>
      </c>
      <c r="D145" s="9" t="s">
        <v>23</v>
      </c>
      <c r="E145" s="6" t="s">
        <v>9</v>
      </c>
      <c r="F145" s="10">
        <v>0</v>
      </c>
      <c r="G145" s="9" t="s">
        <v>24</v>
      </c>
      <c r="H145" s="9" t="s">
        <v>2</v>
      </c>
      <c r="I145" s="3"/>
      <c r="J145" s="3"/>
      <c r="K145" s="3"/>
      <c r="L145" s="3"/>
    </row>
    <row r="146" spans="1:12" x14ac:dyDescent="0.25">
      <c r="A146">
        <f t="shared" si="2"/>
        <v>8</v>
      </c>
      <c r="B146" s="8">
        <v>42223</v>
      </c>
      <c r="C146" s="9" t="s">
        <v>22</v>
      </c>
      <c r="D146" s="9" t="s">
        <v>23</v>
      </c>
      <c r="E146" s="6" t="s">
        <v>9</v>
      </c>
      <c r="F146" s="10">
        <v>0</v>
      </c>
      <c r="G146" s="9" t="s">
        <v>24</v>
      </c>
      <c r="H146" s="9" t="s">
        <v>2</v>
      </c>
      <c r="I146" s="3"/>
      <c r="J146" s="3"/>
      <c r="K146" s="3"/>
      <c r="L146" s="3"/>
    </row>
    <row r="147" spans="1:12" x14ac:dyDescent="0.25">
      <c r="A147">
        <f t="shared" si="2"/>
        <v>8</v>
      </c>
      <c r="B147" s="8">
        <v>42223</v>
      </c>
      <c r="C147" s="9" t="s">
        <v>22</v>
      </c>
      <c r="D147" s="9" t="s">
        <v>23</v>
      </c>
      <c r="E147" s="6" t="s">
        <v>9</v>
      </c>
      <c r="F147" s="10">
        <v>0</v>
      </c>
      <c r="G147" s="9" t="s">
        <v>24</v>
      </c>
      <c r="H147" s="9" t="s">
        <v>2</v>
      </c>
      <c r="I147" s="3"/>
      <c r="J147" s="3"/>
      <c r="K147" s="3"/>
      <c r="L147" s="3"/>
    </row>
    <row r="148" spans="1:12" x14ac:dyDescent="0.25">
      <c r="A148">
        <f t="shared" si="2"/>
        <v>8</v>
      </c>
      <c r="B148" s="8">
        <v>42223</v>
      </c>
      <c r="C148" s="9" t="s">
        <v>22</v>
      </c>
      <c r="D148" s="9" t="s">
        <v>23</v>
      </c>
      <c r="E148" s="6" t="s">
        <v>9</v>
      </c>
      <c r="F148" s="10">
        <v>0</v>
      </c>
      <c r="G148" s="9" t="s">
        <v>24</v>
      </c>
      <c r="H148" s="9" t="s">
        <v>2</v>
      </c>
      <c r="I148" s="3"/>
      <c r="J148" s="3"/>
      <c r="K148" s="3"/>
      <c r="L148" s="3"/>
    </row>
    <row r="149" spans="1:12" x14ac:dyDescent="0.25">
      <c r="A149">
        <f t="shared" si="2"/>
        <v>8</v>
      </c>
      <c r="B149" s="8">
        <v>42235</v>
      </c>
      <c r="C149" s="9" t="s">
        <v>22</v>
      </c>
      <c r="D149" s="9" t="s">
        <v>23</v>
      </c>
      <c r="E149" s="6" t="s">
        <v>9</v>
      </c>
      <c r="F149" s="10">
        <v>0</v>
      </c>
      <c r="G149" s="9" t="s">
        <v>25</v>
      </c>
      <c r="H149" s="9" t="s">
        <v>2</v>
      </c>
      <c r="I149" s="3"/>
      <c r="J149" s="3"/>
      <c r="K149" s="3"/>
      <c r="L149" s="3"/>
    </row>
    <row r="150" spans="1:12" x14ac:dyDescent="0.25">
      <c r="A150">
        <f t="shared" si="2"/>
        <v>8</v>
      </c>
      <c r="B150" s="8">
        <v>42235</v>
      </c>
      <c r="C150" s="9" t="s">
        <v>22</v>
      </c>
      <c r="D150" s="9" t="s">
        <v>23</v>
      </c>
      <c r="E150" s="6" t="s">
        <v>9</v>
      </c>
      <c r="F150" s="10">
        <v>0</v>
      </c>
      <c r="G150" s="9" t="s">
        <v>25</v>
      </c>
      <c r="H150" s="9" t="s">
        <v>2</v>
      </c>
      <c r="I150" s="3"/>
      <c r="J150" s="3"/>
      <c r="K150" s="3"/>
      <c r="L150" s="3"/>
    </row>
    <row r="151" spans="1:12" x14ac:dyDescent="0.25">
      <c r="A151">
        <f t="shared" si="2"/>
        <v>8</v>
      </c>
      <c r="B151" s="8">
        <v>42236</v>
      </c>
      <c r="C151" s="9" t="s">
        <v>22</v>
      </c>
      <c r="D151" s="9" t="s">
        <v>23</v>
      </c>
      <c r="E151" s="6" t="s">
        <v>9</v>
      </c>
      <c r="F151" s="10">
        <v>0</v>
      </c>
      <c r="G151" s="9" t="s">
        <v>24</v>
      </c>
      <c r="H151" s="9" t="s">
        <v>2</v>
      </c>
      <c r="I151" s="3"/>
      <c r="J151" s="3"/>
      <c r="K151" s="3"/>
      <c r="L151" s="3"/>
    </row>
    <row r="152" spans="1:12" x14ac:dyDescent="0.25">
      <c r="A152">
        <f t="shared" si="2"/>
        <v>8</v>
      </c>
      <c r="B152" s="8">
        <v>42236</v>
      </c>
      <c r="C152" s="9" t="s">
        <v>22</v>
      </c>
      <c r="D152" s="9" t="s">
        <v>23</v>
      </c>
      <c r="E152" s="6" t="s">
        <v>9</v>
      </c>
      <c r="F152" s="10">
        <v>0</v>
      </c>
      <c r="G152" s="9" t="s">
        <v>24</v>
      </c>
      <c r="H152" s="9" t="s">
        <v>2</v>
      </c>
      <c r="I152" s="3"/>
      <c r="J152" s="3"/>
      <c r="K152" s="3"/>
      <c r="L152" s="3"/>
    </row>
    <row r="153" spans="1:12" x14ac:dyDescent="0.25">
      <c r="A153">
        <f t="shared" si="2"/>
        <v>8</v>
      </c>
      <c r="B153" s="8">
        <v>42236</v>
      </c>
      <c r="C153" s="9" t="s">
        <v>22</v>
      </c>
      <c r="D153" s="9" t="s">
        <v>23</v>
      </c>
      <c r="E153" s="6" t="s">
        <v>9</v>
      </c>
      <c r="F153" s="10">
        <v>0</v>
      </c>
      <c r="G153" s="9" t="s">
        <v>24</v>
      </c>
      <c r="H153" s="9" t="s">
        <v>2</v>
      </c>
      <c r="I153" s="3"/>
      <c r="J153" s="3"/>
      <c r="K153" s="3"/>
      <c r="L153" s="3"/>
    </row>
    <row r="154" spans="1:12" x14ac:dyDescent="0.25">
      <c r="A154">
        <f t="shared" si="2"/>
        <v>8</v>
      </c>
      <c r="B154" s="8">
        <v>42241</v>
      </c>
      <c r="C154" s="9" t="s">
        <v>22</v>
      </c>
      <c r="D154" s="9" t="s">
        <v>23</v>
      </c>
      <c r="E154" s="6" t="s">
        <v>9</v>
      </c>
      <c r="F154" s="10">
        <v>0</v>
      </c>
      <c r="G154" s="9" t="s">
        <v>24</v>
      </c>
      <c r="H154" s="9" t="s">
        <v>2</v>
      </c>
      <c r="I154" s="3"/>
      <c r="J154" s="3"/>
      <c r="K154" s="3"/>
      <c r="L154" s="3"/>
    </row>
    <row r="155" spans="1:12" x14ac:dyDescent="0.25">
      <c r="A155">
        <f t="shared" si="2"/>
        <v>8</v>
      </c>
      <c r="B155" s="8">
        <v>42241</v>
      </c>
      <c r="C155" s="9" t="s">
        <v>22</v>
      </c>
      <c r="D155" s="9" t="s">
        <v>23</v>
      </c>
      <c r="E155" s="6" t="s">
        <v>9</v>
      </c>
      <c r="F155" s="10">
        <v>0</v>
      </c>
      <c r="G155" s="9" t="s">
        <v>25</v>
      </c>
      <c r="H155" s="9" t="s">
        <v>2</v>
      </c>
      <c r="I155" s="3"/>
      <c r="J155" s="3"/>
      <c r="K155" s="3"/>
      <c r="L155" s="3"/>
    </row>
    <row r="156" spans="1:12" x14ac:dyDescent="0.25">
      <c r="A156">
        <f t="shared" si="2"/>
        <v>8</v>
      </c>
      <c r="B156" s="8">
        <v>42243</v>
      </c>
      <c r="C156" s="9" t="s">
        <v>22</v>
      </c>
      <c r="D156" s="9" t="s">
        <v>23</v>
      </c>
      <c r="E156" s="6" t="s">
        <v>9</v>
      </c>
      <c r="F156" s="10">
        <v>0</v>
      </c>
      <c r="G156" s="9" t="s">
        <v>24</v>
      </c>
      <c r="H156" s="9" t="s">
        <v>2</v>
      </c>
      <c r="I156" s="3"/>
      <c r="J156" s="3"/>
      <c r="K156" s="3"/>
      <c r="L156" s="3"/>
    </row>
    <row r="157" spans="1:12" x14ac:dyDescent="0.25">
      <c r="A157">
        <f t="shared" si="2"/>
        <v>8</v>
      </c>
      <c r="B157" s="8">
        <v>42243</v>
      </c>
      <c r="C157" s="9" t="s">
        <v>22</v>
      </c>
      <c r="D157" s="9" t="s">
        <v>23</v>
      </c>
      <c r="E157" s="6" t="s">
        <v>9</v>
      </c>
      <c r="F157" s="10">
        <v>0</v>
      </c>
      <c r="G157" s="9" t="s">
        <v>24</v>
      </c>
      <c r="H157" s="9" t="s">
        <v>2</v>
      </c>
      <c r="I157" s="3"/>
      <c r="J157" s="3"/>
      <c r="K157" s="3"/>
      <c r="L157" s="3"/>
    </row>
    <row r="158" spans="1:12" x14ac:dyDescent="0.25">
      <c r="A158">
        <f t="shared" si="2"/>
        <v>8</v>
      </c>
      <c r="B158" s="8">
        <v>42247</v>
      </c>
      <c r="C158" s="9" t="s">
        <v>22</v>
      </c>
      <c r="D158" s="9" t="s">
        <v>23</v>
      </c>
      <c r="E158" s="6" t="s">
        <v>9</v>
      </c>
      <c r="F158" s="10">
        <v>0</v>
      </c>
      <c r="G158" s="9" t="s">
        <v>25</v>
      </c>
      <c r="H158" s="9" t="s">
        <v>2</v>
      </c>
      <c r="I158" s="3"/>
      <c r="J158" s="3"/>
      <c r="K158" s="3"/>
      <c r="L158" s="3"/>
    </row>
    <row r="159" spans="1:12" x14ac:dyDescent="0.25">
      <c r="A159">
        <f t="shared" si="2"/>
        <v>8</v>
      </c>
      <c r="B159" s="8">
        <v>42247</v>
      </c>
      <c r="C159" s="9" t="s">
        <v>22</v>
      </c>
      <c r="D159" s="9" t="s">
        <v>23</v>
      </c>
      <c r="E159" s="6" t="s">
        <v>9</v>
      </c>
      <c r="F159" s="10">
        <v>0</v>
      </c>
      <c r="G159" s="9" t="s">
        <v>24</v>
      </c>
      <c r="H159" s="9" t="s">
        <v>2</v>
      </c>
      <c r="I159" s="3"/>
      <c r="J159" s="3"/>
      <c r="K159" s="3"/>
      <c r="L159" s="3"/>
    </row>
    <row r="160" spans="1:12" x14ac:dyDescent="0.25">
      <c r="A160">
        <f t="shared" si="2"/>
        <v>9</v>
      </c>
      <c r="B160" s="8">
        <v>42248</v>
      </c>
      <c r="C160" s="9" t="s">
        <v>22</v>
      </c>
      <c r="D160" s="9" t="s">
        <v>23</v>
      </c>
      <c r="E160" s="6" t="s">
        <v>9</v>
      </c>
      <c r="F160" s="10">
        <v>0</v>
      </c>
      <c r="G160" s="9" t="s">
        <v>24</v>
      </c>
      <c r="H160" s="9" t="s">
        <v>2</v>
      </c>
      <c r="I160" s="3"/>
      <c r="J160" s="3"/>
      <c r="K160" s="3"/>
      <c r="L160" s="3"/>
    </row>
    <row r="161" spans="1:12" x14ac:dyDescent="0.25">
      <c r="A161">
        <f t="shared" si="2"/>
        <v>9</v>
      </c>
      <c r="B161" s="8">
        <v>42248</v>
      </c>
      <c r="C161" s="9" t="s">
        <v>22</v>
      </c>
      <c r="D161" s="9" t="s">
        <v>23</v>
      </c>
      <c r="E161" s="6" t="s">
        <v>9</v>
      </c>
      <c r="F161" s="10">
        <v>0</v>
      </c>
      <c r="G161" s="9" t="s">
        <v>25</v>
      </c>
      <c r="H161" s="9" t="s">
        <v>2</v>
      </c>
      <c r="I161" s="3"/>
      <c r="J161" s="3"/>
      <c r="K161" s="3"/>
      <c r="L161" s="3"/>
    </row>
    <row r="162" spans="1:12" x14ac:dyDescent="0.25">
      <c r="A162">
        <f t="shared" si="2"/>
        <v>9</v>
      </c>
      <c r="B162" s="8">
        <v>42249</v>
      </c>
      <c r="C162" s="9" t="s">
        <v>22</v>
      </c>
      <c r="D162" s="9" t="s">
        <v>23</v>
      </c>
      <c r="E162" s="6" t="s">
        <v>9</v>
      </c>
      <c r="F162" s="10">
        <v>0</v>
      </c>
      <c r="G162" s="9" t="s">
        <v>24</v>
      </c>
      <c r="H162" s="9" t="s">
        <v>2</v>
      </c>
      <c r="I162" s="3"/>
      <c r="J162" s="3"/>
      <c r="K162" s="3"/>
      <c r="L162" s="3"/>
    </row>
    <row r="163" spans="1:12" x14ac:dyDescent="0.25">
      <c r="A163">
        <f t="shared" si="2"/>
        <v>9</v>
      </c>
      <c r="B163" s="8">
        <v>42250</v>
      </c>
      <c r="C163" s="9" t="s">
        <v>22</v>
      </c>
      <c r="D163" s="9" t="s">
        <v>23</v>
      </c>
      <c r="E163" s="6" t="s">
        <v>9</v>
      </c>
      <c r="F163" s="10">
        <v>0</v>
      </c>
      <c r="G163" s="9" t="s">
        <v>24</v>
      </c>
      <c r="H163" s="9" t="s">
        <v>2</v>
      </c>
      <c r="I163" s="3"/>
      <c r="J163" s="3"/>
      <c r="K163" s="3"/>
      <c r="L163" s="3"/>
    </row>
    <row r="164" spans="1:12" x14ac:dyDescent="0.25">
      <c r="A164">
        <f t="shared" si="2"/>
        <v>9</v>
      </c>
      <c r="B164" s="8">
        <v>42250</v>
      </c>
      <c r="C164" s="9" t="s">
        <v>22</v>
      </c>
      <c r="D164" s="9" t="s">
        <v>23</v>
      </c>
      <c r="E164" s="6" t="s">
        <v>9</v>
      </c>
      <c r="F164" s="10">
        <v>0</v>
      </c>
      <c r="G164" s="9" t="s">
        <v>25</v>
      </c>
      <c r="H164" s="9" t="s">
        <v>2</v>
      </c>
      <c r="I164" s="3"/>
      <c r="J164" s="3"/>
      <c r="K164" s="3"/>
      <c r="L164" s="3"/>
    </row>
    <row r="165" spans="1:12" x14ac:dyDescent="0.25">
      <c r="A165">
        <f t="shared" si="2"/>
        <v>9</v>
      </c>
      <c r="B165" s="8">
        <v>42250</v>
      </c>
      <c r="C165" s="9" t="s">
        <v>22</v>
      </c>
      <c r="D165" s="9" t="s">
        <v>23</v>
      </c>
      <c r="E165" s="6" t="s">
        <v>9</v>
      </c>
      <c r="F165" s="10">
        <v>0</v>
      </c>
      <c r="G165" s="9" t="s">
        <v>25</v>
      </c>
      <c r="H165" s="9" t="s">
        <v>2</v>
      </c>
      <c r="I165" s="3"/>
      <c r="J165" s="3"/>
      <c r="K165" s="3"/>
      <c r="L165" s="3"/>
    </row>
    <row r="166" spans="1:12" x14ac:dyDescent="0.25">
      <c r="A166">
        <f t="shared" si="2"/>
        <v>9</v>
      </c>
      <c r="B166" s="8">
        <v>42254</v>
      </c>
      <c r="C166" s="9" t="s">
        <v>22</v>
      </c>
      <c r="D166" s="9" t="s">
        <v>23</v>
      </c>
      <c r="E166" s="6" t="s">
        <v>9</v>
      </c>
      <c r="F166" s="10">
        <v>0</v>
      </c>
      <c r="G166" s="9" t="s">
        <v>24</v>
      </c>
      <c r="H166" s="9" t="s">
        <v>2</v>
      </c>
      <c r="I166" s="3"/>
      <c r="J166" s="3"/>
      <c r="K166" s="3"/>
      <c r="L166" s="3"/>
    </row>
    <row r="167" spans="1:12" x14ac:dyDescent="0.25">
      <c r="A167">
        <f t="shared" si="2"/>
        <v>9</v>
      </c>
      <c r="B167" s="8">
        <v>42254</v>
      </c>
      <c r="C167" s="9" t="s">
        <v>22</v>
      </c>
      <c r="D167" s="9" t="s">
        <v>23</v>
      </c>
      <c r="E167" s="6" t="s">
        <v>9</v>
      </c>
      <c r="F167" s="10">
        <v>0</v>
      </c>
      <c r="G167" s="9" t="s">
        <v>25</v>
      </c>
      <c r="H167" s="9" t="s">
        <v>2</v>
      </c>
      <c r="I167" s="3"/>
      <c r="J167" s="3"/>
      <c r="K167" s="3"/>
      <c r="L167" s="3"/>
    </row>
    <row r="168" spans="1:12" x14ac:dyDescent="0.25">
      <c r="A168">
        <f t="shared" si="2"/>
        <v>9</v>
      </c>
      <c r="B168" s="8">
        <v>42254</v>
      </c>
      <c r="C168" s="9" t="s">
        <v>22</v>
      </c>
      <c r="D168" s="9" t="s">
        <v>23</v>
      </c>
      <c r="E168" s="6" t="s">
        <v>9</v>
      </c>
      <c r="F168" s="10">
        <v>0</v>
      </c>
      <c r="G168" s="9" t="s">
        <v>25</v>
      </c>
      <c r="H168" s="9" t="s">
        <v>2</v>
      </c>
      <c r="I168" s="3"/>
      <c r="J168" s="3"/>
      <c r="K168" s="3"/>
      <c r="L168" s="3"/>
    </row>
    <row r="169" spans="1:12" x14ac:dyDescent="0.25">
      <c r="A169">
        <f t="shared" si="2"/>
        <v>9</v>
      </c>
      <c r="B169" s="8">
        <v>42255</v>
      </c>
      <c r="C169" s="9" t="s">
        <v>22</v>
      </c>
      <c r="D169" s="9" t="s">
        <v>23</v>
      </c>
      <c r="E169" s="6" t="s">
        <v>9</v>
      </c>
      <c r="F169" s="10">
        <v>0</v>
      </c>
      <c r="G169" s="9" t="s">
        <v>24</v>
      </c>
      <c r="H169" s="9" t="s">
        <v>2</v>
      </c>
      <c r="I169" s="3"/>
      <c r="J169" s="3"/>
      <c r="K169" s="3"/>
      <c r="L169" s="3"/>
    </row>
    <row r="170" spans="1:12" x14ac:dyDescent="0.25">
      <c r="A170">
        <f t="shared" si="2"/>
        <v>9</v>
      </c>
      <c r="B170" s="8">
        <v>42255</v>
      </c>
      <c r="C170" s="9" t="s">
        <v>22</v>
      </c>
      <c r="D170" s="9" t="s">
        <v>23</v>
      </c>
      <c r="E170" s="6" t="s">
        <v>9</v>
      </c>
      <c r="F170" s="10">
        <v>0</v>
      </c>
      <c r="G170" s="9" t="s">
        <v>24</v>
      </c>
      <c r="H170" s="9" t="s">
        <v>2</v>
      </c>
      <c r="I170" s="3"/>
      <c r="J170" s="3"/>
      <c r="K170" s="3"/>
      <c r="L170" s="3"/>
    </row>
    <row r="171" spans="1:12" x14ac:dyDescent="0.25">
      <c r="A171">
        <f t="shared" si="2"/>
        <v>9</v>
      </c>
      <c r="B171" s="8">
        <v>42255</v>
      </c>
      <c r="C171" s="9" t="s">
        <v>22</v>
      </c>
      <c r="D171" s="9" t="s">
        <v>23</v>
      </c>
      <c r="E171" s="6" t="s">
        <v>9</v>
      </c>
      <c r="F171" s="10">
        <v>0</v>
      </c>
      <c r="G171" s="9" t="s">
        <v>24</v>
      </c>
      <c r="H171" s="9" t="s">
        <v>2</v>
      </c>
      <c r="I171" s="3"/>
      <c r="J171" s="3"/>
      <c r="K171" s="3"/>
      <c r="L171" s="3"/>
    </row>
    <row r="172" spans="1:12" x14ac:dyDescent="0.25">
      <c r="A172">
        <f t="shared" si="2"/>
        <v>9</v>
      </c>
      <c r="B172" s="8">
        <v>42257</v>
      </c>
      <c r="C172" s="9" t="s">
        <v>22</v>
      </c>
      <c r="D172" s="9" t="s">
        <v>23</v>
      </c>
      <c r="E172" s="6" t="s">
        <v>9</v>
      </c>
      <c r="F172" s="10">
        <v>0</v>
      </c>
      <c r="G172" s="9" t="s">
        <v>25</v>
      </c>
      <c r="H172" s="9" t="s">
        <v>2</v>
      </c>
      <c r="I172" s="3"/>
      <c r="J172" s="3"/>
      <c r="K172" s="3"/>
      <c r="L172" s="3"/>
    </row>
    <row r="173" spans="1:12" x14ac:dyDescent="0.25">
      <c r="A173">
        <f t="shared" si="2"/>
        <v>9</v>
      </c>
      <c r="B173" s="8">
        <v>42258</v>
      </c>
      <c r="C173" s="9" t="s">
        <v>22</v>
      </c>
      <c r="D173" s="9" t="s">
        <v>23</v>
      </c>
      <c r="E173" s="6" t="s">
        <v>9</v>
      </c>
      <c r="F173" s="10">
        <v>0</v>
      </c>
      <c r="G173" s="9" t="s">
        <v>24</v>
      </c>
      <c r="H173" s="9" t="s">
        <v>2</v>
      </c>
      <c r="I173" s="3"/>
      <c r="J173" s="3"/>
      <c r="K173" s="3"/>
      <c r="L173" s="3"/>
    </row>
    <row r="174" spans="1:12" x14ac:dyDescent="0.25">
      <c r="A174">
        <f t="shared" si="2"/>
        <v>9</v>
      </c>
      <c r="B174" s="8">
        <v>42258</v>
      </c>
      <c r="C174" s="9" t="s">
        <v>22</v>
      </c>
      <c r="D174" s="9" t="s">
        <v>23</v>
      </c>
      <c r="E174" s="6" t="s">
        <v>9</v>
      </c>
      <c r="F174" s="10">
        <v>0</v>
      </c>
      <c r="G174" s="9" t="s">
        <v>25</v>
      </c>
      <c r="H174" s="9" t="s">
        <v>2</v>
      </c>
      <c r="I174" s="3"/>
      <c r="J174" s="3"/>
      <c r="K174" s="3"/>
      <c r="L174" s="3"/>
    </row>
    <row r="175" spans="1:12" x14ac:dyDescent="0.25">
      <c r="A175">
        <f t="shared" si="2"/>
        <v>9</v>
      </c>
      <c r="B175" s="8">
        <v>42259</v>
      </c>
      <c r="C175" s="9" t="s">
        <v>22</v>
      </c>
      <c r="D175" s="9" t="s">
        <v>23</v>
      </c>
      <c r="E175" s="6" t="s">
        <v>9</v>
      </c>
      <c r="F175" s="10">
        <v>0</v>
      </c>
      <c r="G175" s="9" t="s">
        <v>25</v>
      </c>
      <c r="H175" s="9" t="s">
        <v>2</v>
      </c>
      <c r="I175" s="3"/>
      <c r="J175" s="3"/>
      <c r="K175" s="3"/>
      <c r="L175" s="3"/>
    </row>
    <row r="176" spans="1:12" x14ac:dyDescent="0.25">
      <c r="A176">
        <f t="shared" si="2"/>
        <v>9</v>
      </c>
      <c r="B176" s="8">
        <v>42261</v>
      </c>
      <c r="C176" s="9" t="s">
        <v>22</v>
      </c>
      <c r="D176" s="9" t="s">
        <v>23</v>
      </c>
      <c r="E176" s="6" t="s">
        <v>9</v>
      </c>
      <c r="F176" s="10">
        <v>0</v>
      </c>
      <c r="G176" s="9" t="s">
        <v>24</v>
      </c>
      <c r="H176" s="9" t="s">
        <v>2</v>
      </c>
      <c r="I176" s="3"/>
      <c r="J176" s="3"/>
      <c r="K176" s="3"/>
      <c r="L176" s="3"/>
    </row>
    <row r="177" spans="1:12" x14ac:dyDescent="0.25">
      <c r="A177">
        <f t="shared" si="2"/>
        <v>9</v>
      </c>
      <c r="B177" s="8">
        <v>42262</v>
      </c>
      <c r="C177" s="9" t="s">
        <v>22</v>
      </c>
      <c r="D177" s="9" t="s">
        <v>23</v>
      </c>
      <c r="E177" s="6" t="s">
        <v>9</v>
      </c>
      <c r="F177" s="10">
        <v>0</v>
      </c>
      <c r="G177" s="9" t="s">
        <v>25</v>
      </c>
      <c r="H177" s="9" t="s">
        <v>2</v>
      </c>
      <c r="I177" s="3"/>
      <c r="J177" s="3"/>
      <c r="K177" s="3"/>
      <c r="L177" s="3"/>
    </row>
    <row r="178" spans="1:12" x14ac:dyDescent="0.25">
      <c r="A178">
        <f t="shared" si="2"/>
        <v>9</v>
      </c>
      <c r="B178" s="8">
        <v>42262</v>
      </c>
      <c r="C178" s="9" t="s">
        <v>22</v>
      </c>
      <c r="D178" s="9" t="s">
        <v>23</v>
      </c>
      <c r="E178" s="6" t="s">
        <v>9</v>
      </c>
      <c r="F178" s="10">
        <v>0</v>
      </c>
      <c r="G178" s="9" t="s">
        <v>25</v>
      </c>
      <c r="H178" s="9" t="s">
        <v>2</v>
      </c>
      <c r="I178" s="3"/>
      <c r="J178" s="3"/>
      <c r="K178" s="3"/>
      <c r="L178" s="3"/>
    </row>
    <row r="179" spans="1:12" x14ac:dyDescent="0.25">
      <c r="A179">
        <f t="shared" si="2"/>
        <v>9</v>
      </c>
      <c r="B179" s="8">
        <v>42263</v>
      </c>
      <c r="C179" s="9" t="s">
        <v>22</v>
      </c>
      <c r="D179" s="9" t="s">
        <v>23</v>
      </c>
      <c r="E179" s="6" t="s">
        <v>9</v>
      </c>
      <c r="F179" s="10">
        <v>0</v>
      </c>
      <c r="G179" s="9" t="s">
        <v>25</v>
      </c>
      <c r="H179" s="9" t="s">
        <v>2</v>
      </c>
      <c r="I179" s="3"/>
      <c r="J179" s="3"/>
      <c r="K179" s="3"/>
      <c r="L179" s="3"/>
    </row>
    <row r="180" spans="1:12" x14ac:dyDescent="0.25">
      <c r="A180">
        <f t="shared" si="2"/>
        <v>9</v>
      </c>
      <c r="B180" s="8">
        <v>42263</v>
      </c>
      <c r="C180" s="9" t="s">
        <v>22</v>
      </c>
      <c r="D180" s="9" t="s">
        <v>23</v>
      </c>
      <c r="E180" s="6" t="s">
        <v>9</v>
      </c>
      <c r="F180" s="10">
        <v>0</v>
      </c>
      <c r="G180" s="9" t="s">
        <v>24</v>
      </c>
      <c r="H180" s="9" t="s">
        <v>2</v>
      </c>
      <c r="I180" s="3"/>
      <c r="J180" s="3"/>
      <c r="K180" s="3"/>
      <c r="L180" s="3"/>
    </row>
    <row r="181" spans="1:12" x14ac:dyDescent="0.25">
      <c r="A181">
        <f t="shared" si="2"/>
        <v>9</v>
      </c>
      <c r="B181" s="8">
        <v>42263</v>
      </c>
      <c r="C181" s="9" t="s">
        <v>22</v>
      </c>
      <c r="D181" s="9" t="s">
        <v>23</v>
      </c>
      <c r="E181" s="6" t="s">
        <v>9</v>
      </c>
      <c r="F181" s="10">
        <v>0</v>
      </c>
      <c r="G181" s="9" t="s">
        <v>25</v>
      </c>
      <c r="H181" s="9" t="s">
        <v>2</v>
      </c>
      <c r="I181" s="3"/>
      <c r="J181" s="3"/>
      <c r="K181" s="3"/>
      <c r="L181" s="3"/>
    </row>
    <row r="182" spans="1:12" x14ac:dyDescent="0.25">
      <c r="A182">
        <f t="shared" si="2"/>
        <v>9</v>
      </c>
      <c r="B182" s="8">
        <v>42265</v>
      </c>
      <c r="C182" s="9" t="s">
        <v>22</v>
      </c>
      <c r="D182" s="9" t="s">
        <v>23</v>
      </c>
      <c r="E182" s="6" t="s">
        <v>9</v>
      </c>
      <c r="F182" s="10">
        <v>0</v>
      </c>
      <c r="G182" s="9" t="s">
        <v>25</v>
      </c>
      <c r="H182" s="9" t="s">
        <v>2</v>
      </c>
      <c r="I182" s="3"/>
      <c r="J182" s="3"/>
      <c r="K182" s="3"/>
      <c r="L182" s="3"/>
    </row>
    <row r="183" spans="1:12" x14ac:dyDescent="0.25">
      <c r="A183">
        <f t="shared" si="2"/>
        <v>9</v>
      </c>
      <c r="B183" s="8">
        <v>42265</v>
      </c>
      <c r="C183" s="9" t="s">
        <v>22</v>
      </c>
      <c r="D183" s="9" t="s">
        <v>23</v>
      </c>
      <c r="E183" s="6" t="s">
        <v>9</v>
      </c>
      <c r="F183" s="10">
        <v>0</v>
      </c>
      <c r="G183" s="9" t="s">
        <v>24</v>
      </c>
      <c r="H183" s="9" t="s">
        <v>2</v>
      </c>
      <c r="I183" s="3"/>
      <c r="J183" s="3"/>
      <c r="K183" s="3"/>
      <c r="L183" s="3"/>
    </row>
    <row r="184" spans="1:12" x14ac:dyDescent="0.25">
      <c r="A184">
        <f t="shared" si="2"/>
        <v>9</v>
      </c>
      <c r="B184" s="8">
        <v>42265</v>
      </c>
      <c r="C184" s="9" t="s">
        <v>22</v>
      </c>
      <c r="D184" s="9" t="s">
        <v>23</v>
      </c>
      <c r="E184" s="6" t="s">
        <v>9</v>
      </c>
      <c r="F184" s="10">
        <v>0</v>
      </c>
      <c r="G184" s="9" t="s">
        <v>24</v>
      </c>
      <c r="H184" s="9" t="s">
        <v>2</v>
      </c>
      <c r="I184" s="3"/>
      <c r="J184" s="3"/>
      <c r="K184" s="3"/>
      <c r="L184" s="3"/>
    </row>
    <row r="185" spans="1:12" x14ac:dyDescent="0.25">
      <c r="A185">
        <f t="shared" si="2"/>
        <v>9</v>
      </c>
      <c r="B185" s="8">
        <v>42268</v>
      </c>
      <c r="C185" s="9" t="s">
        <v>22</v>
      </c>
      <c r="D185" s="9" t="s">
        <v>23</v>
      </c>
      <c r="E185" s="6" t="s">
        <v>9</v>
      </c>
      <c r="F185" s="10">
        <v>0</v>
      </c>
      <c r="G185" s="9" t="s">
        <v>24</v>
      </c>
      <c r="H185" s="9" t="s">
        <v>2</v>
      </c>
      <c r="I185" s="3"/>
      <c r="J185" s="3"/>
      <c r="K185" s="3"/>
      <c r="L185" s="3"/>
    </row>
    <row r="186" spans="1:12" x14ac:dyDescent="0.25">
      <c r="A186">
        <f t="shared" si="2"/>
        <v>9</v>
      </c>
      <c r="B186" s="8">
        <v>42268</v>
      </c>
      <c r="C186" s="9" t="s">
        <v>22</v>
      </c>
      <c r="D186" s="9" t="s">
        <v>23</v>
      </c>
      <c r="E186" s="6" t="s">
        <v>9</v>
      </c>
      <c r="F186" s="10">
        <v>0</v>
      </c>
      <c r="G186" s="9" t="s">
        <v>25</v>
      </c>
      <c r="H186" s="9" t="s">
        <v>2</v>
      </c>
      <c r="I186" s="3"/>
      <c r="J186" s="3"/>
      <c r="K186" s="3"/>
      <c r="L186" s="3"/>
    </row>
    <row r="187" spans="1:12" x14ac:dyDescent="0.25">
      <c r="A187">
        <f t="shared" si="2"/>
        <v>9</v>
      </c>
      <c r="B187" s="8">
        <v>42268</v>
      </c>
      <c r="C187" s="9" t="s">
        <v>22</v>
      </c>
      <c r="D187" s="9" t="s">
        <v>23</v>
      </c>
      <c r="E187" s="6" t="s">
        <v>9</v>
      </c>
      <c r="F187" s="10">
        <v>0</v>
      </c>
      <c r="G187" s="9" t="s">
        <v>24</v>
      </c>
      <c r="H187" s="9" t="s">
        <v>2</v>
      </c>
      <c r="I187" s="3"/>
      <c r="J187" s="3"/>
      <c r="K187" s="3"/>
      <c r="L187" s="3"/>
    </row>
    <row r="188" spans="1:12" x14ac:dyDescent="0.25">
      <c r="A188">
        <f t="shared" si="2"/>
        <v>9</v>
      </c>
      <c r="B188" s="8">
        <v>42269</v>
      </c>
      <c r="C188" s="9" t="s">
        <v>22</v>
      </c>
      <c r="D188" s="9" t="s">
        <v>23</v>
      </c>
      <c r="E188" s="6" t="s">
        <v>9</v>
      </c>
      <c r="F188" s="10">
        <v>0</v>
      </c>
      <c r="G188" s="9" t="s">
        <v>24</v>
      </c>
      <c r="H188" s="9" t="s">
        <v>2</v>
      </c>
      <c r="I188" s="3"/>
      <c r="J188" s="3"/>
      <c r="K188" s="3"/>
      <c r="L188" s="3"/>
    </row>
    <row r="189" spans="1:12" x14ac:dyDescent="0.25">
      <c r="A189">
        <f t="shared" si="2"/>
        <v>9</v>
      </c>
      <c r="B189" s="8">
        <v>42269</v>
      </c>
      <c r="C189" s="9" t="s">
        <v>22</v>
      </c>
      <c r="D189" s="9" t="s">
        <v>23</v>
      </c>
      <c r="E189" s="6" t="s">
        <v>9</v>
      </c>
      <c r="F189" s="10">
        <v>0</v>
      </c>
      <c r="G189" s="9" t="s">
        <v>24</v>
      </c>
      <c r="H189" s="9" t="s">
        <v>2</v>
      </c>
      <c r="I189" s="3"/>
      <c r="J189" s="3"/>
      <c r="K189" s="3"/>
      <c r="L189" s="3"/>
    </row>
    <row r="190" spans="1:12" x14ac:dyDescent="0.25">
      <c r="A190">
        <f t="shared" si="2"/>
        <v>9</v>
      </c>
      <c r="B190" s="8">
        <v>42269</v>
      </c>
      <c r="C190" s="9" t="s">
        <v>22</v>
      </c>
      <c r="D190" s="9" t="s">
        <v>23</v>
      </c>
      <c r="E190" s="6" t="s">
        <v>9</v>
      </c>
      <c r="F190" s="10">
        <v>0</v>
      </c>
      <c r="G190" s="9" t="s">
        <v>24</v>
      </c>
      <c r="H190" s="9" t="s">
        <v>2</v>
      </c>
      <c r="I190" s="3"/>
      <c r="J190" s="3"/>
      <c r="K190" s="3"/>
      <c r="L190" s="3"/>
    </row>
    <row r="191" spans="1:12" x14ac:dyDescent="0.25">
      <c r="A191">
        <f t="shared" si="2"/>
        <v>9</v>
      </c>
      <c r="B191" s="8">
        <v>42270</v>
      </c>
      <c r="C191" s="9" t="s">
        <v>22</v>
      </c>
      <c r="D191" s="9" t="s">
        <v>23</v>
      </c>
      <c r="E191" s="6" t="s">
        <v>9</v>
      </c>
      <c r="F191" s="10">
        <v>0</v>
      </c>
      <c r="G191" s="9" t="s">
        <v>24</v>
      </c>
      <c r="H191" s="9" t="s">
        <v>2</v>
      </c>
      <c r="I191" s="3"/>
      <c r="J191" s="3"/>
      <c r="K191" s="3"/>
      <c r="L191" s="3"/>
    </row>
    <row r="192" spans="1:12" x14ac:dyDescent="0.25">
      <c r="A192">
        <f t="shared" si="2"/>
        <v>9</v>
      </c>
      <c r="B192" s="8">
        <v>42270</v>
      </c>
      <c r="C192" s="9" t="s">
        <v>22</v>
      </c>
      <c r="D192" s="9" t="s">
        <v>23</v>
      </c>
      <c r="E192" s="6" t="s">
        <v>9</v>
      </c>
      <c r="F192" s="10">
        <v>0</v>
      </c>
      <c r="G192" s="9" t="s">
        <v>25</v>
      </c>
      <c r="H192" s="9" t="s">
        <v>2</v>
      </c>
      <c r="I192" s="3"/>
      <c r="J192" s="3"/>
      <c r="K192" s="3"/>
      <c r="L192" s="3"/>
    </row>
    <row r="193" spans="1:12" x14ac:dyDescent="0.25">
      <c r="A193">
        <f t="shared" si="2"/>
        <v>9</v>
      </c>
      <c r="B193" s="8">
        <v>42271</v>
      </c>
      <c r="C193" s="9" t="s">
        <v>22</v>
      </c>
      <c r="D193" s="9" t="s">
        <v>23</v>
      </c>
      <c r="E193" s="6" t="s">
        <v>9</v>
      </c>
      <c r="F193" s="10">
        <v>0</v>
      </c>
      <c r="G193" s="9" t="s">
        <v>24</v>
      </c>
      <c r="H193" s="9" t="s">
        <v>2</v>
      </c>
      <c r="I193" s="3"/>
      <c r="J193" s="3"/>
      <c r="K193" s="3"/>
      <c r="L193" s="3"/>
    </row>
    <row r="194" spans="1:12" x14ac:dyDescent="0.25">
      <c r="A194">
        <f t="shared" si="2"/>
        <v>9</v>
      </c>
      <c r="B194" s="8">
        <v>42271</v>
      </c>
      <c r="C194" s="9" t="s">
        <v>22</v>
      </c>
      <c r="D194" s="9" t="s">
        <v>23</v>
      </c>
      <c r="E194" s="6" t="s">
        <v>9</v>
      </c>
      <c r="F194" s="10">
        <v>0</v>
      </c>
      <c r="G194" s="9" t="s">
        <v>25</v>
      </c>
      <c r="H194" s="9" t="s">
        <v>2</v>
      </c>
      <c r="I194" s="3"/>
      <c r="J194" s="3"/>
      <c r="K194" s="3"/>
      <c r="L194" s="3"/>
    </row>
    <row r="195" spans="1:12" x14ac:dyDescent="0.25">
      <c r="A195">
        <f t="shared" si="2"/>
        <v>9</v>
      </c>
      <c r="B195" s="8">
        <v>42271</v>
      </c>
      <c r="C195" s="9" t="s">
        <v>22</v>
      </c>
      <c r="D195" s="9" t="s">
        <v>23</v>
      </c>
      <c r="E195" s="6" t="s">
        <v>9</v>
      </c>
      <c r="F195" s="10">
        <v>0</v>
      </c>
      <c r="G195" s="9" t="s">
        <v>25</v>
      </c>
      <c r="H195" s="9" t="s">
        <v>2</v>
      </c>
      <c r="I195" s="3"/>
      <c r="J195" s="3"/>
      <c r="K195" s="3"/>
      <c r="L195" s="3"/>
    </row>
    <row r="196" spans="1:12" x14ac:dyDescent="0.25">
      <c r="A196">
        <f t="shared" si="2"/>
        <v>9</v>
      </c>
      <c r="B196" s="8">
        <v>42273</v>
      </c>
      <c r="C196" s="9" t="s">
        <v>22</v>
      </c>
      <c r="D196" s="9" t="s">
        <v>23</v>
      </c>
      <c r="E196" s="6" t="s">
        <v>9</v>
      </c>
      <c r="F196" s="10">
        <v>0</v>
      </c>
      <c r="G196" s="9" t="s">
        <v>25</v>
      </c>
      <c r="H196" s="9" t="s">
        <v>2</v>
      </c>
      <c r="I196" s="3"/>
      <c r="J196" s="3"/>
      <c r="K196" s="3"/>
      <c r="L196" s="3"/>
    </row>
    <row r="197" spans="1:12" x14ac:dyDescent="0.25">
      <c r="A197">
        <f t="shared" si="2"/>
        <v>9</v>
      </c>
      <c r="B197" s="8">
        <v>42273</v>
      </c>
      <c r="C197" s="9" t="s">
        <v>22</v>
      </c>
      <c r="D197" s="9" t="s">
        <v>23</v>
      </c>
      <c r="E197" s="6" t="s">
        <v>9</v>
      </c>
      <c r="F197" s="10">
        <v>0</v>
      </c>
      <c r="G197" s="9" t="s">
        <v>25</v>
      </c>
      <c r="H197" s="9" t="s">
        <v>2</v>
      </c>
      <c r="I197" s="3"/>
      <c r="J197" s="3"/>
      <c r="K197" s="3"/>
      <c r="L197" s="3"/>
    </row>
    <row r="198" spans="1:12" x14ac:dyDescent="0.25">
      <c r="A198">
        <f t="shared" si="2"/>
        <v>9</v>
      </c>
      <c r="B198" s="8">
        <v>42276</v>
      </c>
      <c r="C198" s="9" t="s">
        <v>22</v>
      </c>
      <c r="D198" s="9" t="s">
        <v>23</v>
      </c>
      <c r="E198" s="6" t="s">
        <v>9</v>
      </c>
      <c r="F198" s="10">
        <v>0</v>
      </c>
      <c r="G198" s="9" t="s">
        <v>25</v>
      </c>
      <c r="H198" s="9" t="s">
        <v>2</v>
      </c>
      <c r="I198" s="3"/>
      <c r="J198" s="3"/>
      <c r="K198" s="3"/>
      <c r="L198" s="3"/>
    </row>
    <row r="199" spans="1:12" x14ac:dyDescent="0.25">
      <c r="A199">
        <f t="shared" si="2"/>
        <v>9</v>
      </c>
      <c r="B199" s="8">
        <v>42277</v>
      </c>
      <c r="C199" s="9" t="s">
        <v>22</v>
      </c>
      <c r="D199" s="9" t="s">
        <v>23</v>
      </c>
      <c r="E199" s="6" t="s">
        <v>9</v>
      </c>
      <c r="F199" s="10">
        <v>0</v>
      </c>
      <c r="G199" s="9" t="s">
        <v>24</v>
      </c>
      <c r="H199" s="9" t="s">
        <v>2</v>
      </c>
      <c r="I199" s="3"/>
      <c r="J199" s="3"/>
      <c r="K199" s="3"/>
      <c r="L199" s="3"/>
    </row>
    <row r="200" spans="1:12" x14ac:dyDescent="0.25">
      <c r="A200">
        <f t="shared" si="2"/>
        <v>10</v>
      </c>
      <c r="B200" s="8">
        <v>42278</v>
      </c>
      <c r="C200" s="9" t="s">
        <v>22</v>
      </c>
      <c r="D200" s="9" t="s">
        <v>23</v>
      </c>
      <c r="E200" s="6" t="s">
        <v>9</v>
      </c>
      <c r="F200" s="10">
        <v>0</v>
      </c>
      <c r="G200" s="9" t="s">
        <v>25</v>
      </c>
      <c r="H200" s="9" t="s">
        <v>2</v>
      </c>
      <c r="I200" s="3"/>
      <c r="J200" s="3"/>
      <c r="K200" s="3"/>
      <c r="L200" s="3"/>
    </row>
    <row r="201" spans="1:12" x14ac:dyDescent="0.25">
      <c r="A201">
        <f t="shared" si="2"/>
        <v>10</v>
      </c>
      <c r="B201" s="8">
        <v>42279</v>
      </c>
      <c r="C201" s="9" t="s">
        <v>22</v>
      </c>
      <c r="D201" s="9" t="s">
        <v>23</v>
      </c>
      <c r="E201" s="6" t="s">
        <v>9</v>
      </c>
      <c r="F201" s="10">
        <v>0</v>
      </c>
      <c r="G201" s="9" t="s">
        <v>25</v>
      </c>
      <c r="H201" s="9" t="s">
        <v>2</v>
      </c>
      <c r="I201" s="3"/>
      <c r="J201" s="3"/>
      <c r="K201" s="3"/>
      <c r="L201" s="3"/>
    </row>
    <row r="202" spans="1:12" x14ac:dyDescent="0.25">
      <c r="A202">
        <f t="shared" si="2"/>
        <v>10</v>
      </c>
      <c r="B202" s="8">
        <v>42279</v>
      </c>
      <c r="C202" s="9" t="s">
        <v>22</v>
      </c>
      <c r="D202" s="9" t="s">
        <v>23</v>
      </c>
      <c r="E202" s="6" t="s">
        <v>9</v>
      </c>
      <c r="F202" s="10">
        <v>0</v>
      </c>
      <c r="G202" s="9" t="s">
        <v>24</v>
      </c>
      <c r="H202" s="9" t="s">
        <v>2</v>
      </c>
      <c r="I202" s="3"/>
      <c r="J202" s="3"/>
      <c r="K202" s="3"/>
      <c r="L202" s="3"/>
    </row>
    <row r="203" spans="1:12" x14ac:dyDescent="0.25">
      <c r="A203">
        <f t="shared" si="2"/>
        <v>10</v>
      </c>
      <c r="B203" s="8">
        <v>42279</v>
      </c>
      <c r="C203" s="9" t="s">
        <v>22</v>
      </c>
      <c r="D203" s="9" t="s">
        <v>23</v>
      </c>
      <c r="E203" s="6" t="s">
        <v>9</v>
      </c>
      <c r="F203" s="10">
        <v>0</v>
      </c>
      <c r="G203" s="9" t="s">
        <v>25</v>
      </c>
      <c r="H203" s="9" t="s">
        <v>2</v>
      </c>
      <c r="I203" s="3"/>
      <c r="J203" s="3"/>
      <c r="K203" s="3"/>
      <c r="L203" s="3"/>
    </row>
    <row r="204" spans="1:12" x14ac:dyDescent="0.25">
      <c r="A204">
        <f t="shared" si="2"/>
        <v>10</v>
      </c>
      <c r="B204" s="8">
        <v>42279</v>
      </c>
      <c r="C204" s="9" t="s">
        <v>22</v>
      </c>
      <c r="D204" s="9" t="s">
        <v>23</v>
      </c>
      <c r="E204" s="6" t="s">
        <v>9</v>
      </c>
      <c r="F204" s="10">
        <v>0</v>
      </c>
      <c r="G204" s="9" t="s">
        <v>25</v>
      </c>
      <c r="H204" s="9" t="s">
        <v>2</v>
      </c>
      <c r="I204" s="3"/>
      <c r="J204" s="3"/>
      <c r="K204" s="3"/>
      <c r="L204" s="3"/>
    </row>
    <row r="205" spans="1:12" x14ac:dyDescent="0.25">
      <c r="A205">
        <f t="shared" si="2"/>
        <v>10</v>
      </c>
      <c r="B205" s="8">
        <v>42282</v>
      </c>
      <c r="C205" s="9" t="s">
        <v>22</v>
      </c>
      <c r="D205" s="9" t="s">
        <v>23</v>
      </c>
      <c r="E205" s="6" t="s">
        <v>9</v>
      </c>
      <c r="F205" s="10">
        <v>0</v>
      </c>
      <c r="G205" s="9" t="s">
        <v>24</v>
      </c>
      <c r="H205" s="9" t="s">
        <v>2</v>
      </c>
      <c r="I205" s="3"/>
      <c r="J205" s="3"/>
      <c r="K205" s="3"/>
      <c r="L205" s="3"/>
    </row>
    <row r="206" spans="1:12" x14ac:dyDescent="0.25">
      <c r="A206">
        <f t="shared" ref="A206:A269" si="3">MONTH(B206)</f>
        <v>10</v>
      </c>
      <c r="B206" s="8">
        <v>42284</v>
      </c>
      <c r="C206" s="9" t="s">
        <v>22</v>
      </c>
      <c r="D206" s="9" t="s">
        <v>23</v>
      </c>
      <c r="E206" s="6" t="s">
        <v>9</v>
      </c>
      <c r="F206" s="10">
        <v>0</v>
      </c>
      <c r="G206" s="9" t="s">
        <v>24</v>
      </c>
      <c r="H206" s="9" t="s">
        <v>2</v>
      </c>
      <c r="I206" s="3"/>
      <c r="J206" s="3"/>
      <c r="K206" s="3"/>
      <c r="L206" s="3"/>
    </row>
    <row r="207" spans="1:12" x14ac:dyDescent="0.25">
      <c r="A207">
        <f t="shared" si="3"/>
        <v>10</v>
      </c>
      <c r="B207" s="8">
        <v>42285</v>
      </c>
      <c r="C207" s="9" t="s">
        <v>22</v>
      </c>
      <c r="D207" s="9" t="s">
        <v>23</v>
      </c>
      <c r="E207" s="6" t="s">
        <v>9</v>
      </c>
      <c r="F207" s="10">
        <v>0</v>
      </c>
      <c r="G207" s="9" t="s">
        <v>24</v>
      </c>
      <c r="H207" s="9" t="s">
        <v>2</v>
      </c>
      <c r="I207" s="3"/>
      <c r="J207" s="3"/>
      <c r="K207" s="3"/>
      <c r="L207" s="3"/>
    </row>
    <row r="208" spans="1:12" x14ac:dyDescent="0.25">
      <c r="A208">
        <f t="shared" si="3"/>
        <v>10</v>
      </c>
      <c r="B208" s="8">
        <v>42286</v>
      </c>
      <c r="C208" s="9" t="s">
        <v>22</v>
      </c>
      <c r="D208" s="9" t="s">
        <v>23</v>
      </c>
      <c r="E208" s="6" t="s">
        <v>9</v>
      </c>
      <c r="F208" s="10">
        <v>0</v>
      </c>
      <c r="G208" s="9" t="s">
        <v>25</v>
      </c>
      <c r="H208" s="9" t="s">
        <v>2</v>
      </c>
      <c r="I208" s="3"/>
      <c r="J208" s="3"/>
      <c r="K208" s="3"/>
      <c r="L208" s="3"/>
    </row>
    <row r="209" spans="1:12" x14ac:dyDescent="0.25">
      <c r="A209">
        <f t="shared" si="3"/>
        <v>10</v>
      </c>
      <c r="B209" s="8">
        <v>42287</v>
      </c>
      <c r="C209" s="9" t="s">
        <v>22</v>
      </c>
      <c r="D209" s="9" t="s">
        <v>23</v>
      </c>
      <c r="E209" s="6" t="s">
        <v>9</v>
      </c>
      <c r="F209" s="10">
        <v>0</v>
      </c>
      <c r="G209" s="9" t="s">
        <v>24</v>
      </c>
      <c r="H209" s="9" t="s">
        <v>2</v>
      </c>
      <c r="I209" s="3"/>
      <c r="J209" s="3"/>
      <c r="K209" s="3"/>
      <c r="L209" s="3"/>
    </row>
    <row r="210" spans="1:12" x14ac:dyDescent="0.25">
      <c r="A210">
        <f t="shared" si="3"/>
        <v>10</v>
      </c>
      <c r="B210" s="8">
        <v>42287</v>
      </c>
      <c r="C210" s="9" t="s">
        <v>22</v>
      </c>
      <c r="D210" s="9" t="s">
        <v>23</v>
      </c>
      <c r="E210" s="6" t="s">
        <v>9</v>
      </c>
      <c r="F210" s="10">
        <v>0</v>
      </c>
      <c r="G210" s="9" t="s">
        <v>24</v>
      </c>
      <c r="H210" s="9" t="s">
        <v>2</v>
      </c>
      <c r="I210" s="3"/>
      <c r="J210" s="3"/>
      <c r="K210" s="3"/>
      <c r="L210" s="3"/>
    </row>
    <row r="211" spans="1:12" x14ac:dyDescent="0.25">
      <c r="A211">
        <f t="shared" si="3"/>
        <v>10</v>
      </c>
      <c r="B211" s="8">
        <v>42289</v>
      </c>
      <c r="C211" s="9" t="s">
        <v>22</v>
      </c>
      <c r="D211" s="9" t="s">
        <v>23</v>
      </c>
      <c r="E211" s="6" t="s">
        <v>9</v>
      </c>
      <c r="F211" s="10">
        <v>0</v>
      </c>
      <c r="G211" s="9" t="s">
        <v>25</v>
      </c>
      <c r="H211" s="9" t="s">
        <v>2</v>
      </c>
      <c r="I211" s="3"/>
      <c r="J211" s="3"/>
      <c r="K211" s="3"/>
      <c r="L211" s="3"/>
    </row>
    <row r="212" spans="1:12" x14ac:dyDescent="0.25">
      <c r="A212">
        <f t="shared" si="3"/>
        <v>10</v>
      </c>
      <c r="B212" s="8">
        <v>42289</v>
      </c>
      <c r="C212" s="9" t="s">
        <v>22</v>
      </c>
      <c r="D212" s="9" t="s">
        <v>23</v>
      </c>
      <c r="E212" s="6" t="s">
        <v>9</v>
      </c>
      <c r="F212" s="10">
        <v>0</v>
      </c>
      <c r="G212" s="9" t="s">
        <v>25</v>
      </c>
      <c r="H212" s="9" t="s">
        <v>2</v>
      </c>
      <c r="I212" s="3"/>
      <c r="J212" s="3"/>
      <c r="K212" s="3"/>
      <c r="L212" s="3"/>
    </row>
    <row r="213" spans="1:12" x14ac:dyDescent="0.25">
      <c r="A213">
        <f t="shared" si="3"/>
        <v>10</v>
      </c>
      <c r="B213" s="8">
        <v>42289</v>
      </c>
      <c r="C213" s="9" t="s">
        <v>22</v>
      </c>
      <c r="D213" s="9" t="s">
        <v>23</v>
      </c>
      <c r="E213" s="6" t="s">
        <v>9</v>
      </c>
      <c r="F213" s="10">
        <v>0</v>
      </c>
      <c r="G213" s="9" t="s">
        <v>25</v>
      </c>
      <c r="H213" s="9" t="s">
        <v>2</v>
      </c>
      <c r="I213" s="3"/>
      <c r="J213" s="3"/>
      <c r="K213" s="3"/>
      <c r="L213" s="3"/>
    </row>
    <row r="214" spans="1:12" x14ac:dyDescent="0.25">
      <c r="A214">
        <f t="shared" si="3"/>
        <v>10</v>
      </c>
      <c r="B214" s="8">
        <v>42290</v>
      </c>
      <c r="C214" s="9" t="s">
        <v>22</v>
      </c>
      <c r="D214" s="9" t="s">
        <v>23</v>
      </c>
      <c r="E214" s="6" t="s">
        <v>9</v>
      </c>
      <c r="F214" s="10">
        <v>0</v>
      </c>
      <c r="G214" s="9" t="s">
        <v>24</v>
      </c>
      <c r="H214" s="9" t="s">
        <v>2</v>
      </c>
      <c r="I214" s="3"/>
      <c r="J214" s="3"/>
      <c r="K214" s="3"/>
      <c r="L214" s="3"/>
    </row>
    <row r="215" spans="1:12" x14ac:dyDescent="0.25">
      <c r="A215">
        <f t="shared" si="3"/>
        <v>10</v>
      </c>
      <c r="B215" s="8">
        <v>42290</v>
      </c>
      <c r="C215" s="9" t="s">
        <v>22</v>
      </c>
      <c r="D215" s="9" t="s">
        <v>23</v>
      </c>
      <c r="E215" s="6" t="s">
        <v>9</v>
      </c>
      <c r="F215" s="10">
        <v>0</v>
      </c>
      <c r="G215" s="9" t="s">
        <v>25</v>
      </c>
      <c r="H215" s="9" t="s">
        <v>2</v>
      </c>
      <c r="I215" s="3"/>
      <c r="J215" s="3"/>
      <c r="K215" s="3"/>
      <c r="L215" s="3"/>
    </row>
    <row r="216" spans="1:12" x14ac:dyDescent="0.25">
      <c r="A216">
        <f t="shared" si="3"/>
        <v>10</v>
      </c>
      <c r="B216" s="8">
        <v>42292</v>
      </c>
      <c r="C216" s="9" t="s">
        <v>22</v>
      </c>
      <c r="D216" s="9" t="s">
        <v>23</v>
      </c>
      <c r="E216" s="6" t="s">
        <v>9</v>
      </c>
      <c r="F216" s="10">
        <v>0</v>
      </c>
      <c r="G216" s="9" t="s">
        <v>24</v>
      </c>
      <c r="H216" s="9" t="s">
        <v>2</v>
      </c>
      <c r="I216" s="3"/>
      <c r="J216" s="3"/>
      <c r="K216" s="3"/>
      <c r="L216" s="3"/>
    </row>
    <row r="217" spans="1:12" x14ac:dyDescent="0.25">
      <c r="A217">
        <f t="shared" si="3"/>
        <v>10</v>
      </c>
      <c r="B217" s="8">
        <v>42292</v>
      </c>
      <c r="C217" s="9" t="s">
        <v>22</v>
      </c>
      <c r="D217" s="9" t="s">
        <v>23</v>
      </c>
      <c r="E217" s="6" t="s">
        <v>9</v>
      </c>
      <c r="F217" s="10">
        <v>0</v>
      </c>
      <c r="G217" s="9" t="s">
        <v>24</v>
      </c>
      <c r="H217" s="9" t="s">
        <v>2</v>
      </c>
      <c r="I217" s="3"/>
      <c r="J217" s="3"/>
      <c r="K217" s="3"/>
      <c r="L217" s="3"/>
    </row>
    <row r="218" spans="1:12" x14ac:dyDescent="0.25">
      <c r="A218">
        <f t="shared" si="3"/>
        <v>10</v>
      </c>
      <c r="B218" s="8">
        <v>42293</v>
      </c>
      <c r="C218" s="9" t="s">
        <v>22</v>
      </c>
      <c r="D218" s="9" t="s">
        <v>23</v>
      </c>
      <c r="E218" s="6" t="s">
        <v>9</v>
      </c>
      <c r="F218" s="10">
        <v>0</v>
      </c>
      <c r="G218" s="9" t="s">
        <v>25</v>
      </c>
      <c r="H218" s="9" t="s">
        <v>2</v>
      </c>
      <c r="I218" s="3"/>
      <c r="J218" s="3"/>
      <c r="K218" s="3"/>
      <c r="L218" s="3"/>
    </row>
    <row r="219" spans="1:12" x14ac:dyDescent="0.25">
      <c r="A219">
        <f t="shared" si="3"/>
        <v>10</v>
      </c>
      <c r="B219" s="8">
        <v>42297</v>
      </c>
      <c r="C219" s="9" t="s">
        <v>22</v>
      </c>
      <c r="D219" s="9" t="s">
        <v>23</v>
      </c>
      <c r="E219" s="6" t="s">
        <v>9</v>
      </c>
      <c r="F219" s="10">
        <v>0</v>
      </c>
      <c r="G219" s="9" t="s">
        <v>24</v>
      </c>
      <c r="H219" s="9" t="s">
        <v>2</v>
      </c>
      <c r="I219" s="3"/>
      <c r="J219" s="3"/>
      <c r="K219" s="3"/>
      <c r="L219" s="3"/>
    </row>
    <row r="220" spans="1:12" x14ac:dyDescent="0.25">
      <c r="A220">
        <f t="shared" si="3"/>
        <v>10</v>
      </c>
      <c r="B220" s="8">
        <v>42297</v>
      </c>
      <c r="C220" s="9" t="s">
        <v>22</v>
      </c>
      <c r="D220" s="9" t="s">
        <v>23</v>
      </c>
      <c r="E220" s="6" t="s">
        <v>9</v>
      </c>
      <c r="F220" s="10">
        <v>0</v>
      </c>
      <c r="G220" s="9" t="s">
        <v>24</v>
      </c>
      <c r="H220" s="9" t="s">
        <v>2</v>
      </c>
      <c r="I220" s="3"/>
      <c r="J220" s="3"/>
      <c r="K220" s="3"/>
      <c r="L220" s="3"/>
    </row>
    <row r="221" spans="1:12" x14ac:dyDescent="0.25">
      <c r="A221">
        <f t="shared" si="3"/>
        <v>10</v>
      </c>
      <c r="B221" s="8">
        <v>42297</v>
      </c>
      <c r="C221" s="9" t="s">
        <v>22</v>
      </c>
      <c r="D221" s="9" t="s">
        <v>23</v>
      </c>
      <c r="E221" s="6" t="s">
        <v>9</v>
      </c>
      <c r="F221" s="10">
        <v>0</v>
      </c>
      <c r="G221" s="9" t="s">
        <v>24</v>
      </c>
      <c r="H221" s="9" t="s">
        <v>2</v>
      </c>
      <c r="I221" s="3"/>
      <c r="J221" s="3"/>
      <c r="K221" s="3"/>
      <c r="L221" s="3"/>
    </row>
    <row r="222" spans="1:12" x14ac:dyDescent="0.25">
      <c r="A222">
        <f t="shared" si="3"/>
        <v>10</v>
      </c>
      <c r="B222" s="8">
        <v>42297</v>
      </c>
      <c r="C222" s="9" t="s">
        <v>22</v>
      </c>
      <c r="D222" s="9" t="s">
        <v>23</v>
      </c>
      <c r="E222" s="6" t="s">
        <v>9</v>
      </c>
      <c r="F222" s="10">
        <v>0</v>
      </c>
      <c r="G222" s="9" t="s">
        <v>24</v>
      </c>
      <c r="H222" s="9" t="s">
        <v>2</v>
      </c>
      <c r="I222" s="3"/>
      <c r="J222" s="3"/>
      <c r="K222" s="3"/>
      <c r="L222" s="3"/>
    </row>
    <row r="223" spans="1:12" x14ac:dyDescent="0.25">
      <c r="A223">
        <f t="shared" si="3"/>
        <v>10</v>
      </c>
      <c r="B223" s="8">
        <v>42299</v>
      </c>
      <c r="C223" s="9" t="s">
        <v>22</v>
      </c>
      <c r="D223" s="9" t="s">
        <v>23</v>
      </c>
      <c r="E223" s="6" t="s">
        <v>9</v>
      </c>
      <c r="F223" s="10">
        <v>0</v>
      </c>
      <c r="G223" s="9" t="s">
        <v>24</v>
      </c>
      <c r="H223" s="9" t="s">
        <v>2</v>
      </c>
      <c r="I223" s="3"/>
      <c r="J223" s="3"/>
      <c r="K223" s="3"/>
      <c r="L223" s="3"/>
    </row>
    <row r="224" spans="1:12" x14ac:dyDescent="0.25">
      <c r="A224">
        <f t="shared" si="3"/>
        <v>10</v>
      </c>
      <c r="B224" s="8">
        <v>42299</v>
      </c>
      <c r="C224" s="9" t="s">
        <v>22</v>
      </c>
      <c r="D224" s="9" t="s">
        <v>23</v>
      </c>
      <c r="E224" s="6" t="s">
        <v>9</v>
      </c>
      <c r="F224" s="10">
        <v>0</v>
      </c>
      <c r="G224" s="9" t="s">
        <v>24</v>
      </c>
      <c r="H224" s="9" t="s">
        <v>2</v>
      </c>
      <c r="I224" s="3"/>
      <c r="J224" s="3"/>
      <c r="K224" s="3"/>
      <c r="L224" s="3"/>
    </row>
    <row r="225" spans="1:12" x14ac:dyDescent="0.25">
      <c r="A225">
        <f t="shared" si="3"/>
        <v>10</v>
      </c>
      <c r="B225" s="8">
        <v>42301</v>
      </c>
      <c r="C225" s="9" t="s">
        <v>22</v>
      </c>
      <c r="D225" s="9" t="s">
        <v>23</v>
      </c>
      <c r="E225" s="6" t="s">
        <v>9</v>
      </c>
      <c r="F225" s="10">
        <v>0</v>
      </c>
      <c r="G225" s="9" t="s">
        <v>24</v>
      </c>
      <c r="H225" s="9" t="s">
        <v>2</v>
      </c>
      <c r="I225" s="3"/>
      <c r="J225" s="3"/>
      <c r="K225" s="3"/>
      <c r="L225" s="3"/>
    </row>
    <row r="226" spans="1:12" x14ac:dyDescent="0.25">
      <c r="A226">
        <f t="shared" si="3"/>
        <v>10</v>
      </c>
      <c r="B226" s="8">
        <v>42301</v>
      </c>
      <c r="C226" s="9" t="s">
        <v>22</v>
      </c>
      <c r="D226" s="9" t="s">
        <v>23</v>
      </c>
      <c r="E226" s="6" t="s">
        <v>9</v>
      </c>
      <c r="F226" s="10">
        <v>0</v>
      </c>
      <c r="G226" s="9" t="s">
        <v>24</v>
      </c>
      <c r="H226" s="9" t="s">
        <v>2</v>
      </c>
      <c r="I226" s="3"/>
      <c r="J226" s="3"/>
      <c r="K226" s="3"/>
      <c r="L226" s="3"/>
    </row>
    <row r="227" spans="1:12" x14ac:dyDescent="0.25">
      <c r="A227">
        <f t="shared" si="3"/>
        <v>10</v>
      </c>
      <c r="B227" s="8">
        <v>42308</v>
      </c>
      <c r="C227" s="9" t="s">
        <v>22</v>
      </c>
      <c r="D227" s="9" t="s">
        <v>23</v>
      </c>
      <c r="E227" s="6" t="s">
        <v>9</v>
      </c>
      <c r="F227" s="10">
        <v>0</v>
      </c>
      <c r="G227" s="9" t="s">
        <v>25</v>
      </c>
      <c r="H227" s="9" t="s">
        <v>2</v>
      </c>
      <c r="I227" s="3"/>
      <c r="J227" s="3"/>
      <c r="K227" s="3"/>
      <c r="L227" s="3"/>
    </row>
    <row r="228" spans="1:12" x14ac:dyDescent="0.25">
      <c r="A228">
        <f t="shared" si="3"/>
        <v>10</v>
      </c>
      <c r="B228" s="8">
        <v>42308</v>
      </c>
      <c r="C228" s="9" t="s">
        <v>22</v>
      </c>
      <c r="D228" s="9" t="s">
        <v>23</v>
      </c>
      <c r="E228" s="6" t="s">
        <v>9</v>
      </c>
      <c r="F228" s="10">
        <v>0</v>
      </c>
      <c r="G228" s="9" t="s">
        <v>25</v>
      </c>
      <c r="H228" s="9" t="s">
        <v>2</v>
      </c>
      <c r="I228" s="3"/>
      <c r="J228" s="3"/>
      <c r="K228" s="3"/>
      <c r="L228" s="3"/>
    </row>
    <row r="229" spans="1:12" x14ac:dyDescent="0.25">
      <c r="A229">
        <f t="shared" si="3"/>
        <v>11</v>
      </c>
      <c r="B229" s="8">
        <v>42310</v>
      </c>
      <c r="C229" s="9" t="s">
        <v>22</v>
      </c>
      <c r="D229" s="9" t="s">
        <v>23</v>
      </c>
      <c r="E229" s="6" t="s">
        <v>9</v>
      </c>
      <c r="F229" s="10">
        <v>0</v>
      </c>
      <c r="G229" s="9" t="s">
        <v>24</v>
      </c>
      <c r="H229" s="9" t="s">
        <v>2</v>
      </c>
      <c r="I229" s="3"/>
      <c r="J229" s="3"/>
      <c r="K229" s="3"/>
      <c r="L229" s="3"/>
    </row>
    <row r="230" spans="1:12" x14ac:dyDescent="0.25">
      <c r="A230">
        <f t="shared" si="3"/>
        <v>11</v>
      </c>
      <c r="B230" s="8">
        <v>42310</v>
      </c>
      <c r="C230" s="9" t="s">
        <v>22</v>
      </c>
      <c r="D230" s="9" t="s">
        <v>23</v>
      </c>
      <c r="E230" s="6" t="s">
        <v>9</v>
      </c>
      <c r="F230" s="10">
        <v>0</v>
      </c>
      <c r="G230" s="9" t="s">
        <v>24</v>
      </c>
      <c r="H230" s="9" t="s">
        <v>2</v>
      </c>
      <c r="I230" s="3"/>
      <c r="J230" s="3"/>
      <c r="K230" s="3"/>
      <c r="L230" s="3"/>
    </row>
    <row r="231" spans="1:12" x14ac:dyDescent="0.25">
      <c r="A231">
        <f t="shared" si="3"/>
        <v>11</v>
      </c>
      <c r="B231" s="8">
        <v>42310</v>
      </c>
      <c r="C231" s="9" t="s">
        <v>22</v>
      </c>
      <c r="D231" s="9" t="s">
        <v>23</v>
      </c>
      <c r="E231" s="6" t="s">
        <v>9</v>
      </c>
      <c r="F231" s="10">
        <v>0</v>
      </c>
      <c r="G231" s="9" t="s">
        <v>24</v>
      </c>
      <c r="H231" s="9" t="s">
        <v>2</v>
      </c>
      <c r="I231" s="3"/>
      <c r="J231" s="3"/>
      <c r="K231" s="3"/>
      <c r="L231" s="3"/>
    </row>
    <row r="232" spans="1:12" x14ac:dyDescent="0.25">
      <c r="A232">
        <f t="shared" si="3"/>
        <v>11</v>
      </c>
      <c r="B232" s="8">
        <v>42310</v>
      </c>
      <c r="C232" s="9" t="s">
        <v>22</v>
      </c>
      <c r="D232" s="9" t="s">
        <v>23</v>
      </c>
      <c r="E232" s="6" t="s">
        <v>9</v>
      </c>
      <c r="F232" s="10">
        <v>0</v>
      </c>
      <c r="G232" s="9" t="s">
        <v>24</v>
      </c>
      <c r="H232" s="9" t="s">
        <v>2</v>
      </c>
      <c r="I232" s="3"/>
      <c r="J232" s="3"/>
      <c r="K232" s="3"/>
      <c r="L232" s="3"/>
    </row>
    <row r="233" spans="1:12" x14ac:dyDescent="0.25">
      <c r="A233">
        <f t="shared" si="3"/>
        <v>11</v>
      </c>
      <c r="B233" s="8">
        <v>42310</v>
      </c>
      <c r="C233" s="9" t="s">
        <v>22</v>
      </c>
      <c r="D233" s="9" t="s">
        <v>23</v>
      </c>
      <c r="E233" s="6" t="s">
        <v>9</v>
      </c>
      <c r="F233" s="10">
        <v>0</v>
      </c>
      <c r="G233" s="9" t="s">
        <v>25</v>
      </c>
      <c r="H233" s="9" t="s">
        <v>2</v>
      </c>
      <c r="I233" s="3"/>
      <c r="J233" s="3"/>
      <c r="K233" s="3"/>
      <c r="L233" s="3"/>
    </row>
    <row r="234" spans="1:12" x14ac:dyDescent="0.25">
      <c r="A234">
        <f t="shared" si="3"/>
        <v>11</v>
      </c>
      <c r="B234" s="8">
        <v>42311</v>
      </c>
      <c r="C234" s="9" t="s">
        <v>22</v>
      </c>
      <c r="D234" s="9" t="s">
        <v>23</v>
      </c>
      <c r="E234" s="6" t="s">
        <v>9</v>
      </c>
      <c r="F234" s="10">
        <v>0</v>
      </c>
      <c r="G234" s="9" t="s">
        <v>24</v>
      </c>
      <c r="H234" s="9" t="s">
        <v>2</v>
      </c>
      <c r="I234" s="3"/>
      <c r="J234" s="3"/>
      <c r="K234" s="3"/>
      <c r="L234" s="3"/>
    </row>
    <row r="235" spans="1:12" x14ac:dyDescent="0.25">
      <c r="A235">
        <f t="shared" si="3"/>
        <v>11</v>
      </c>
      <c r="B235" s="8">
        <v>42313</v>
      </c>
      <c r="C235" s="9" t="s">
        <v>22</v>
      </c>
      <c r="D235" s="9" t="s">
        <v>23</v>
      </c>
      <c r="E235" s="6" t="s">
        <v>9</v>
      </c>
      <c r="F235" s="10">
        <v>0</v>
      </c>
      <c r="G235" s="9" t="s">
        <v>25</v>
      </c>
      <c r="H235" s="9" t="s">
        <v>2</v>
      </c>
      <c r="I235" s="3"/>
      <c r="J235" s="3"/>
      <c r="K235" s="3"/>
      <c r="L235" s="3"/>
    </row>
    <row r="236" spans="1:12" x14ac:dyDescent="0.25">
      <c r="A236">
        <f t="shared" si="3"/>
        <v>11</v>
      </c>
      <c r="B236" s="8">
        <v>42314</v>
      </c>
      <c r="C236" s="9" t="s">
        <v>22</v>
      </c>
      <c r="D236" s="9" t="s">
        <v>23</v>
      </c>
      <c r="E236" s="6" t="s">
        <v>9</v>
      </c>
      <c r="F236" s="10">
        <v>0</v>
      </c>
      <c r="G236" s="9" t="s">
        <v>24</v>
      </c>
      <c r="H236" s="9" t="s">
        <v>2</v>
      </c>
      <c r="I236" s="3"/>
      <c r="J236" s="3"/>
      <c r="K236" s="3"/>
      <c r="L236" s="3"/>
    </row>
    <row r="237" spans="1:12" x14ac:dyDescent="0.25">
      <c r="A237">
        <f t="shared" si="3"/>
        <v>11</v>
      </c>
      <c r="B237" s="8">
        <v>42314</v>
      </c>
      <c r="C237" s="9" t="s">
        <v>22</v>
      </c>
      <c r="D237" s="9" t="s">
        <v>23</v>
      </c>
      <c r="E237" s="6" t="s">
        <v>9</v>
      </c>
      <c r="F237" s="10">
        <v>0</v>
      </c>
      <c r="G237" s="9" t="s">
        <v>24</v>
      </c>
      <c r="H237" s="9" t="s">
        <v>2</v>
      </c>
      <c r="I237" s="3"/>
      <c r="J237" s="3"/>
      <c r="K237" s="3"/>
      <c r="L237" s="3"/>
    </row>
    <row r="238" spans="1:12" x14ac:dyDescent="0.25">
      <c r="A238">
        <f t="shared" si="3"/>
        <v>11</v>
      </c>
      <c r="B238" s="8">
        <v>42314</v>
      </c>
      <c r="C238" s="9" t="s">
        <v>22</v>
      </c>
      <c r="D238" s="9" t="s">
        <v>23</v>
      </c>
      <c r="E238" s="6" t="s">
        <v>9</v>
      </c>
      <c r="F238" s="10">
        <v>0</v>
      </c>
      <c r="G238" s="9" t="s">
        <v>25</v>
      </c>
      <c r="H238" s="9" t="s">
        <v>2</v>
      </c>
      <c r="I238" s="3"/>
      <c r="J238" s="3"/>
      <c r="K238" s="3"/>
      <c r="L238" s="3"/>
    </row>
    <row r="239" spans="1:12" x14ac:dyDescent="0.25">
      <c r="A239">
        <f t="shared" si="3"/>
        <v>11</v>
      </c>
      <c r="B239" s="8">
        <v>42314</v>
      </c>
      <c r="C239" s="9" t="s">
        <v>22</v>
      </c>
      <c r="D239" s="9" t="s">
        <v>23</v>
      </c>
      <c r="E239" s="6" t="s">
        <v>9</v>
      </c>
      <c r="F239" s="10">
        <v>0</v>
      </c>
      <c r="G239" s="9" t="s">
        <v>25</v>
      </c>
      <c r="H239" s="9" t="s">
        <v>2</v>
      </c>
      <c r="I239" s="3"/>
      <c r="J239" s="3"/>
      <c r="K239" s="3"/>
      <c r="L239" s="3"/>
    </row>
    <row r="240" spans="1:12" x14ac:dyDescent="0.25">
      <c r="A240">
        <f t="shared" si="3"/>
        <v>11</v>
      </c>
      <c r="B240" s="8">
        <v>42317</v>
      </c>
      <c r="C240" s="9" t="s">
        <v>22</v>
      </c>
      <c r="D240" s="9" t="s">
        <v>23</v>
      </c>
      <c r="E240" s="6" t="s">
        <v>9</v>
      </c>
      <c r="F240" s="10">
        <v>0</v>
      </c>
      <c r="G240" s="9" t="s">
        <v>24</v>
      </c>
      <c r="H240" s="9" t="s">
        <v>2</v>
      </c>
      <c r="I240" s="3"/>
      <c r="J240" s="3"/>
      <c r="K240" s="3"/>
      <c r="L240" s="3"/>
    </row>
    <row r="241" spans="1:12" x14ac:dyDescent="0.25">
      <c r="A241">
        <f t="shared" si="3"/>
        <v>11</v>
      </c>
      <c r="B241" s="8">
        <v>42317</v>
      </c>
      <c r="C241" s="9" t="s">
        <v>22</v>
      </c>
      <c r="D241" s="9" t="s">
        <v>23</v>
      </c>
      <c r="E241" s="6" t="s">
        <v>9</v>
      </c>
      <c r="F241" s="10">
        <v>0</v>
      </c>
      <c r="G241" s="9" t="s">
        <v>24</v>
      </c>
      <c r="H241" s="9" t="s">
        <v>2</v>
      </c>
      <c r="I241" s="3"/>
      <c r="J241" s="3"/>
      <c r="K241" s="3"/>
      <c r="L241" s="3"/>
    </row>
    <row r="242" spans="1:12" x14ac:dyDescent="0.25">
      <c r="A242">
        <f t="shared" si="3"/>
        <v>11</v>
      </c>
      <c r="B242" s="8">
        <v>42317</v>
      </c>
      <c r="C242" s="9" t="s">
        <v>22</v>
      </c>
      <c r="D242" s="9" t="s">
        <v>23</v>
      </c>
      <c r="E242" s="6" t="s">
        <v>9</v>
      </c>
      <c r="F242" s="10">
        <v>0</v>
      </c>
      <c r="G242" s="9" t="s">
        <v>24</v>
      </c>
      <c r="H242" s="9" t="s">
        <v>2</v>
      </c>
      <c r="I242" s="3"/>
      <c r="J242" s="3"/>
      <c r="K242" s="3"/>
      <c r="L242" s="3"/>
    </row>
    <row r="243" spans="1:12" x14ac:dyDescent="0.25">
      <c r="A243">
        <f t="shared" si="3"/>
        <v>11</v>
      </c>
      <c r="B243" s="8">
        <v>42317</v>
      </c>
      <c r="C243" s="9" t="s">
        <v>22</v>
      </c>
      <c r="D243" s="9" t="s">
        <v>23</v>
      </c>
      <c r="E243" s="6" t="s">
        <v>9</v>
      </c>
      <c r="F243" s="10">
        <v>0</v>
      </c>
      <c r="G243" s="9" t="s">
        <v>25</v>
      </c>
      <c r="H243" s="9" t="s">
        <v>2</v>
      </c>
      <c r="I243" s="3"/>
      <c r="J243" s="3"/>
      <c r="K243" s="3"/>
      <c r="L243" s="3"/>
    </row>
    <row r="244" spans="1:12" x14ac:dyDescent="0.25">
      <c r="A244">
        <f t="shared" si="3"/>
        <v>11</v>
      </c>
      <c r="B244" s="8">
        <v>42317</v>
      </c>
      <c r="C244" s="9" t="s">
        <v>22</v>
      </c>
      <c r="D244" s="9" t="s">
        <v>23</v>
      </c>
      <c r="E244" s="6" t="s">
        <v>9</v>
      </c>
      <c r="F244" s="10">
        <v>0</v>
      </c>
      <c r="G244" s="9" t="s">
        <v>25</v>
      </c>
      <c r="H244" s="9" t="s">
        <v>2</v>
      </c>
      <c r="I244" s="3"/>
      <c r="J244" s="3"/>
      <c r="K244" s="3"/>
      <c r="L244" s="3"/>
    </row>
    <row r="245" spans="1:12" x14ac:dyDescent="0.25">
      <c r="A245">
        <f t="shared" si="3"/>
        <v>11</v>
      </c>
      <c r="B245" s="8">
        <v>42318</v>
      </c>
      <c r="C245" s="9" t="s">
        <v>22</v>
      </c>
      <c r="D245" s="9" t="s">
        <v>23</v>
      </c>
      <c r="E245" s="6" t="s">
        <v>9</v>
      </c>
      <c r="F245" s="10">
        <v>0</v>
      </c>
      <c r="G245" s="9" t="s">
        <v>25</v>
      </c>
      <c r="H245" s="9" t="s">
        <v>2</v>
      </c>
      <c r="I245" s="3"/>
      <c r="J245" s="3"/>
      <c r="K245" s="3"/>
      <c r="L245" s="3"/>
    </row>
    <row r="246" spans="1:12" x14ac:dyDescent="0.25">
      <c r="A246">
        <f t="shared" si="3"/>
        <v>11</v>
      </c>
      <c r="B246" s="8">
        <v>42318</v>
      </c>
      <c r="C246" s="9" t="s">
        <v>22</v>
      </c>
      <c r="D246" s="9" t="s">
        <v>23</v>
      </c>
      <c r="E246" s="6" t="s">
        <v>9</v>
      </c>
      <c r="F246" s="10">
        <v>0</v>
      </c>
      <c r="G246" s="9" t="s">
        <v>24</v>
      </c>
      <c r="H246" s="9" t="s">
        <v>2</v>
      </c>
      <c r="I246" s="3"/>
      <c r="J246" s="3"/>
      <c r="K246" s="3"/>
      <c r="L246" s="3"/>
    </row>
    <row r="247" spans="1:12" x14ac:dyDescent="0.25">
      <c r="A247">
        <f t="shared" si="3"/>
        <v>11</v>
      </c>
      <c r="B247" s="8">
        <v>42320</v>
      </c>
      <c r="C247" s="9" t="s">
        <v>22</v>
      </c>
      <c r="D247" s="9" t="s">
        <v>23</v>
      </c>
      <c r="E247" s="6" t="s">
        <v>9</v>
      </c>
      <c r="F247" s="10">
        <v>0</v>
      </c>
      <c r="G247" s="9" t="s">
        <v>24</v>
      </c>
      <c r="H247" s="9" t="s">
        <v>2</v>
      </c>
      <c r="I247" s="3"/>
      <c r="J247" s="3"/>
      <c r="K247" s="3"/>
      <c r="L247" s="3"/>
    </row>
    <row r="248" spans="1:12" x14ac:dyDescent="0.25">
      <c r="A248">
        <f t="shared" si="3"/>
        <v>11</v>
      </c>
      <c r="B248" s="8">
        <v>42320</v>
      </c>
      <c r="C248" s="9" t="s">
        <v>22</v>
      </c>
      <c r="D248" s="9" t="s">
        <v>23</v>
      </c>
      <c r="E248" s="6" t="s">
        <v>9</v>
      </c>
      <c r="F248" s="10">
        <v>0</v>
      </c>
      <c r="G248" s="9" t="s">
        <v>25</v>
      </c>
      <c r="H248" s="9" t="s">
        <v>2</v>
      </c>
      <c r="I248" s="3"/>
      <c r="J248" s="3"/>
      <c r="K248" s="3"/>
      <c r="L248" s="3"/>
    </row>
    <row r="249" spans="1:12" x14ac:dyDescent="0.25">
      <c r="A249">
        <f t="shared" si="3"/>
        <v>11</v>
      </c>
      <c r="B249" s="8">
        <v>42320</v>
      </c>
      <c r="C249" s="9" t="s">
        <v>22</v>
      </c>
      <c r="D249" s="9" t="s">
        <v>23</v>
      </c>
      <c r="E249" s="6" t="s">
        <v>9</v>
      </c>
      <c r="F249" s="10">
        <v>0</v>
      </c>
      <c r="G249" s="9" t="s">
        <v>24</v>
      </c>
      <c r="H249" s="9" t="s">
        <v>2</v>
      </c>
      <c r="I249" s="3"/>
      <c r="J249" s="3"/>
      <c r="K249" s="3"/>
      <c r="L249" s="3"/>
    </row>
    <row r="250" spans="1:12" x14ac:dyDescent="0.25">
      <c r="A250">
        <f t="shared" si="3"/>
        <v>11</v>
      </c>
      <c r="B250" s="8">
        <v>42322</v>
      </c>
      <c r="C250" s="9" t="s">
        <v>22</v>
      </c>
      <c r="D250" s="9" t="s">
        <v>23</v>
      </c>
      <c r="E250" s="6" t="s">
        <v>9</v>
      </c>
      <c r="F250" s="10">
        <v>0</v>
      </c>
      <c r="G250" s="9" t="s">
        <v>24</v>
      </c>
      <c r="H250" s="9" t="s">
        <v>2</v>
      </c>
      <c r="I250" s="3"/>
      <c r="J250" s="3"/>
      <c r="K250" s="3"/>
      <c r="L250" s="3"/>
    </row>
    <row r="251" spans="1:12" x14ac:dyDescent="0.25">
      <c r="A251">
        <f t="shared" si="3"/>
        <v>11</v>
      </c>
      <c r="B251" s="8">
        <v>42324</v>
      </c>
      <c r="C251" s="9" t="s">
        <v>22</v>
      </c>
      <c r="D251" s="9" t="s">
        <v>23</v>
      </c>
      <c r="E251" s="6" t="s">
        <v>9</v>
      </c>
      <c r="F251" s="10">
        <v>0</v>
      </c>
      <c r="G251" s="9" t="s">
        <v>25</v>
      </c>
      <c r="H251" s="9" t="s">
        <v>2</v>
      </c>
      <c r="I251" s="3"/>
      <c r="J251" s="3"/>
      <c r="K251" s="3"/>
      <c r="L251" s="3"/>
    </row>
    <row r="252" spans="1:12" x14ac:dyDescent="0.25">
      <c r="A252">
        <f t="shared" si="3"/>
        <v>11</v>
      </c>
      <c r="B252" s="8">
        <v>42324</v>
      </c>
      <c r="C252" s="9" t="s">
        <v>22</v>
      </c>
      <c r="D252" s="9" t="s">
        <v>23</v>
      </c>
      <c r="E252" s="6" t="s">
        <v>9</v>
      </c>
      <c r="F252" s="10">
        <v>0</v>
      </c>
      <c r="G252" s="9" t="s">
        <v>25</v>
      </c>
      <c r="H252" s="9" t="s">
        <v>2</v>
      </c>
      <c r="I252" s="3"/>
      <c r="J252" s="3"/>
      <c r="K252" s="3"/>
      <c r="L252" s="3"/>
    </row>
    <row r="253" spans="1:12" x14ac:dyDescent="0.25">
      <c r="A253">
        <f t="shared" si="3"/>
        <v>11</v>
      </c>
      <c r="B253" s="8">
        <v>42324</v>
      </c>
      <c r="C253" s="9" t="s">
        <v>22</v>
      </c>
      <c r="D253" s="9" t="s">
        <v>23</v>
      </c>
      <c r="E253" s="6" t="s">
        <v>9</v>
      </c>
      <c r="F253" s="10">
        <v>0</v>
      </c>
      <c r="G253" s="9" t="s">
        <v>24</v>
      </c>
      <c r="H253" s="9" t="s">
        <v>2</v>
      </c>
      <c r="I253" s="3"/>
      <c r="J253" s="3"/>
      <c r="K253" s="3"/>
      <c r="L253" s="3"/>
    </row>
    <row r="254" spans="1:12" x14ac:dyDescent="0.25">
      <c r="A254">
        <f t="shared" si="3"/>
        <v>11</v>
      </c>
      <c r="B254" s="8">
        <v>42324</v>
      </c>
      <c r="C254" s="9" t="s">
        <v>22</v>
      </c>
      <c r="D254" s="9" t="s">
        <v>23</v>
      </c>
      <c r="E254" s="6" t="s">
        <v>9</v>
      </c>
      <c r="F254" s="10">
        <v>0</v>
      </c>
      <c r="G254" s="9" t="s">
        <v>24</v>
      </c>
      <c r="H254" s="9" t="s">
        <v>2</v>
      </c>
      <c r="I254" s="3"/>
      <c r="J254" s="3"/>
      <c r="K254" s="3"/>
      <c r="L254" s="3"/>
    </row>
    <row r="255" spans="1:12" x14ac:dyDescent="0.25">
      <c r="A255">
        <f t="shared" si="3"/>
        <v>11</v>
      </c>
      <c r="B255" s="8">
        <v>42325</v>
      </c>
      <c r="C255" s="9" t="s">
        <v>22</v>
      </c>
      <c r="D255" s="9" t="s">
        <v>23</v>
      </c>
      <c r="E255" s="6" t="s">
        <v>9</v>
      </c>
      <c r="F255" s="10">
        <v>0</v>
      </c>
      <c r="G255" s="9" t="s">
        <v>24</v>
      </c>
      <c r="H255" s="9" t="s">
        <v>2</v>
      </c>
      <c r="I255" s="3"/>
      <c r="J255" s="3"/>
      <c r="K255" s="3"/>
      <c r="L255" s="3"/>
    </row>
    <row r="256" spans="1:12" x14ac:dyDescent="0.25">
      <c r="A256">
        <f t="shared" si="3"/>
        <v>11</v>
      </c>
      <c r="B256" s="8">
        <v>42327</v>
      </c>
      <c r="C256" s="9" t="s">
        <v>22</v>
      </c>
      <c r="D256" s="9" t="s">
        <v>23</v>
      </c>
      <c r="E256" s="6" t="s">
        <v>9</v>
      </c>
      <c r="F256" s="10">
        <v>0</v>
      </c>
      <c r="G256" s="9" t="s">
        <v>24</v>
      </c>
      <c r="H256" s="9" t="s">
        <v>2</v>
      </c>
      <c r="I256" s="3"/>
      <c r="J256" s="3"/>
      <c r="K256" s="3"/>
      <c r="L256" s="3"/>
    </row>
    <row r="257" spans="1:12" x14ac:dyDescent="0.25">
      <c r="A257">
        <f t="shared" si="3"/>
        <v>11</v>
      </c>
      <c r="B257" s="8">
        <v>42328</v>
      </c>
      <c r="C257" s="9" t="s">
        <v>22</v>
      </c>
      <c r="D257" s="9" t="s">
        <v>23</v>
      </c>
      <c r="E257" s="6" t="s">
        <v>9</v>
      </c>
      <c r="F257" s="10">
        <v>0</v>
      </c>
      <c r="G257" s="9" t="s">
        <v>24</v>
      </c>
      <c r="H257" s="9" t="s">
        <v>2</v>
      </c>
      <c r="I257" s="3"/>
      <c r="J257" s="3"/>
      <c r="K257" s="3"/>
      <c r="L257" s="3"/>
    </row>
    <row r="258" spans="1:12" x14ac:dyDescent="0.25">
      <c r="A258">
        <f t="shared" si="3"/>
        <v>11</v>
      </c>
      <c r="B258" s="8">
        <v>42329</v>
      </c>
      <c r="C258" s="9" t="s">
        <v>22</v>
      </c>
      <c r="D258" s="9" t="s">
        <v>23</v>
      </c>
      <c r="E258" s="6" t="s">
        <v>9</v>
      </c>
      <c r="F258" s="10">
        <v>0</v>
      </c>
      <c r="G258" s="9" t="s">
        <v>24</v>
      </c>
      <c r="H258" s="9" t="s">
        <v>2</v>
      </c>
      <c r="I258" s="3"/>
      <c r="J258" s="3"/>
      <c r="K258" s="3"/>
      <c r="L258" s="3"/>
    </row>
    <row r="259" spans="1:12" x14ac:dyDescent="0.25">
      <c r="A259">
        <f t="shared" si="3"/>
        <v>11</v>
      </c>
      <c r="B259" s="8">
        <v>42329</v>
      </c>
      <c r="C259" s="9" t="s">
        <v>22</v>
      </c>
      <c r="D259" s="9" t="s">
        <v>23</v>
      </c>
      <c r="E259" s="6" t="s">
        <v>9</v>
      </c>
      <c r="F259" s="10">
        <v>0</v>
      </c>
      <c r="G259" s="9" t="s">
        <v>25</v>
      </c>
      <c r="H259" s="9" t="s">
        <v>2</v>
      </c>
      <c r="I259" s="3"/>
      <c r="J259" s="3"/>
      <c r="K259" s="3"/>
      <c r="L259" s="3"/>
    </row>
    <row r="260" spans="1:12" x14ac:dyDescent="0.25">
      <c r="A260">
        <f t="shared" si="3"/>
        <v>11</v>
      </c>
      <c r="B260" s="8">
        <v>42329</v>
      </c>
      <c r="C260" s="9" t="s">
        <v>22</v>
      </c>
      <c r="D260" s="9" t="s">
        <v>23</v>
      </c>
      <c r="E260" s="6" t="s">
        <v>9</v>
      </c>
      <c r="F260" s="10">
        <v>0</v>
      </c>
      <c r="G260" s="9" t="s">
        <v>24</v>
      </c>
      <c r="H260" s="9" t="s">
        <v>2</v>
      </c>
      <c r="I260" s="3"/>
      <c r="J260" s="3"/>
      <c r="K260" s="3"/>
      <c r="L260" s="3"/>
    </row>
    <row r="261" spans="1:12" x14ac:dyDescent="0.25">
      <c r="A261">
        <f t="shared" si="3"/>
        <v>11</v>
      </c>
      <c r="B261" s="8">
        <v>42329</v>
      </c>
      <c r="C261" s="9" t="s">
        <v>22</v>
      </c>
      <c r="D261" s="9" t="s">
        <v>23</v>
      </c>
      <c r="E261" s="6" t="s">
        <v>9</v>
      </c>
      <c r="F261" s="10">
        <v>0</v>
      </c>
      <c r="G261" s="9" t="s">
        <v>24</v>
      </c>
      <c r="H261" s="9" t="s">
        <v>2</v>
      </c>
      <c r="I261" s="3"/>
      <c r="J261" s="3"/>
      <c r="K261" s="3"/>
      <c r="L261" s="3"/>
    </row>
    <row r="262" spans="1:12" x14ac:dyDescent="0.25">
      <c r="A262">
        <f t="shared" si="3"/>
        <v>11</v>
      </c>
      <c r="B262" s="8">
        <v>42329</v>
      </c>
      <c r="C262" s="9" t="s">
        <v>22</v>
      </c>
      <c r="D262" s="9" t="s">
        <v>23</v>
      </c>
      <c r="E262" s="6" t="s">
        <v>9</v>
      </c>
      <c r="F262" s="10">
        <v>0</v>
      </c>
      <c r="G262" s="9" t="s">
        <v>25</v>
      </c>
      <c r="H262" s="9" t="s">
        <v>2</v>
      </c>
      <c r="I262" s="3"/>
      <c r="J262" s="3"/>
      <c r="K262" s="3"/>
      <c r="L262" s="3"/>
    </row>
    <row r="263" spans="1:12" x14ac:dyDescent="0.25">
      <c r="A263">
        <f t="shared" si="3"/>
        <v>11</v>
      </c>
      <c r="B263" s="8">
        <v>42331</v>
      </c>
      <c r="C263" s="9" t="s">
        <v>22</v>
      </c>
      <c r="D263" s="9" t="s">
        <v>23</v>
      </c>
      <c r="E263" s="6" t="s">
        <v>9</v>
      </c>
      <c r="F263" s="10">
        <v>0</v>
      </c>
      <c r="G263" s="9" t="s">
        <v>24</v>
      </c>
      <c r="H263" s="9" t="s">
        <v>2</v>
      </c>
      <c r="I263" s="3"/>
      <c r="J263" s="3"/>
      <c r="K263" s="3"/>
      <c r="L263" s="3"/>
    </row>
    <row r="264" spans="1:12" x14ac:dyDescent="0.25">
      <c r="A264">
        <f t="shared" si="3"/>
        <v>11</v>
      </c>
      <c r="B264" s="8">
        <v>42331</v>
      </c>
      <c r="C264" s="9" t="s">
        <v>22</v>
      </c>
      <c r="D264" s="9" t="s">
        <v>23</v>
      </c>
      <c r="E264" s="6" t="s">
        <v>9</v>
      </c>
      <c r="F264" s="10">
        <v>0</v>
      </c>
      <c r="G264" s="9" t="s">
        <v>25</v>
      </c>
      <c r="H264" s="9" t="s">
        <v>2</v>
      </c>
      <c r="I264" s="3"/>
      <c r="J264" s="3"/>
      <c r="K264" s="3"/>
      <c r="L264" s="3"/>
    </row>
    <row r="265" spans="1:12" x14ac:dyDescent="0.25">
      <c r="A265">
        <f t="shared" si="3"/>
        <v>11</v>
      </c>
      <c r="B265" s="8">
        <v>42333</v>
      </c>
      <c r="C265" s="9" t="s">
        <v>22</v>
      </c>
      <c r="D265" s="9" t="s">
        <v>23</v>
      </c>
      <c r="E265" s="6" t="s">
        <v>9</v>
      </c>
      <c r="F265" s="10">
        <v>0</v>
      </c>
      <c r="G265" s="9" t="s">
        <v>25</v>
      </c>
      <c r="H265" s="9" t="s">
        <v>2</v>
      </c>
      <c r="I265" s="3"/>
      <c r="J265" s="3"/>
      <c r="K265" s="3"/>
      <c r="L265" s="3"/>
    </row>
    <row r="266" spans="1:12" x14ac:dyDescent="0.25">
      <c r="A266">
        <f t="shared" si="3"/>
        <v>11</v>
      </c>
      <c r="B266" s="8">
        <v>42333</v>
      </c>
      <c r="C266" s="9" t="s">
        <v>22</v>
      </c>
      <c r="D266" s="9" t="s">
        <v>23</v>
      </c>
      <c r="E266" s="6" t="s">
        <v>9</v>
      </c>
      <c r="F266" s="10">
        <v>0</v>
      </c>
      <c r="G266" s="9" t="s">
        <v>24</v>
      </c>
      <c r="H266" s="9" t="s">
        <v>2</v>
      </c>
      <c r="I266" s="3"/>
      <c r="J266" s="3"/>
      <c r="K266" s="3"/>
      <c r="L266" s="3"/>
    </row>
    <row r="267" spans="1:12" x14ac:dyDescent="0.25">
      <c r="A267">
        <f t="shared" si="3"/>
        <v>11</v>
      </c>
      <c r="B267" s="8">
        <v>42335</v>
      </c>
      <c r="C267" s="9" t="s">
        <v>22</v>
      </c>
      <c r="D267" s="9" t="s">
        <v>23</v>
      </c>
      <c r="E267" s="6" t="s">
        <v>9</v>
      </c>
      <c r="F267" s="10">
        <v>0</v>
      </c>
      <c r="G267" s="9" t="s">
        <v>25</v>
      </c>
      <c r="H267" s="9" t="s">
        <v>2</v>
      </c>
      <c r="I267" s="3"/>
      <c r="J267" s="3"/>
      <c r="K267" s="3"/>
      <c r="L267" s="3"/>
    </row>
    <row r="268" spans="1:12" x14ac:dyDescent="0.25">
      <c r="A268">
        <f t="shared" si="3"/>
        <v>11</v>
      </c>
      <c r="B268" s="8">
        <v>42335</v>
      </c>
      <c r="C268" s="9" t="s">
        <v>22</v>
      </c>
      <c r="D268" s="9" t="s">
        <v>23</v>
      </c>
      <c r="E268" s="6" t="s">
        <v>9</v>
      </c>
      <c r="F268" s="10">
        <v>0</v>
      </c>
      <c r="G268" s="9" t="s">
        <v>24</v>
      </c>
      <c r="H268" s="9" t="s">
        <v>2</v>
      </c>
      <c r="I268" s="3"/>
      <c r="J268" s="3"/>
      <c r="K268" s="3"/>
      <c r="L268" s="3"/>
    </row>
    <row r="269" spans="1:12" x14ac:dyDescent="0.25">
      <c r="A269">
        <f t="shared" si="3"/>
        <v>11</v>
      </c>
      <c r="B269" s="8">
        <v>42338</v>
      </c>
      <c r="C269" s="9" t="s">
        <v>22</v>
      </c>
      <c r="D269" s="9" t="s">
        <v>23</v>
      </c>
      <c r="E269" s="6" t="s">
        <v>9</v>
      </c>
      <c r="F269" s="10">
        <v>0</v>
      </c>
      <c r="G269" s="9" t="s">
        <v>24</v>
      </c>
      <c r="H269" s="9" t="s">
        <v>2</v>
      </c>
      <c r="I269" s="3"/>
      <c r="J269" s="3"/>
      <c r="K269" s="3"/>
      <c r="L269" s="3"/>
    </row>
    <row r="270" spans="1:12" x14ac:dyDescent="0.25">
      <c r="A270">
        <f t="shared" ref="A270:A331" si="4">MONTH(B270)</f>
        <v>12</v>
      </c>
      <c r="B270" s="8">
        <v>42339</v>
      </c>
      <c r="C270" s="9" t="s">
        <v>22</v>
      </c>
      <c r="D270" s="9" t="s">
        <v>23</v>
      </c>
      <c r="E270" s="6" t="s">
        <v>9</v>
      </c>
      <c r="F270" s="10">
        <v>0</v>
      </c>
      <c r="G270" s="9" t="s">
        <v>24</v>
      </c>
      <c r="H270" s="9" t="s">
        <v>2</v>
      </c>
      <c r="I270" s="3"/>
      <c r="J270" s="3"/>
      <c r="K270" s="3"/>
      <c r="L270" s="3"/>
    </row>
    <row r="271" spans="1:12" x14ac:dyDescent="0.25">
      <c r="A271">
        <f t="shared" si="4"/>
        <v>12</v>
      </c>
      <c r="B271" s="8">
        <v>42339</v>
      </c>
      <c r="C271" s="9" t="s">
        <v>22</v>
      </c>
      <c r="D271" s="9" t="s">
        <v>23</v>
      </c>
      <c r="E271" s="6" t="s">
        <v>9</v>
      </c>
      <c r="F271" s="10">
        <v>0</v>
      </c>
      <c r="G271" s="9" t="s">
        <v>25</v>
      </c>
      <c r="H271" s="9" t="s">
        <v>2</v>
      </c>
      <c r="I271" s="3"/>
      <c r="J271" s="3"/>
      <c r="K271" s="3"/>
      <c r="L271" s="3"/>
    </row>
    <row r="272" spans="1:12" x14ac:dyDescent="0.25">
      <c r="A272">
        <f t="shared" si="4"/>
        <v>12</v>
      </c>
      <c r="B272" s="8">
        <v>42339</v>
      </c>
      <c r="C272" s="9" t="s">
        <v>22</v>
      </c>
      <c r="D272" s="9" t="s">
        <v>23</v>
      </c>
      <c r="E272" s="6" t="s">
        <v>9</v>
      </c>
      <c r="F272" s="10">
        <v>0</v>
      </c>
      <c r="G272" s="9" t="s">
        <v>24</v>
      </c>
      <c r="H272" s="9" t="s">
        <v>2</v>
      </c>
      <c r="I272" s="3"/>
      <c r="J272" s="3"/>
      <c r="K272" s="3"/>
      <c r="L272" s="3"/>
    </row>
    <row r="273" spans="1:12" x14ac:dyDescent="0.25">
      <c r="A273">
        <f t="shared" si="4"/>
        <v>12</v>
      </c>
      <c r="B273" s="8">
        <v>42339</v>
      </c>
      <c r="C273" s="9" t="s">
        <v>22</v>
      </c>
      <c r="D273" s="9" t="s">
        <v>23</v>
      </c>
      <c r="E273" s="6" t="s">
        <v>9</v>
      </c>
      <c r="F273" s="10">
        <v>0</v>
      </c>
      <c r="G273" s="9" t="s">
        <v>24</v>
      </c>
      <c r="H273" s="9" t="s">
        <v>2</v>
      </c>
      <c r="I273" s="3"/>
      <c r="J273" s="3"/>
      <c r="K273" s="3"/>
      <c r="L273" s="3"/>
    </row>
    <row r="274" spans="1:12" x14ac:dyDescent="0.25">
      <c r="A274">
        <f t="shared" si="4"/>
        <v>12</v>
      </c>
      <c r="B274" s="8">
        <v>42341</v>
      </c>
      <c r="C274" s="9" t="s">
        <v>22</v>
      </c>
      <c r="D274" s="9" t="s">
        <v>23</v>
      </c>
      <c r="E274" s="6" t="s">
        <v>9</v>
      </c>
      <c r="F274" s="10">
        <v>0</v>
      </c>
      <c r="G274" s="9" t="s">
        <v>25</v>
      </c>
      <c r="H274" s="9" t="s">
        <v>2</v>
      </c>
      <c r="I274" s="3"/>
      <c r="J274" s="3"/>
      <c r="K274" s="3"/>
      <c r="L274" s="3"/>
    </row>
    <row r="275" spans="1:12" x14ac:dyDescent="0.25">
      <c r="A275">
        <f t="shared" si="4"/>
        <v>12</v>
      </c>
      <c r="B275" s="8">
        <v>42341</v>
      </c>
      <c r="C275" s="9" t="s">
        <v>22</v>
      </c>
      <c r="D275" s="9" t="s">
        <v>23</v>
      </c>
      <c r="E275" s="6" t="s">
        <v>9</v>
      </c>
      <c r="F275" s="10">
        <v>0</v>
      </c>
      <c r="G275" s="9" t="s">
        <v>24</v>
      </c>
      <c r="H275" s="9" t="s">
        <v>2</v>
      </c>
      <c r="I275" s="3"/>
      <c r="J275" s="3"/>
      <c r="K275" s="3"/>
      <c r="L275" s="3"/>
    </row>
    <row r="276" spans="1:12" x14ac:dyDescent="0.25">
      <c r="A276">
        <f t="shared" si="4"/>
        <v>12</v>
      </c>
      <c r="B276" s="8">
        <v>42341</v>
      </c>
      <c r="C276" s="9" t="s">
        <v>22</v>
      </c>
      <c r="D276" s="9" t="s">
        <v>23</v>
      </c>
      <c r="E276" s="6" t="s">
        <v>9</v>
      </c>
      <c r="F276" s="10">
        <v>0</v>
      </c>
      <c r="G276" s="9" t="s">
        <v>25</v>
      </c>
      <c r="H276" s="9" t="s">
        <v>2</v>
      </c>
      <c r="I276" s="3"/>
      <c r="J276" s="3"/>
      <c r="K276" s="3"/>
      <c r="L276" s="3"/>
    </row>
    <row r="277" spans="1:12" x14ac:dyDescent="0.25">
      <c r="A277">
        <f t="shared" si="4"/>
        <v>12</v>
      </c>
      <c r="B277" s="8">
        <v>42343</v>
      </c>
      <c r="C277" s="9" t="s">
        <v>22</v>
      </c>
      <c r="D277" s="9" t="s">
        <v>23</v>
      </c>
      <c r="E277" s="6" t="s">
        <v>9</v>
      </c>
      <c r="F277" s="10">
        <v>0</v>
      </c>
      <c r="G277" s="9" t="s">
        <v>24</v>
      </c>
      <c r="H277" s="9" t="s">
        <v>2</v>
      </c>
      <c r="I277" s="3"/>
      <c r="J277" s="3"/>
      <c r="K277" s="3"/>
      <c r="L277" s="3"/>
    </row>
    <row r="278" spans="1:12" x14ac:dyDescent="0.25">
      <c r="A278">
        <f t="shared" si="4"/>
        <v>12</v>
      </c>
      <c r="B278" s="8">
        <v>42343</v>
      </c>
      <c r="C278" s="9" t="s">
        <v>22</v>
      </c>
      <c r="D278" s="9" t="s">
        <v>23</v>
      </c>
      <c r="E278" s="6" t="s">
        <v>9</v>
      </c>
      <c r="F278" s="10">
        <v>0</v>
      </c>
      <c r="G278" s="9" t="s">
        <v>24</v>
      </c>
      <c r="H278" s="9" t="s">
        <v>2</v>
      </c>
      <c r="I278" s="3"/>
      <c r="J278" s="3"/>
      <c r="K278" s="3"/>
      <c r="L278" s="3"/>
    </row>
    <row r="279" spans="1:12" x14ac:dyDescent="0.25">
      <c r="A279">
        <f t="shared" si="4"/>
        <v>12</v>
      </c>
      <c r="B279" s="8">
        <v>42346</v>
      </c>
      <c r="C279" s="9" t="s">
        <v>22</v>
      </c>
      <c r="D279" s="9" t="s">
        <v>23</v>
      </c>
      <c r="E279" s="6" t="s">
        <v>9</v>
      </c>
      <c r="F279" s="10">
        <v>0</v>
      </c>
      <c r="G279" s="9" t="s">
        <v>24</v>
      </c>
      <c r="H279" s="9" t="s">
        <v>2</v>
      </c>
      <c r="I279" s="3"/>
      <c r="J279" s="3"/>
      <c r="K279" s="3"/>
      <c r="L279" s="3"/>
    </row>
    <row r="280" spans="1:12" x14ac:dyDescent="0.25">
      <c r="A280">
        <f t="shared" si="4"/>
        <v>12</v>
      </c>
      <c r="B280" s="8">
        <v>42346</v>
      </c>
      <c r="C280" s="9" t="s">
        <v>22</v>
      </c>
      <c r="D280" s="9" t="s">
        <v>23</v>
      </c>
      <c r="E280" s="6" t="s">
        <v>9</v>
      </c>
      <c r="F280" s="10">
        <v>0</v>
      </c>
      <c r="G280" s="9" t="s">
        <v>24</v>
      </c>
      <c r="H280" s="9" t="s">
        <v>2</v>
      </c>
      <c r="I280" s="3"/>
      <c r="J280" s="3"/>
      <c r="K280" s="3"/>
      <c r="L280" s="3"/>
    </row>
    <row r="281" spans="1:12" x14ac:dyDescent="0.25">
      <c r="A281">
        <f t="shared" si="4"/>
        <v>12</v>
      </c>
      <c r="B281" s="8">
        <v>42346</v>
      </c>
      <c r="C281" s="9" t="s">
        <v>22</v>
      </c>
      <c r="D281" s="9" t="s">
        <v>23</v>
      </c>
      <c r="E281" s="6" t="s">
        <v>9</v>
      </c>
      <c r="F281" s="10">
        <v>0</v>
      </c>
      <c r="G281" s="9" t="s">
        <v>24</v>
      </c>
      <c r="H281" s="9" t="s">
        <v>2</v>
      </c>
      <c r="I281" s="3"/>
      <c r="J281" s="3"/>
      <c r="K281" s="3"/>
      <c r="L281" s="3"/>
    </row>
    <row r="282" spans="1:12" x14ac:dyDescent="0.25">
      <c r="A282">
        <f t="shared" si="4"/>
        <v>12</v>
      </c>
      <c r="B282" s="8">
        <v>42348</v>
      </c>
      <c r="C282" s="9" t="s">
        <v>22</v>
      </c>
      <c r="D282" s="9" t="s">
        <v>23</v>
      </c>
      <c r="E282" s="6" t="s">
        <v>9</v>
      </c>
      <c r="F282" s="10">
        <v>0</v>
      </c>
      <c r="G282" s="9" t="s">
        <v>24</v>
      </c>
      <c r="H282" s="9" t="s">
        <v>2</v>
      </c>
      <c r="I282" s="3"/>
      <c r="J282" s="3"/>
      <c r="K282" s="3"/>
      <c r="L282" s="3"/>
    </row>
    <row r="283" spans="1:12" x14ac:dyDescent="0.25">
      <c r="A283">
        <f t="shared" si="4"/>
        <v>12</v>
      </c>
      <c r="B283" s="8">
        <v>42348</v>
      </c>
      <c r="C283" s="9" t="s">
        <v>22</v>
      </c>
      <c r="D283" s="9" t="s">
        <v>23</v>
      </c>
      <c r="E283" s="6" t="s">
        <v>9</v>
      </c>
      <c r="F283" s="10">
        <v>0</v>
      </c>
      <c r="G283" s="9" t="s">
        <v>24</v>
      </c>
      <c r="H283" s="9" t="s">
        <v>2</v>
      </c>
      <c r="I283" s="3"/>
      <c r="J283" s="3"/>
      <c r="K283" s="3"/>
      <c r="L283" s="3"/>
    </row>
    <row r="284" spans="1:12" x14ac:dyDescent="0.25">
      <c r="A284">
        <f t="shared" si="4"/>
        <v>12</v>
      </c>
      <c r="B284" s="8">
        <v>42350</v>
      </c>
      <c r="C284" s="9" t="s">
        <v>22</v>
      </c>
      <c r="D284" s="9" t="s">
        <v>23</v>
      </c>
      <c r="E284" s="6" t="s">
        <v>9</v>
      </c>
      <c r="F284" s="10">
        <v>0</v>
      </c>
      <c r="G284" s="9" t="s">
        <v>25</v>
      </c>
      <c r="H284" s="9" t="s">
        <v>2</v>
      </c>
      <c r="I284" s="3"/>
      <c r="J284" s="3"/>
      <c r="K284" s="3"/>
      <c r="L284" s="3"/>
    </row>
    <row r="285" spans="1:12" x14ac:dyDescent="0.25">
      <c r="A285">
        <f t="shared" si="4"/>
        <v>12</v>
      </c>
      <c r="B285" s="8">
        <v>42350</v>
      </c>
      <c r="C285" s="9" t="s">
        <v>22</v>
      </c>
      <c r="D285" s="9" t="s">
        <v>23</v>
      </c>
      <c r="E285" s="6" t="s">
        <v>9</v>
      </c>
      <c r="F285" s="10">
        <v>0</v>
      </c>
      <c r="G285" s="9" t="s">
        <v>25</v>
      </c>
      <c r="H285" s="9" t="s">
        <v>2</v>
      </c>
      <c r="I285" s="3"/>
      <c r="J285" s="3"/>
      <c r="K285" s="3"/>
      <c r="L285" s="3"/>
    </row>
    <row r="286" spans="1:12" x14ac:dyDescent="0.25">
      <c r="A286">
        <f t="shared" si="4"/>
        <v>12</v>
      </c>
      <c r="B286" s="8">
        <v>42350</v>
      </c>
      <c r="C286" s="9" t="s">
        <v>22</v>
      </c>
      <c r="D286" s="9" t="s">
        <v>23</v>
      </c>
      <c r="E286" s="6" t="s">
        <v>9</v>
      </c>
      <c r="F286" s="10">
        <v>0</v>
      </c>
      <c r="G286" s="9" t="s">
        <v>24</v>
      </c>
      <c r="H286" s="9" t="s">
        <v>2</v>
      </c>
      <c r="I286" s="3"/>
      <c r="J286" s="3"/>
      <c r="K286" s="3"/>
      <c r="L286" s="3"/>
    </row>
    <row r="287" spans="1:12" x14ac:dyDescent="0.25">
      <c r="A287">
        <f t="shared" si="4"/>
        <v>12</v>
      </c>
      <c r="B287" s="8">
        <v>42354</v>
      </c>
      <c r="C287" s="9" t="s">
        <v>22</v>
      </c>
      <c r="D287" s="9" t="s">
        <v>23</v>
      </c>
      <c r="E287" s="6" t="s">
        <v>9</v>
      </c>
      <c r="F287" s="10">
        <v>0</v>
      </c>
      <c r="G287" s="9" t="s">
        <v>24</v>
      </c>
      <c r="H287" s="9" t="s">
        <v>2</v>
      </c>
      <c r="I287" s="3"/>
      <c r="J287" s="3"/>
      <c r="K287" s="3"/>
      <c r="L287" s="3"/>
    </row>
    <row r="288" spans="1:12" x14ac:dyDescent="0.25">
      <c r="A288">
        <f t="shared" si="4"/>
        <v>12</v>
      </c>
      <c r="B288" s="8">
        <v>42354</v>
      </c>
      <c r="C288" s="9" t="s">
        <v>22</v>
      </c>
      <c r="D288" s="9" t="s">
        <v>23</v>
      </c>
      <c r="E288" s="6" t="s">
        <v>9</v>
      </c>
      <c r="F288" s="10">
        <v>0</v>
      </c>
      <c r="G288" s="9" t="s">
        <v>24</v>
      </c>
      <c r="H288" s="9" t="s">
        <v>2</v>
      </c>
      <c r="I288" s="3"/>
      <c r="J288" s="3"/>
      <c r="K288" s="3"/>
      <c r="L288" s="3"/>
    </row>
    <row r="289" spans="1:12" x14ac:dyDescent="0.25">
      <c r="A289">
        <f t="shared" si="4"/>
        <v>12</v>
      </c>
      <c r="B289" s="8">
        <v>42355</v>
      </c>
      <c r="C289" s="9" t="s">
        <v>22</v>
      </c>
      <c r="D289" s="9" t="s">
        <v>23</v>
      </c>
      <c r="E289" s="6" t="s">
        <v>9</v>
      </c>
      <c r="F289" s="10">
        <v>0</v>
      </c>
      <c r="G289" s="9" t="s">
        <v>24</v>
      </c>
      <c r="H289" s="9" t="s">
        <v>2</v>
      </c>
      <c r="I289" s="3"/>
      <c r="J289" s="3"/>
      <c r="K289" s="3"/>
      <c r="L289" s="3"/>
    </row>
    <row r="290" spans="1:12" x14ac:dyDescent="0.25">
      <c r="A290">
        <f t="shared" si="4"/>
        <v>12</v>
      </c>
      <c r="B290" s="8">
        <v>42355</v>
      </c>
      <c r="C290" s="9" t="s">
        <v>22</v>
      </c>
      <c r="D290" s="9" t="s">
        <v>23</v>
      </c>
      <c r="E290" s="6" t="s">
        <v>9</v>
      </c>
      <c r="F290" s="10">
        <v>0</v>
      </c>
      <c r="G290" s="9" t="s">
        <v>25</v>
      </c>
      <c r="H290" s="9" t="s">
        <v>2</v>
      </c>
      <c r="I290" s="3"/>
      <c r="J290" s="3"/>
      <c r="K290" s="3"/>
      <c r="L290" s="3"/>
    </row>
    <row r="291" spans="1:12" x14ac:dyDescent="0.25">
      <c r="A291">
        <f t="shared" si="4"/>
        <v>12</v>
      </c>
      <c r="B291" s="8">
        <v>42357</v>
      </c>
      <c r="C291" s="9" t="s">
        <v>22</v>
      </c>
      <c r="D291" s="9" t="s">
        <v>23</v>
      </c>
      <c r="E291" s="6" t="s">
        <v>9</v>
      </c>
      <c r="F291" s="10">
        <v>0</v>
      </c>
      <c r="G291" s="9" t="s">
        <v>24</v>
      </c>
      <c r="H291" s="9" t="s">
        <v>2</v>
      </c>
      <c r="I291" s="3"/>
      <c r="J291" s="3"/>
      <c r="K291" s="3"/>
      <c r="L291" s="3"/>
    </row>
    <row r="292" spans="1:12" x14ac:dyDescent="0.25">
      <c r="A292">
        <f t="shared" si="4"/>
        <v>12</v>
      </c>
      <c r="B292" s="8">
        <v>42357</v>
      </c>
      <c r="C292" s="9" t="s">
        <v>22</v>
      </c>
      <c r="D292" s="9" t="s">
        <v>23</v>
      </c>
      <c r="E292" s="6" t="s">
        <v>9</v>
      </c>
      <c r="F292" s="10">
        <v>0</v>
      </c>
      <c r="G292" s="9" t="s">
        <v>24</v>
      </c>
      <c r="H292" s="9" t="s">
        <v>2</v>
      </c>
      <c r="I292" s="3"/>
      <c r="J292" s="3"/>
      <c r="K292" s="3"/>
      <c r="L292" s="3"/>
    </row>
    <row r="293" spans="1:12" x14ac:dyDescent="0.25">
      <c r="A293">
        <f t="shared" si="4"/>
        <v>12</v>
      </c>
      <c r="B293" s="8">
        <v>42357</v>
      </c>
      <c r="C293" s="9" t="s">
        <v>22</v>
      </c>
      <c r="D293" s="9" t="s">
        <v>23</v>
      </c>
      <c r="E293" s="6" t="s">
        <v>9</v>
      </c>
      <c r="F293" s="10">
        <v>0</v>
      </c>
      <c r="G293" s="9" t="s">
        <v>24</v>
      </c>
      <c r="H293" s="9" t="s">
        <v>2</v>
      </c>
      <c r="I293" s="3"/>
      <c r="J293" s="3"/>
      <c r="K293" s="3"/>
      <c r="L293" s="3"/>
    </row>
    <row r="294" spans="1:12" x14ac:dyDescent="0.25">
      <c r="A294">
        <f t="shared" si="4"/>
        <v>12</v>
      </c>
      <c r="B294" s="8">
        <v>42357</v>
      </c>
      <c r="C294" s="9" t="s">
        <v>22</v>
      </c>
      <c r="D294" s="9" t="s">
        <v>23</v>
      </c>
      <c r="E294" s="6" t="s">
        <v>9</v>
      </c>
      <c r="F294" s="10">
        <v>0</v>
      </c>
      <c r="G294" s="9" t="s">
        <v>24</v>
      </c>
      <c r="H294" s="9" t="s">
        <v>2</v>
      </c>
      <c r="I294" s="3"/>
      <c r="J294" s="3"/>
      <c r="K294" s="3"/>
      <c r="L294" s="3"/>
    </row>
    <row r="295" spans="1:12" x14ac:dyDescent="0.25">
      <c r="A295">
        <f t="shared" si="4"/>
        <v>12</v>
      </c>
      <c r="B295" s="8">
        <v>42359</v>
      </c>
      <c r="C295" s="9" t="s">
        <v>22</v>
      </c>
      <c r="D295" s="9" t="s">
        <v>23</v>
      </c>
      <c r="E295" s="6" t="s">
        <v>9</v>
      </c>
      <c r="F295" s="10">
        <v>0</v>
      </c>
      <c r="G295" s="9" t="s">
        <v>24</v>
      </c>
      <c r="H295" s="9" t="s">
        <v>2</v>
      </c>
      <c r="I295" s="3"/>
      <c r="J295" s="3"/>
      <c r="K295" s="3"/>
      <c r="L295" s="3"/>
    </row>
    <row r="296" spans="1:12" x14ac:dyDescent="0.25">
      <c r="A296">
        <f t="shared" si="4"/>
        <v>12</v>
      </c>
      <c r="B296" s="8">
        <v>42359</v>
      </c>
      <c r="C296" s="9" t="s">
        <v>22</v>
      </c>
      <c r="D296" s="9" t="s">
        <v>23</v>
      </c>
      <c r="E296" s="6" t="s">
        <v>9</v>
      </c>
      <c r="F296" s="10">
        <v>0</v>
      </c>
      <c r="G296" s="9" t="s">
        <v>24</v>
      </c>
      <c r="H296" s="9" t="s">
        <v>2</v>
      </c>
      <c r="I296" s="3"/>
      <c r="J296" s="3"/>
      <c r="K296" s="3"/>
      <c r="L296" s="3"/>
    </row>
    <row r="297" spans="1:12" x14ac:dyDescent="0.25">
      <c r="A297">
        <f t="shared" si="4"/>
        <v>12</v>
      </c>
      <c r="B297" s="8">
        <v>42359</v>
      </c>
      <c r="C297" s="9" t="s">
        <v>22</v>
      </c>
      <c r="D297" s="9" t="s">
        <v>23</v>
      </c>
      <c r="E297" s="6" t="s">
        <v>9</v>
      </c>
      <c r="F297" s="10">
        <v>0</v>
      </c>
      <c r="G297" s="9" t="s">
        <v>24</v>
      </c>
      <c r="H297" s="9" t="s">
        <v>2</v>
      </c>
      <c r="I297" s="3"/>
      <c r="J297" s="3"/>
      <c r="K297" s="3"/>
      <c r="L297" s="3"/>
    </row>
    <row r="298" spans="1:12" x14ac:dyDescent="0.25">
      <c r="A298">
        <f t="shared" si="4"/>
        <v>12</v>
      </c>
      <c r="B298" s="8">
        <v>42360</v>
      </c>
      <c r="C298" s="9" t="s">
        <v>22</v>
      </c>
      <c r="D298" s="9" t="s">
        <v>23</v>
      </c>
      <c r="E298" s="6" t="s">
        <v>9</v>
      </c>
      <c r="F298" s="10">
        <v>0</v>
      </c>
      <c r="G298" s="9" t="s">
        <v>25</v>
      </c>
      <c r="H298" s="9" t="s">
        <v>2</v>
      </c>
      <c r="I298" s="3"/>
      <c r="J298" s="3"/>
      <c r="K298" s="3"/>
      <c r="L298" s="3"/>
    </row>
    <row r="299" spans="1:12" x14ac:dyDescent="0.25">
      <c r="A299">
        <f t="shared" si="4"/>
        <v>12</v>
      </c>
      <c r="B299" s="8">
        <v>42361</v>
      </c>
      <c r="C299" s="9" t="s">
        <v>22</v>
      </c>
      <c r="D299" s="9" t="s">
        <v>23</v>
      </c>
      <c r="E299" s="6" t="s">
        <v>9</v>
      </c>
      <c r="F299" s="10">
        <v>0</v>
      </c>
      <c r="G299" s="9" t="s">
        <v>25</v>
      </c>
      <c r="H299" s="9" t="s">
        <v>2</v>
      </c>
      <c r="I299" s="3"/>
      <c r="J299" s="3"/>
      <c r="K299" s="3"/>
      <c r="L299" s="3"/>
    </row>
    <row r="300" spans="1:12" x14ac:dyDescent="0.25">
      <c r="A300">
        <f t="shared" si="4"/>
        <v>12</v>
      </c>
      <c r="B300" s="8">
        <v>42367</v>
      </c>
      <c r="C300" s="9" t="s">
        <v>22</v>
      </c>
      <c r="D300" s="9" t="s">
        <v>23</v>
      </c>
      <c r="E300" s="6" t="s">
        <v>9</v>
      </c>
      <c r="F300" s="10">
        <v>0</v>
      </c>
      <c r="G300" s="9" t="s">
        <v>25</v>
      </c>
      <c r="H300" s="9" t="s">
        <v>2</v>
      </c>
      <c r="I300" s="3"/>
      <c r="J300" s="3"/>
      <c r="K300" s="3"/>
      <c r="L300" s="3"/>
    </row>
    <row r="301" spans="1:12" x14ac:dyDescent="0.25">
      <c r="A301">
        <f t="shared" si="4"/>
        <v>12</v>
      </c>
      <c r="B301" s="8">
        <v>42367</v>
      </c>
      <c r="C301" s="9" t="s">
        <v>22</v>
      </c>
      <c r="D301" s="9" t="s">
        <v>23</v>
      </c>
      <c r="E301" s="6" t="s">
        <v>9</v>
      </c>
      <c r="F301" s="10">
        <v>0</v>
      </c>
      <c r="G301" s="9" t="s">
        <v>25</v>
      </c>
      <c r="H301" s="9" t="s">
        <v>2</v>
      </c>
      <c r="I301" s="3"/>
      <c r="J301" s="3"/>
      <c r="K301" s="3"/>
      <c r="L301" s="3"/>
    </row>
    <row r="302" spans="1:12" x14ac:dyDescent="0.25">
      <c r="B302" s="5" t="s">
        <v>3</v>
      </c>
      <c r="C302" s="3"/>
      <c r="D302" s="3"/>
      <c r="E302" s="3"/>
      <c r="F302" s="3"/>
      <c r="G302" s="3"/>
      <c r="H302" s="3"/>
      <c r="I302" s="3"/>
      <c r="J302" s="3"/>
      <c r="K302" s="3"/>
      <c r="L302" s="3"/>
    </row>
    <row r="303" spans="1:12" x14ac:dyDescent="0.25">
      <c r="B303" s="5" t="s">
        <v>26</v>
      </c>
      <c r="C303" s="3"/>
      <c r="D303" s="3"/>
      <c r="E303" s="3"/>
      <c r="F303" s="3"/>
      <c r="G303" s="3"/>
      <c r="H303" s="3"/>
      <c r="I303" s="3"/>
      <c r="J303" s="3"/>
      <c r="K303" s="3"/>
      <c r="L303" s="3"/>
    </row>
    <row r="304" spans="1:12" x14ac:dyDescent="0.25">
      <c r="B304" s="4" t="s">
        <v>19</v>
      </c>
      <c r="C304" s="4" t="s">
        <v>8</v>
      </c>
      <c r="D304" s="3"/>
      <c r="E304" s="3"/>
      <c r="F304" s="3"/>
      <c r="G304" s="3"/>
      <c r="H304" s="3"/>
      <c r="I304" s="3"/>
      <c r="J304" s="3"/>
      <c r="K304" s="3"/>
      <c r="L304" s="3"/>
    </row>
    <row r="305" spans="1:12" x14ac:dyDescent="0.25">
      <c r="B305" s="5" t="s">
        <v>25</v>
      </c>
      <c r="C305" s="6" t="s">
        <v>9</v>
      </c>
      <c r="D305" s="3"/>
      <c r="E305" s="3"/>
      <c r="F305" s="3"/>
      <c r="G305" s="3"/>
      <c r="H305" s="3"/>
      <c r="I305" s="3"/>
      <c r="J305" s="3"/>
      <c r="K305" s="3"/>
      <c r="L305" s="3"/>
    </row>
    <row r="306" spans="1:12" x14ac:dyDescent="0.25">
      <c r="B306" s="5" t="s">
        <v>24</v>
      </c>
      <c r="C306" s="6" t="s">
        <v>9</v>
      </c>
      <c r="D306" s="3"/>
      <c r="E306" s="3"/>
      <c r="F306" s="3"/>
      <c r="G306" s="3"/>
      <c r="H306" s="3"/>
      <c r="I306" s="3"/>
      <c r="J306" s="3"/>
      <c r="K306" s="3"/>
      <c r="L306" s="3"/>
    </row>
    <row r="307" spans="1:12" x14ac:dyDescent="0.25">
      <c r="B307" s="5" t="s">
        <v>3</v>
      </c>
      <c r="C307" s="3"/>
      <c r="D307" s="3"/>
      <c r="E307" s="3"/>
      <c r="F307" s="3"/>
      <c r="G307" s="3"/>
      <c r="H307" s="3"/>
      <c r="I307" s="3"/>
      <c r="J307" s="3"/>
      <c r="K307" s="3"/>
      <c r="L307" s="3"/>
    </row>
    <row r="308" spans="1:12" x14ac:dyDescent="0.25">
      <c r="B308" s="5" t="s">
        <v>27</v>
      </c>
      <c r="C308" s="3"/>
      <c r="D308" s="3"/>
      <c r="E308" s="3"/>
      <c r="F308" s="3"/>
      <c r="G308" s="3"/>
      <c r="H308" s="3"/>
      <c r="I308" s="3"/>
      <c r="J308" s="3"/>
      <c r="K308" s="3"/>
      <c r="L308" s="3"/>
    </row>
    <row r="309" spans="1:12" x14ac:dyDescent="0.25">
      <c r="B309" s="4" t="s">
        <v>14</v>
      </c>
      <c r="C309" s="4" t="s">
        <v>15</v>
      </c>
      <c r="D309" s="4" t="s">
        <v>16</v>
      </c>
      <c r="E309" s="4" t="s">
        <v>10</v>
      </c>
      <c r="F309" s="4" t="s">
        <v>18</v>
      </c>
      <c r="G309" s="4" t="s">
        <v>19</v>
      </c>
      <c r="H309" s="3"/>
      <c r="I309" s="3"/>
      <c r="J309" s="3"/>
      <c r="K309" s="3"/>
      <c r="L309" s="3"/>
    </row>
    <row r="310" spans="1:12" x14ac:dyDescent="0.25">
      <c r="A310" s="37">
        <f t="shared" si="4"/>
        <v>1</v>
      </c>
      <c r="B310" s="8">
        <v>42030</v>
      </c>
      <c r="C310" s="9" t="s">
        <v>28</v>
      </c>
      <c r="D310" s="9" t="s">
        <v>29</v>
      </c>
      <c r="E310" s="6" t="s">
        <v>9</v>
      </c>
      <c r="F310" s="10">
        <v>0</v>
      </c>
      <c r="G310" s="9" t="s">
        <v>24</v>
      </c>
      <c r="H310" s="3"/>
      <c r="I310" s="3"/>
      <c r="J310" s="3"/>
      <c r="K310" s="3"/>
      <c r="L310" s="3"/>
    </row>
    <row r="311" spans="1:12" x14ac:dyDescent="0.25">
      <c r="A311" s="37">
        <f t="shared" si="4"/>
        <v>2</v>
      </c>
      <c r="B311" s="8">
        <v>42058</v>
      </c>
      <c r="C311" s="9" t="s">
        <v>28</v>
      </c>
      <c r="D311" s="9" t="s">
        <v>30</v>
      </c>
      <c r="E311" s="6" t="s">
        <v>9</v>
      </c>
      <c r="F311" s="10">
        <v>0</v>
      </c>
      <c r="G311" s="9" t="s">
        <v>24</v>
      </c>
      <c r="H311" s="3"/>
      <c r="I311" s="3"/>
      <c r="J311" s="3"/>
      <c r="K311" s="3"/>
      <c r="L311" s="3"/>
    </row>
    <row r="312" spans="1:12" x14ac:dyDescent="0.25">
      <c r="A312" s="37">
        <f t="shared" si="4"/>
        <v>3</v>
      </c>
      <c r="B312" s="8">
        <v>42090</v>
      </c>
      <c r="C312" s="9" t="s">
        <v>28</v>
      </c>
      <c r="D312" s="9" t="s">
        <v>31</v>
      </c>
      <c r="E312" s="6" t="s">
        <v>9</v>
      </c>
      <c r="F312" s="10">
        <v>0</v>
      </c>
      <c r="G312" s="9" t="s">
        <v>24</v>
      </c>
      <c r="H312" s="3"/>
      <c r="I312" s="3"/>
      <c r="J312" s="3"/>
      <c r="K312" s="3"/>
      <c r="L312" s="3"/>
    </row>
    <row r="313" spans="1:12" x14ac:dyDescent="0.25">
      <c r="A313" s="37">
        <f t="shared" si="4"/>
        <v>4</v>
      </c>
      <c r="B313" s="8">
        <v>42121</v>
      </c>
      <c r="C313" s="9" t="s">
        <v>28</v>
      </c>
      <c r="D313" s="9" t="s">
        <v>32</v>
      </c>
      <c r="E313" s="6" t="s">
        <v>9</v>
      </c>
      <c r="F313" s="10">
        <v>0</v>
      </c>
      <c r="G313" s="9" t="s">
        <v>24</v>
      </c>
      <c r="H313" s="3"/>
      <c r="I313" s="3"/>
      <c r="J313" s="3"/>
      <c r="K313" s="3"/>
      <c r="L313" s="3"/>
    </row>
    <row r="314" spans="1:12" ht="26.4" x14ac:dyDescent="0.25">
      <c r="A314" s="37">
        <f t="shared" si="4"/>
        <v>5</v>
      </c>
      <c r="B314" s="8">
        <v>42136</v>
      </c>
      <c r="C314" s="9" t="s">
        <v>33</v>
      </c>
      <c r="D314" s="9" t="s">
        <v>34</v>
      </c>
      <c r="E314" s="6" t="s">
        <v>9</v>
      </c>
      <c r="F314" s="10">
        <v>0</v>
      </c>
      <c r="G314" s="9" t="s">
        <v>24</v>
      </c>
      <c r="H314" s="3"/>
      <c r="I314" s="3"/>
      <c r="J314" s="3"/>
      <c r="K314" s="3"/>
      <c r="L314" s="3"/>
    </row>
    <row r="315" spans="1:12" x14ac:dyDescent="0.25">
      <c r="A315" s="37">
        <f t="shared" si="4"/>
        <v>6</v>
      </c>
      <c r="B315" s="8">
        <v>42157</v>
      </c>
      <c r="C315" s="9" t="s">
        <v>28</v>
      </c>
      <c r="D315" s="9" t="s">
        <v>35</v>
      </c>
      <c r="E315" s="6" t="s">
        <v>9</v>
      </c>
      <c r="F315" s="10">
        <v>0</v>
      </c>
      <c r="G315" s="9" t="s">
        <v>24</v>
      </c>
      <c r="H315" s="3"/>
      <c r="I315" s="3"/>
      <c r="J315" s="3"/>
      <c r="K315" s="3"/>
      <c r="L315" s="3"/>
    </row>
    <row r="316" spans="1:12" ht="26.4" x14ac:dyDescent="0.25">
      <c r="A316" s="37">
        <f t="shared" si="4"/>
        <v>6</v>
      </c>
      <c r="B316" s="8">
        <v>42160</v>
      </c>
      <c r="C316" s="9" t="s">
        <v>36</v>
      </c>
      <c r="D316" s="9" t="s">
        <v>37</v>
      </c>
      <c r="E316" s="6" t="s">
        <v>9</v>
      </c>
      <c r="F316" s="10">
        <v>0</v>
      </c>
      <c r="G316" s="9" t="s">
        <v>38</v>
      </c>
      <c r="H316" s="3"/>
      <c r="I316" s="3"/>
      <c r="J316" s="3"/>
      <c r="K316" s="3"/>
      <c r="L316" s="3"/>
    </row>
    <row r="317" spans="1:12" x14ac:dyDescent="0.25">
      <c r="A317" s="37">
        <f t="shared" si="4"/>
        <v>6</v>
      </c>
      <c r="B317" s="8">
        <v>42184</v>
      </c>
      <c r="C317" s="9" t="s">
        <v>28</v>
      </c>
      <c r="D317" s="9" t="s">
        <v>39</v>
      </c>
      <c r="E317" s="6" t="s">
        <v>9</v>
      </c>
      <c r="F317" s="10">
        <v>0</v>
      </c>
      <c r="G317" s="9" t="s">
        <v>24</v>
      </c>
      <c r="H317" s="3"/>
      <c r="I317" s="3"/>
      <c r="J317" s="3"/>
      <c r="K317" s="3"/>
      <c r="L317" s="3"/>
    </row>
    <row r="318" spans="1:12" ht="52.8" x14ac:dyDescent="0.25">
      <c r="A318" s="37">
        <f t="shared" si="4"/>
        <v>7</v>
      </c>
      <c r="B318" s="8">
        <v>42191</v>
      </c>
      <c r="C318" s="9" t="s">
        <v>40</v>
      </c>
      <c r="D318" s="9" t="s">
        <v>41</v>
      </c>
      <c r="E318" s="6" t="s">
        <v>9</v>
      </c>
      <c r="F318" s="10">
        <v>0</v>
      </c>
      <c r="G318" s="9" t="s">
        <v>38</v>
      </c>
      <c r="H318" s="3"/>
      <c r="I318" s="3"/>
      <c r="J318" s="3"/>
      <c r="K318" s="3"/>
      <c r="L318" s="3"/>
    </row>
    <row r="319" spans="1:12" ht="52.8" x14ac:dyDescent="0.25">
      <c r="A319" s="37">
        <f t="shared" si="4"/>
        <v>7</v>
      </c>
      <c r="B319" s="8">
        <v>42212</v>
      </c>
      <c r="C319" s="9" t="s">
        <v>42</v>
      </c>
      <c r="D319" s="9" t="s">
        <v>43</v>
      </c>
      <c r="E319" s="6" t="s">
        <v>9</v>
      </c>
      <c r="F319" s="10">
        <v>0</v>
      </c>
      <c r="G319" s="9" t="s">
        <v>38</v>
      </c>
      <c r="H319" s="3"/>
      <c r="I319" s="3"/>
      <c r="J319" s="3"/>
      <c r="K319" s="3"/>
      <c r="L319" s="3"/>
    </row>
    <row r="320" spans="1:12" ht="26.4" x14ac:dyDescent="0.25">
      <c r="A320" s="37">
        <f t="shared" si="4"/>
        <v>7</v>
      </c>
      <c r="B320" s="8">
        <v>42214</v>
      </c>
      <c r="C320" s="9" t="s">
        <v>33</v>
      </c>
      <c r="D320" s="9" t="s">
        <v>44</v>
      </c>
      <c r="E320" s="6" t="s">
        <v>9</v>
      </c>
      <c r="F320" s="10">
        <v>0</v>
      </c>
      <c r="G320" s="9" t="s">
        <v>24</v>
      </c>
      <c r="H320" s="3"/>
      <c r="I320" s="3"/>
      <c r="J320" s="3"/>
      <c r="K320" s="3"/>
      <c r="L320" s="3"/>
    </row>
    <row r="321" spans="1:12" x14ac:dyDescent="0.25">
      <c r="A321" s="37">
        <f t="shared" si="4"/>
        <v>7</v>
      </c>
      <c r="B321" s="8">
        <v>42216</v>
      </c>
      <c r="C321" s="9" t="s">
        <v>28</v>
      </c>
      <c r="D321" s="9" t="s">
        <v>45</v>
      </c>
      <c r="E321" s="6" t="s">
        <v>9</v>
      </c>
      <c r="F321" s="10">
        <v>0</v>
      </c>
      <c r="G321" s="9" t="s">
        <v>24</v>
      </c>
      <c r="H321" s="3"/>
      <c r="I321" s="3"/>
      <c r="J321" s="3"/>
      <c r="K321" s="3"/>
      <c r="L321" s="3"/>
    </row>
    <row r="322" spans="1:12" ht="52.8" x14ac:dyDescent="0.25">
      <c r="A322" s="37">
        <f t="shared" si="4"/>
        <v>8</v>
      </c>
      <c r="B322" s="8">
        <v>42221</v>
      </c>
      <c r="C322" s="9" t="s">
        <v>42</v>
      </c>
      <c r="D322" s="9" t="s">
        <v>46</v>
      </c>
      <c r="E322" s="6" t="s">
        <v>9</v>
      </c>
      <c r="F322" s="10">
        <v>0</v>
      </c>
      <c r="G322" s="9" t="s">
        <v>38</v>
      </c>
      <c r="H322" s="3"/>
      <c r="I322" s="3"/>
      <c r="J322" s="3"/>
      <c r="K322" s="3"/>
      <c r="L322" s="3"/>
    </row>
    <row r="323" spans="1:12" ht="52.8" x14ac:dyDescent="0.25">
      <c r="A323" s="37">
        <f t="shared" si="4"/>
        <v>8</v>
      </c>
      <c r="B323" s="8">
        <v>42244</v>
      </c>
      <c r="C323" s="9" t="s">
        <v>40</v>
      </c>
      <c r="D323" s="9" t="s">
        <v>47</v>
      </c>
      <c r="E323" s="6" t="s">
        <v>9</v>
      </c>
      <c r="F323" s="10">
        <v>0</v>
      </c>
      <c r="G323" s="9" t="s">
        <v>24</v>
      </c>
      <c r="H323" s="3"/>
      <c r="I323" s="3"/>
      <c r="J323" s="3"/>
      <c r="K323" s="3"/>
      <c r="L323" s="3"/>
    </row>
    <row r="324" spans="1:12" x14ac:dyDescent="0.25">
      <c r="A324" s="37">
        <f t="shared" si="4"/>
        <v>9</v>
      </c>
      <c r="B324" s="8">
        <v>42254</v>
      </c>
      <c r="C324" s="9" t="s">
        <v>28</v>
      </c>
      <c r="D324" s="9" t="s">
        <v>48</v>
      </c>
      <c r="E324" s="6" t="s">
        <v>9</v>
      </c>
      <c r="F324" s="10">
        <v>0</v>
      </c>
      <c r="G324" s="9" t="s">
        <v>24</v>
      </c>
      <c r="H324" s="3"/>
      <c r="I324" s="3"/>
      <c r="J324" s="3"/>
      <c r="K324" s="3"/>
      <c r="L324" s="3"/>
    </row>
    <row r="325" spans="1:12" ht="52.8" x14ac:dyDescent="0.25">
      <c r="A325" s="37">
        <f t="shared" si="4"/>
        <v>9</v>
      </c>
      <c r="B325" s="8">
        <v>42270</v>
      </c>
      <c r="C325" s="9" t="s">
        <v>42</v>
      </c>
      <c r="D325" s="9" t="s">
        <v>49</v>
      </c>
      <c r="E325" s="6" t="s">
        <v>9</v>
      </c>
      <c r="F325" s="10">
        <v>0</v>
      </c>
      <c r="G325" s="9" t="s">
        <v>38</v>
      </c>
      <c r="H325" s="3"/>
      <c r="I325" s="3"/>
      <c r="J325" s="3"/>
      <c r="K325" s="3"/>
      <c r="L325" s="3"/>
    </row>
    <row r="326" spans="1:12" x14ac:dyDescent="0.25">
      <c r="A326" s="37">
        <f t="shared" si="4"/>
        <v>9</v>
      </c>
      <c r="B326" s="8">
        <v>42271</v>
      </c>
      <c r="C326" s="9" t="s">
        <v>28</v>
      </c>
      <c r="D326" s="9" t="s">
        <v>50</v>
      </c>
      <c r="E326" s="6" t="s">
        <v>9</v>
      </c>
      <c r="F326" s="10">
        <v>0</v>
      </c>
      <c r="G326" s="9" t="s">
        <v>24</v>
      </c>
      <c r="H326" s="3"/>
      <c r="I326" s="3"/>
      <c r="J326" s="3"/>
      <c r="K326" s="3"/>
      <c r="L326" s="3"/>
    </row>
    <row r="327" spans="1:12" ht="52.8" x14ac:dyDescent="0.25">
      <c r="A327" s="37">
        <f t="shared" si="4"/>
        <v>10</v>
      </c>
      <c r="B327" s="8">
        <v>42286</v>
      </c>
      <c r="C327" s="9" t="s">
        <v>40</v>
      </c>
      <c r="D327" s="9" t="s">
        <v>51</v>
      </c>
      <c r="E327" s="6" t="s">
        <v>9</v>
      </c>
      <c r="F327" s="10">
        <v>0</v>
      </c>
      <c r="G327" s="9" t="s">
        <v>38</v>
      </c>
      <c r="H327" s="3"/>
      <c r="I327" s="3"/>
      <c r="J327" s="3"/>
      <c r="K327" s="3"/>
      <c r="L327" s="3"/>
    </row>
    <row r="328" spans="1:12" x14ac:dyDescent="0.25">
      <c r="A328" s="37">
        <f t="shared" si="4"/>
        <v>10</v>
      </c>
      <c r="B328" s="8">
        <v>42299</v>
      </c>
      <c r="C328" s="9" t="s">
        <v>28</v>
      </c>
      <c r="D328" s="9" t="s">
        <v>52</v>
      </c>
      <c r="E328" s="6" t="s">
        <v>9</v>
      </c>
      <c r="F328" s="10">
        <v>0</v>
      </c>
      <c r="G328" s="9" t="s">
        <v>24</v>
      </c>
      <c r="H328" s="3"/>
      <c r="I328" s="3"/>
      <c r="J328" s="3"/>
      <c r="K328" s="3"/>
      <c r="L328" s="3"/>
    </row>
    <row r="329" spans="1:12" ht="26.4" x14ac:dyDescent="0.25">
      <c r="A329" s="37">
        <f t="shared" si="4"/>
        <v>11</v>
      </c>
      <c r="B329" s="8">
        <v>42310</v>
      </c>
      <c r="C329" s="9" t="s">
        <v>33</v>
      </c>
      <c r="D329" s="9" t="s">
        <v>53</v>
      </c>
      <c r="E329" s="6" t="s">
        <v>9</v>
      </c>
      <c r="F329" s="10">
        <v>0</v>
      </c>
      <c r="G329" s="9" t="s">
        <v>24</v>
      </c>
      <c r="H329" s="3"/>
      <c r="I329" s="3"/>
      <c r="J329" s="3"/>
      <c r="K329" s="3"/>
      <c r="L329" s="3"/>
    </row>
    <row r="330" spans="1:12" x14ac:dyDescent="0.25">
      <c r="A330" s="37">
        <f t="shared" si="4"/>
        <v>11</v>
      </c>
      <c r="B330" s="8">
        <v>42334</v>
      </c>
      <c r="C330" s="9" t="s">
        <v>28</v>
      </c>
      <c r="D330" s="9" t="s">
        <v>54</v>
      </c>
      <c r="E330" s="6" t="s">
        <v>9</v>
      </c>
      <c r="F330" s="10">
        <v>0</v>
      </c>
      <c r="G330" s="9" t="s">
        <v>24</v>
      </c>
      <c r="H330" s="3"/>
      <c r="I330" s="3"/>
      <c r="J330" s="3"/>
      <c r="K330" s="3"/>
      <c r="L330" s="3"/>
    </row>
    <row r="331" spans="1:12" x14ac:dyDescent="0.25">
      <c r="A331" s="37">
        <f t="shared" si="4"/>
        <v>12</v>
      </c>
      <c r="B331" s="8">
        <v>42368</v>
      </c>
      <c r="C331" s="9" t="s">
        <v>28</v>
      </c>
      <c r="D331" s="9" t="s">
        <v>55</v>
      </c>
      <c r="E331" s="6" t="s">
        <v>9</v>
      </c>
      <c r="F331" s="10">
        <v>0</v>
      </c>
      <c r="G331" s="9" t="s">
        <v>24</v>
      </c>
      <c r="H331" s="3"/>
      <c r="I331" s="3"/>
      <c r="J331" s="3"/>
      <c r="K331" s="3"/>
      <c r="L331" s="3"/>
    </row>
    <row r="332" spans="1:12" x14ac:dyDescent="0.25">
      <c r="A332">
        <v>0</v>
      </c>
      <c r="B332" s="5" t="s">
        <v>3</v>
      </c>
      <c r="C332" s="3"/>
      <c r="D332" s="3"/>
      <c r="E332" s="3"/>
      <c r="F332" s="3"/>
      <c r="G332" s="3"/>
      <c r="H332" s="3"/>
      <c r="I332" s="3"/>
      <c r="J332" s="3"/>
      <c r="K332" s="3"/>
      <c r="L332" s="3"/>
    </row>
    <row r="333" spans="1:12" x14ac:dyDescent="0.25">
      <c r="A333">
        <v>0</v>
      </c>
    </row>
    <row r="334" spans="1:12" x14ac:dyDescent="0.25">
      <c r="A334">
        <v>0</v>
      </c>
    </row>
    <row r="335" spans="1:12" x14ac:dyDescent="0.25">
      <c r="A335">
        <v>0</v>
      </c>
    </row>
    <row r="336" spans="1:12" x14ac:dyDescent="0.25">
      <c r="A336">
        <v>0</v>
      </c>
    </row>
    <row r="337" spans="1:1" x14ac:dyDescent="0.25">
      <c r="A337">
        <v>0</v>
      </c>
    </row>
    <row r="338" spans="1:1" x14ac:dyDescent="0.25">
      <c r="A338">
        <v>0</v>
      </c>
    </row>
    <row r="339" spans="1:1" x14ac:dyDescent="0.25">
      <c r="A339">
        <v>0</v>
      </c>
    </row>
    <row r="340" spans="1:1" x14ac:dyDescent="0.25">
      <c r="A340">
        <v>0</v>
      </c>
    </row>
    <row r="341" spans="1:1" x14ac:dyDescent="0.25">
      <c r="A341">
        <v>0</v>
      </c>
    </row>
    <row r="342" spans="1:1" x14ac:dyDescent="0.25">
      <c r="A342">
        <v>0</v>
      </c>
    </row>
    <row r="343" spans="1:1" x14ac:dyDescent="0.25">
      <c r="A343">
        <v>0</v>
      </c>
    </row>
    <row r="344" spans="1:1" x14ac:dyDescent="0.25">
      <c r="A344">
        <v>0</v>
      </c>
    </row>
    <row r="345" spans="1:1" x14ac:dyDescent="0.25">
      <c r="A345">
        <v>0</v>
      </c>
    </row>
    <row r="346" spans="1:1" x14ac:dyDescent="0.25">
      <c r="A346">
        <v>0</v>
      </c>
    </row>
    <row r="347" spans="1:1" x14ac:dyDescent="0.25">
      <c r="A347">
        <v>0</v>
      </c>
    </row>
    <row r="348" spans="1:1" x14ac:dyDescent="0.25">
      <c r="A348">
        <v>0</v>
      </c>
    </row>
    <row r="349" spans="1:1" x14ac:dyDescent="0.25">
      <c r="A349">
        <v>0</v>
      </c>
    </row>
    <row r="350" spans="1:1" x14ac:dyDescent="0.25">
      <c r="A350">
        <v>0</v>
      </c>
    </row>
    <row r="351" spans="1:1" x14ac:dyDescent="0.25">
      <c r="A351">
        <v>0</v>
      </c>
    </row>
    <row r="352" spans="1:1" x14ac:dyDescent="0.25">
      <c r="A352">
        <v>0</v>
      </c>
    </row>
    <row r="353" spans="1:1" x14ac:dyDescent="0.25">
      <c r="A353">
        <v>0</v>
      </c>
    </row>
    <row r="354" spans="1:1" x14ac:dyDescent="0.25">
      <c r="A354">
        <v>0</v>
      </c>
    </row>
    <row r="355" spans="1:1" x14ac:dyDescent="0.25">
      <c r="A355">
        <v>0</v>
      </c>
    </row>
    <row r="356" spans="1:1" x14ac:dyDescent="0.25">
      <c r="A356">
        <v>0</v>
      </c>
    </row>
    <row r="357" spans="1:1" x14ac:dyDescent="0.25">
      <c r="A357">
        <v>0</v>
      </c>
    </row>
    <row r="358" spans="1:1" x14ac:dyDescent="0.25">
      <c r="A358">
        <v>0</v>
      </c>
    </row>
    <row r="359" spans="1:1" x14ac:dyDescent="0.25">
      <c r="A359">
        <v>0</v>
      </c>
    </row>
    <row r="360" spans="1:1" x14ac:dyDescent="0.25">
      <c r="A360">
        <v>0</v>
      </c>
    </row>
    <row r="361" spans="1:1" x14ac:dyDescent="0.25">
      <c r="A361">
        <v>0</v>
      </c>
    </row>
    <row r="362" spans="1:1" x14ac:dyDescent="0.25">
      <c r="A362">
        <v>0</v>
      </c>
    </row>
    <row r="363" spans="1:1" x14ac:dyDescent="0.25">
      <c r="A363">
        <v>0</v>
      </c>
    </row>
    <row r="364" spans="1:1" x14ac:dyDescent="0.25">
      <c r="A364">
        <v>0</v>
      </c>
    </row>
    <row r="365" spans="1:1" x14ac:dyDescent="0.25">
      <c r="A365">
        <v>0</v>
      </c>
    </row>
    <row r="366" spans="1:1" x14ac:dyDescent="0.25">
      <c r="A366">
        <v>0</v>
      </c>
    </row>
    <row r="367" spans="1:1" x14ac:dyDescent="0.25">
      <c r="A367">
        <v>0</v>
      </c>
    </row>
    <row r="368" spans="1:1" x14ac:dyDescent="0.25">
      <c r="A368">
        <v>0</v>
      </c>
    </row>
    <row r="369" spans="1:1" x14ac:dyDescent="0.25">
      <c r="A369">
        <v>0</v>
      </c>
    </row>
    <row r="370" spans="1:1" x14ac:dyDescent="0.25">
      <c r="A370">
        <v>0</v>
      </c>
    </row>
    <row r="371" spans="1:1" x14ac:dyDescent="0.25">
      <c r="A371">
        <v>0</v>
      </c>
    </row>
    <row r="372" spans="1:1" x14ac:dyDescent="0.25">
      <c r="A372">
        <v>0</v>
      </c>
    </row>
    <row r="373" spans="1:1" x14ac:dyDescent="0.25">
      <c r="A373">
        <v>0</v>
      </c>
    </row>
    <row r="374" spans="1:1" x14ac:dyDescent="0.25">
      <c r="A374">
        <v>0</v>
      </c>
    </row>
    <row r="375" spans="1:1" x14ac:dyDescent="0.25">
      <c r="A375">
        <v>0</v>
      </c>
    </row>
    <row r="376" spans="1:1" x14ac:dyDescent="0.25">
      <c r="A376">
        <v>0</v>
      </c>
    </row>
    <row r="377" spans="1:1" x14ac:dyDescent="0.25">
      <c r="A377">
        <v>0</v>
      </c>
    </row>
    <row r="378" spans="1:1" x14ac:dyDescent="0.25">
      <c r="A378">
        <v>0</v>
      </c>
    </row>
    <row r="379" spans="1:1" x14ac:dyDescent="0.25">
      <c r="A379">
        <v>0</v>
      </c>
    </row>
    <row r="380" spans="1:1" x14ac:dyDescent="0.25">
      <c r="A380">
        <v>0</v>
      </c>
    </row>
    <row r="381" spans="1:1" x14ac:dyDescent="0.25">
      <c r="A381">
        <v>0</v>
      </c>
    </row>
    <row r="382" spans="1:1" x14ac:dyDescent="0.25">
      <c r="A382">
        <v>0</v>
      </c>
    </row>
    <row r="383" spans="1:1" x14ac:dyDescent="0.25">
      <c r="A383">
        <v>0</v>
      </c>
    </row>
    <row r="384" spans="1:1" x14ac:dyDescent="0.25">
      <c r="A384">
        <v>0</v>
      </c>
    </row>
    <row r="385" spans="1:1" x14ac:dyDescent="0.25">
      <c r="A385">
        <v>0</v>
      </c>
    </row>
    <row r="386" spans="1:1" x14ac:dyDescent="0.25">
      <c r="A386">
        <v>0</v>
      </c>
    </row>
    <row r="387" spans="1:1" x14ac:dyDescent="0.25">
      <c r="A387">
        <v>0</v>
      </c>
    </row>
    <row r="388" spans="1:1" x14ac:dyDescent="0.25">
      <c r="A388">
        <v>0</v>
      </c>
    </row>
    <row r="389" spans="1:1" x14ac:dyDescent="0.25">
      <c r="A389">
        <v>0</v>
      </c>
    </row>
    <row r="390" spans="1:1" x14ac:dyDescent="0.25">
      <c r="A390">
        <v>0</v>
      </c>
    </row>
    <row r="391" spans="1:1" x14ac:dyDescent="0.25">
      <c r="A391">
        <v>0</v>
      </c>
    </row>
    <row r="392" spans="1:1" x14ac:dyDescent="0.25">
      <c r="A392">
        <v>0</v>
      </c>
    </row>
    <row r="393" spans="1:1" x14ac:dyDescent="0.25">
      <c r="A393">
        <v>0</v>
      </c>
    </row>
    <row r="394" spans="1:1" x14ac:dyDescent="0.25">
      <c r="A394">
        <v>0</v>
      </c>
    </row>
    <row r="395" spans="1:1" x14ac:dyDescent="0.25">
      <c r="A395">
        <v>0</v>
      </c>
    </row>
    <row r="396" spans="1:1" x14ac:dyDescent="0.25">
      <c r="A396">
        <v>0</v>
      </c>
    </row>
    <row r="397" spans="1:1" x14ac:dyDescent="0.25">
      <c r="A397">
        <v>0</v>
      </c>
    </row>
    <row r="398" spans="1:1" x14ac:dyDescent="0.25">
      <c r="A398">
        <v>0</v>
      </c>
    </row>
    <row r="399" spans="1:1" x14ac:dyDescent="0.25">
      <c r="A399">
        <v>0</v>
      </c>
    </row>
    <row r="400" spans="1:1" x14ac:dyDescent="0.25">
      <c r="A400">
        <v>0</v>
      </c>
    </row>
    <row r="401" spans="1:1" x14ac:dyDescent="0.25">
      <c r="A401">
        <v>0</v>
      </c>
    </row>
    <row r="402" spans="1:1" x14ac:dyDescent="0.25">
      <c r="A402">
        <v>0</v>
      </c>
    </row>
    <row r="403" spans="1:1" x14ac:dyDescent="0.25">
      <c r="A403">
        <v>0</v>
      </c>
    </row>
    <row r="404" spans="1:1" x14ac:dyDescent="0.25">
      <c r="A404">
        <v>0</v>
      </c>
    </row>
    <row r="405" spans="1:1" x14ac:dyDescent="0.25">
      <c r="A405">
        <v>0</v>
      </c>
    </row>
    <row r="406" spans="1:1" x14ac:dyDescent="0.25">
      <c r="A406">
        <v>0</v>
      </c>
    </row>
    <row r="407" spans="1:1" x14ac:dyDescent="0.25">
      <c r="A407">
        <v>0</v>
      </c>
    </row>
    <row r="408" spans="1:1" x14ac:dyDescent="0.25">
      <c r="A408">
        <v>0</v>
      </c>
    </row>
    <row r="409" spans="1:1" x14ac:dyDescent="0.25">
      <c r="A409">
        <v>0</v>
      </c>
    </row>
    <row r="410" spans="1:1" x14ac:dyDescent="0.25">
      <c r="A410">
        <v>0</v>
      </c>
    </row>
    <row r="411" spans="1:1" x14ac:dyDescent="0.25">
      <c r="A411">
        <v>0</v>
      </c>
    </row>
    <row r="412" spans="1:1" x14ac:dyDescent="0.25">
      <c r="A412">
        <v>0</v>
      </c>
    </row>
    <row r="413" spans="1:1" x14ac:dyDescent="0.25">
      <c r="A413">
        <v>0</v>
      </c>
    </row>
    <row r="414" spans="1:1" x14ac:dyDescent="0.25">
      <c r="A414">
        <v>0</v>
      </c>
    </row>
    <row r="415" spans="1:1" x14ac:dyDescent="0.25">
      <c r="A415">
        <v>0</v>
      </c>
    </row>
    <row r="416" spans="1:1" x14ac:dyDescent="0.25">
      <c r="A416">
        <v>0</v>
      </c>
    </row>
    <row r="417" spans="1:1" x14ac:dyDescent="0.25">
      <c r="A417">
        <v>0</v>
      </c>
    </row>
    <row r="418" spans="1:1" x14ac:dyDescent="0.25">
      <c r="A418">
        <v>0</v>
      </c>
    </row>
    <row r="419" spans="1:1" x14ac:dyDescent="0.25">
      <c r="A419">
        <v>0</v>
      </c>
    </row>
    <row r="420" spans="1:1" x14ac:dyDescent="0.25">
      <c r="A420">
        <v>0</v>
      </c>
    </row>
    <row r="421" spans="1:1" x14ac:dyDescent="0.25">
      <c r="A421">
        <v>0</v>
      </c>
    </row>
    <row r="422" spans="1:1" x14ac:dyDescent="0.25">
      <c r="A422">
        <v>0</v>
      </c>
    </row>
    <row r="423" spans="1:1" x14ac:dyDescent="0.25">
      <c r="A423">
        <v>0</v>
      </c>
    </row>
    <row r="424" spans="1:1" x14ac:dyDescent="0.25">
      <c r="A424">
        <v>0</v>
      </c>
    </row>
    <row r="425" spans="1:1" x14ac:dyDescent="0.25">
      <c r="A425">
        <v>0</v>
      </c>
    </row>
    <row r="426" spans="1:1" x14ac:dyDescent="0.25">
      <c r="A426">
        <v>0</v>
      </c>
    </row>
    <row r="427" spans="1:1" x14ac:dyDescent="0.25">
      <c r="A427">
        <v>0</v>
      </c>
    </row>
    <row r="428" spans="1:1" x14ac:dyDescent="0.25">
      <c r="A428">
        <v>0</v>
      </c>
    </row>
    <row r="429" spans="1:1" x14ac:dyDescent="0.25">
      <c r="A429">
        <v>0</v>
      </c>
    </row>
    <row r="430" spans="1:1" x14ac:dyDescent="0.25">
      <c r="A430">
        <v>0</v>
      </c>
    </row>
    <row r="431" spans="1:1" x14ac:dyDescent="0.25">
      <c r="A431">
        <v>0</v>
      </c>
    </row>
    <row r="432" spans="1:1" x14ac:dyDescent="0.25">
      <c r="A432">
        <v>0</v>
      </c>
    </row>
    <row r="433" spans="1:1" x14ac:dyDescent="0.25">
      <c r="A433">
        <v>0</v>
      </c>
    </row>
    <row r="434" spans="1:1" x14ac:dyDescent="0.25">
      <c r="A434">
        <v>0</v>
      </c>
    </row>
    <row r="435" spans="1:1" x14ac:dyDescent="0.25">
      <c r="A435">
        <v>0</v>
      </c>
    </row>
    <row r="436" spans="1:1" x14ac:dyDescent="0.25">
      <c r="A436">
        <v>0</v>
      </c>
    </row>
    <row r="437" spans="1:1" x14ac:dyDescent="0.25">
      <c r="A437">
        <v>0</v>
      </c>
    </row>
    <row r="438" spans="1:1" x14ac:dyDescent="0.25">
      <c r="A438">
        <v>0</v>
      </c>
    </row>
    <row r="439" spans="1:1" x14ac:dyDescent="0.25">
      <c r="A439">
        <v>0</v>
      </c>
    </row>
    <row r="440" spans="1:1" x14ac:dyDescent="0.25">
      <c r="A440">
        <v>0</v>
      </c>
    </row>
    <row r="441" spans="1:1" x14ac:dyDescent="0.25">
      <c r="A441">
        <v>0</v>
      </c>
    </row>
    <row r="442" spans="1:1" x14ac:dyDescent="0.25">
      <c r="A442">
        <v>0</v>
      </c>
    </row>
    <row r="443" spans="1:1" x14ac:dyDescent="0.25">
      <c r="A443">
        <v>0</v>
      </c>
    </row>
    <row r="444" spans="1:1" x14ac:dyDescent="0.25">
      <c r="A444">
        <v>0</v>
      </c>
    </row>
    <row r="445" spans="1:1" x14ac:dyDescent="0.25">
      <c r="A445">
        <v>0</v>
      </c>
    </row>
    <row r="446" spans="1:1" x14ac:dyDescent="0.25">
      <c r="A446">
        <v>0</v>
      </c>
    </row>
    <row r="447" spans="1:1" x14ac:dyDescent="0.25">
      <c r="A447">
        <v>0</v>
      </c>
    </row>
    <row r="448" spans="1:1" x14ac:dyDescent="0.25">
      <c r="A448">
        <v>0</v>
      </c>
    </row>
    <row r="449" spans="1:1" x14ac:dyDescent="0.25">
      <c r="A449">
        <v>0</v>
      </c>
    </row>
    <row r="450" spans="1:1" x14ac:dyDescent="0.25">
      <c r="A450">
        <v>0</v>
      </c>
    </row>
    <row r="451" spans="1:1" x14ac:dyDescent="0.25">
      <c r="A451">
        <v>0</v>
      </c>
    </row>
    <row r="452" spans="1:1" x14ac:dyDescent="0.25">
      <c r="A452">
        <v>0</v>
      </c>
    </row>
    <row r="453" spans="1:1" x14ac:dyDescent="0.25">
      <c r="A453">
        <v>0</v>
      </c>
    </row>
    <row r="454" spans="1:1" x14ac:dyDescent="0.25">
      <c r="A454">
        <v>0</v>
      </c>
    </row>
    <row r="455" spans="1:1" x14ac:dyDescent="0.25">
      <c r="A455">
        <v>0</v>
      </c>
    </row>
    <row r="456" spans="1:1" x14ac:dyDescent="0.25">
      <c r="A456">
        <v>0</v>
      </c>
    </row>
    <row r="457" spans="1:1" x14ac:dyDescent="0.25">
      <c r="A457">
        <v>0</v>
      </c>
    </row>
    <row r="458" spans="1:1" x14ac:dyDescent="0.25">
      <c r="A458">
        <v>0</v>
      </c>
    </row>
    <row r="459" spans="1:1" x14ac:dyDescent="0.25">
      <c r="A459">
        <v>0</v>
      </c>
    </row>
    <row r="460" spans="1:1" x14ac:dyDescent="0.25">
      <c r="A460">
        <v>0</v>
      </c>
    </row>
    <row r="461" spans="1:1" x14ac:dyDescent="0.25">
      <c r="A461">
        <v>0</v>
      </c>
    </row>
    <row r="462" spans="1:1" x14ac:dyDescent="0.25">
      <c r="A462">
        <v>0</v>
      </c>
    </row>
    <row r="463" spans="1:1" x14ac:dyDescent="0.25">
      <c r="A463">
        <v>0</v>
      </c>
    </row>
    <row r="464" spans="1:1" x14ac:dyDescent="0.25">
      <c r="A464">
        <v>0</v>
      </c>
    </row>
    <row r="465" spans="1:1" x14ac:dyDescent="0.25">
      <c r="A465">
        <v>0</v>
      </c>
    </row>
    <row r="466" spans="1:1" x14ac:dyDescent="0.25">
      <c r="A466">
        <v>0</v>
      </c>
    </row>
    <row r="467" spans="1:1" x14ac:dyDescent="0.25">
      <c r="A467">
        <v>0</v>
      </c>
    </row>
    <row r="468" spans="1:1" x14ac:dyDescent="0.25">
      <c r="A468">
        <v>0</v>
      </c>
    </row>
    <row r="469" spans="1:1" x14ac:dyDescent="0.25">
      <c r="A469">
        <v>0</v>
      </c>
    </row>
    <row r="470" spans="1:1" x14ac:dyDescent="0.25">
      <c r="A470">
        <v>0</v>
      </c>
    </row>
    <row r="471" spans="1:1" x14ac:dyDescent="0.25">
      <c r="A471">
        <v>0</v>
      </c>
    </row>
    <row r="472" spans="1:1" x14ac:dyDescent="0.25">
      <c r="A472">
        <v>0</v>
      </c>
    </row>
    <row r="473" spans="1:1" x14ac:dyDescent="0.25">
      <c r="A473">
        <v>0</v>
      </c>
    </row>
    <row r="474" spans="1:1" x14ac:dyDescent="0.25">
      <c r="A474">
        <v>0</v>
      </c>
    </row>
    <row r="475" spans="1:1" x14ac:dyDescent="0.25">
      <c r="A475">
        <v>0</v>
      </c>
    </row>
    <row r="476" spans="1:1" x14ac:dyDescent="0.25">
      <c r="A476">
        <v>0</v>
      </c>
    </row>
    <row r="477" spans="1:1" x14ac:dyDescent="0.25">
      <c r="A477">
        <v>0</v>
      </c>
    </row>
    <row r="478" spans="1:1" x14ac:dyDescent="0.25">
      <c r="A478">
        <v>0</v>
      </c>
    </row>
    <row r="479" spans="1:1" x14ac:dyDescent="0.25">
      <c r="A479">
        <v>0</v>
      </c>
    </row>
    <row r="480" spans="1:1" x14ac:dyDescent="0.25">
      <c r="A480">
        <v>0</v>
      </c>
    </row>
    <row r="481" spans="1:1" x14ac:dyDescent="0.25">
      <c r="A481">
        <v>0</v>
      </c>
    </row>
    <row r="482" spans="1:1" x14ac:dyDescent="0.25">
      <c r="A482">
        <v>0</v>
      </c>
    </row>
    <row r="483" spans="1:1" x14ac:dyDescent="0.25">
      <c r="A483">
        <v>0</v>
      </c>
    </row>
    <row r="484" spans="1:1" x14ac:dyDescent="0.25">
      <c r="A484">
        <v>0</v>
      </c>
    </row>
    <row r="485" spans="1:1" x14ac:dyDescent="0.25">
      <c r="A485">
        <v>0</v>
      </c>
    </row>
    <row r="486" spans="1:1" x14ac:dyDescent="0.25">
      <c r="A486">
        <v>0</v>
      </c>
    </row>
    <row r="487" spans="1:1" x14ac:dyDescent="0.25">
      <c r="A487">
        <v>0</v>
      </c>
    </row>
    <row r="488" spans="1:1" x14ac:dyDescent="0.25">
      <c r="A488">
        <v>0</v>
      </c>
    </row>
    <row r="489" spans="1:1" x14ac:dyDescent="0.25">
      <c r="A489">
        <v>0</v>
      </c>
    </row>
    <row r="490" spans="1:1" x14ac:dyDescent="0.25">
      <c r="A490">
        <v>0</v>
      </c>
    </row>
    <row r="491" spans="1:1" x14ac:dyDescent="0.25">
      <c r="A491">
        <v>0</v>
      </c>
    </row>
    <row r="492" spans="1:1" x14ac:dyDescent="0.25">
      <c r="A492">
        <v>0</v>
      </c>
    </row>
    <row r="493" spans="1:1" x14ac:dyDescent="0.25">
      <c r="A493">
        <v>0</v>
      </c>
    </row>
  </sheetData>
  <pageMargins left="0.74791666666666701" right="0.74791666666666701" top="0.98402777777777795" bottom="0.98402777777777795" header="0.51180555555555496" footer="0.51180555555555496"/>
  <pageSetup paperSize="0" scale="0" firstPageNumber="0" orientation="portrait" usePrinterDefaults="0" horizontalDpi="0" verticalDpi="0" copie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L111"/>
  <sheetViews>
    <sheetView topLeftCell="B1" zoomScaleNormal="100" workbookViewId="0">
      <selection activeCell="B3" sqref="B3:G3"/>
    </sheetView>
  </sheetViews>
  <sheetFormatPr baseColWidth="10" defaultColWidth="8.88671875" defaultRowHeight="13.2" x14ac:dyDescent="0.25"/>
  <cols>
    <col min="1" max="1" width="17.33203125" hidden="1" customWidth="1"/>
    <col min="2" max="2" width="17.33203125" style="30" customWidth="1"/>
    <col min="3" max="4" width="17.33203125" style="15" customWidth="1"/>
    <col min="5" max="5" width="17.33203125" style="35" customWidth="1"/>
    <col min="6" max="6" width="17.33203125" style="15" customWidth="1"/>
    <col min="7" max="7" width="17.33203125" style="35" customWidth="1"/>
    <col min="8" max="12" width="17.33203125" style="15" customWidth="1"/>
    <col min="13" max="1026" width="8.88671875" style="15"/>
  </cols>
  <sheetData>
    <row r="1" spans="1:1025" s="14" customFormat="1" ht="18" x14ac:dyDescent="0.35">
      <c r="B1" s="24" t="s">
        <v>0</v>
      </c>
      <c r="C1" s="24"/>
      <c r="D1" s="24"/>
      <c r="E1" s="24"/>
      <c r="F1" s="24"/>
      <c r="G1" s="24"/>
      <c r="H1" s="24" t="s">
        <v>0</v>
      </c>
      <c r="I1" s="24"/>
      <c r="J1" s="24"/>
      <c r="K1" s="24"/>
      <c r="L1" s="24"/>
      <c r="M1" s="12"/>
      <c r="AMI1" s="15"/>
      <c r="AMJ1" s="15"/>
      <c r="AMK1" s="15"/>
    </row>
    <row r="2" spans="1:1025" s="14" customFormat="1" ht="18" x14ac:dyDescent="0.35">
      <c r="B2" s="25">
        <v>42248</v>
      </c>
      <c r="C2" s="25"/>
      <c r="D2" s="25"/>
      <c r="E2" s="25"/>
      <c r="F2" s="25"/>
      <c r="G2" s="25"/>
      <c r="H2" s="25">
        <f>B2</f>
        <v>42248</v>
      </c>
      <c r="I2" s="25"/>
      <c r="J2" s="25"/>
      <c r="K2" s="25"/>
      <c r="L2" s="25"/>
      <c r="M2" s="12"/>
      <c r="AMI2" s="15"/>
      <c r="AMJ2" s="15"/>
      <c r="AMK2" s="15"/>
    </row>
    <row r="3" spans="1:1025" s="14" customFormat="1" ht="13.35" customHeight="1" x14ac:dyDescent="0.35"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AMI3" s="15"/>
      <c r="AMJ3" s="15"/>
      <c r="AMK3" s="15"/>
    </row>
    <row r="4" spans="1:1025" s="16" customFormat="1" ht="18" x14ac:dyDescent="0.35">
      <c r="B4" s="1" t="s">
        <v>56</v>
      </c>
      <c r="C4" s="1"/>
      <c r="D4" s="1"/>
      <c r="E4" s="1"/>
      <c r="F4" s="1"/>
      <c r="G4" s="1"/>
      <c r="H4" s="22" t="s">
        <v>57</v>
      </c>
      <c r="I4" s="22"/>
      <c r="J4" s="22"/>
      <c r="K4" s="22"/>
      <c r="L4" s="22"/>
      <c r="AMI4" s="15"/>
      <c r="AMJ4" s="15"/>
      <c r="AMK4" s="15"/>
    </row>
    <row r="5" spans="1:1025" ht="14.4" x14ac:dyDescent="0.25">
      <c r="B5" s="23"/>
      <c r="C5" s="23"/>
      <c r="D5" s="23"/>
      <c r="E5" s="23"/>
      <c r="F5" s="23"/>
      <c r="G5" s="23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</row>
    <row r="6" spans="1:1025" s="18" customFormat="1" ht="15.6" x14ac:dyDescent="0.3">
      <c r="B6" s="27" t="s">
        <v>14</v>
      </c>
      <c r="C6" s="17" t="s">
        <v>15</v>
      </c>
      <c r="D6" s="17" t="s">
        <v>16</v>
      </c>
      <c r="E6" s="31" t="s">
        <v>17</v>
      </c>
      <c r="F6" s="17" t="s">
        <v>19</v>
      </c>
      <c r="G6" s="31" t="s">
        <v>20</v>
      </c>
      <c r="H6" s="17" t="s">
        <v>14</v>
      </c>
      <c r="I6" s="17" t="s">
        <v>15</v>
      </c>
      <c r="J6" s="17" t="s">
        <v>16</v>
      </c>
      <c r="K6" s="17" t="s">
        <v>17</v>
      </c>
      <c r="L6" s="17" t="s">
        <v>19</v>
      </c>
      <c r="AMI6" s="15"/>
      <c r="AMJ6" s="15"/>
      <c r="AMK6" s="15"/>
    </row>
    <row r="7" spans="1:1025" ht="13.35" customHeight="1" x14ac:dyDescent="0.25">
      <c r="A7">
        <v>1</v>
      </c>
      <c r="B7" s="40">
        <f>INDEX(Date,MATCH(MONTH($B$2),mois,)+(COUNT($A$7:$A$107)-COUNT(A7:$A$107)))</f>
        <v>42248</v>
      </c>
      <c r="C7" s="40" t="str">
        <f>INDEX(Feuille1!$B$13:$H$301,MATCH(MONTH($B$2),mois,)+(COUNT($A$7:$A$107)-COUNT(A7:$A$107)),2)</f>
        <v>706</v>
      </c>
      <c r="D7" s="40" t="str">
        <f>INDEX(Feuille1!$B$13:$H$301,MATCH(MONTH($B$2),mois,)+(COUNT($A$7:$A$107)-COUNT(A7:$A$107)),3)</f>
        <v>Patient X</v>
      </c>
      <c r="E7" s="41" t="str">
        <f>INDEX(Feuille1!$B$13:$H$301,MATCH(MONTH($B$2),mois,)+(COUNT($A$7:$A$107)-COUNT(A7:$A$107)),4)</f>
        <v>X €</v>
      </c>
      <c r="F7" s="40" t="str">
        <f>INDEX(Feuille1!$B$13:$H$301,MATCH(MONTH($B$2),mois,)+(COUNT($A$7:$A$107)-COUNT(A7:$A$107)),6)</f>
        <v>Chèque</v>
      </c>
      <c r="G7" s="41" t="str">
        <f>INDEX(Feuille1!$B$13:$H$301,MATCH(MONTH($B$2),mois,)+(COUNT($A$7:$A$107)-COUNT(A7:$A$107)),7)</f>
        <v>X</v>
      </c>
      <c r="H7" s="44">
        <f>INDEX(date2,MATCH(MONTH($B$2),mois2,)+(COUNT($A$7:$A$107)-COUNT($A7:A$107)))</f>
        <v>42254</v>
      </c>
      <c r="I7" s="44" t="str">
        <f>INDEX(Feuille1!$B$310:$G$380,MATCH(MONTH($B$2),mois2,)+(COUNT($A$7:$A$107)-COUNT($A7:A$107)),2)</f>
        <v>6132</v>
      </c>
      <c r="J7" s="44" t="str">
        <f>INDEX(Feuille1!$B$310:$G$380,MATCH(MONTH($B$2),mois2,)+(COUNT($A$7:$A$107)-COUNT($A7:A$107)),3)</f>
        <v>Loyer : août 2015</v>
      </c>
      <c r="K7" s="45" t="str">
        <f>INDEX(Feuille1!$B$310:$G$380,MATCH(MONTH($B$2),mois2,)+(COUNT($A$7:$A$107)-COUNT($A7:A$107)),4)</f>
        <v>X €</v>
      </c>
      <c r="L7" s="44" t="str">
        <f>INDEX(Feuille1!$B$310:$G$380,MATCH(MONTH($B$2),mois2,)+(COUNT($A$7:$A$107)-COUNT($A7:A$107)),6)</f>
        <v>Chèque</v>
      </c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</row>
    <row r="8" spans="1:1025" ht="26.4" x14ac:dyDescent="0.25">
      <c r="A8">
        <v>1</v>
      </c>
      <c r="B8" s="40">
        <f>IF(MONTH(INDEX(Date,MATCH(MONTH($B$2),mois,)+(COUNT($A$7:$A$107)-COUNT(A8:$A$107))))=MONTH($B$2),INDEX(Date,MATCH(MONTH($B$2),mois,)+(COUNT($A$7:$A$107)-COUNT(A8:$A$107))),"")</f>
        <v>42248</v>
      </c>
      <c r="C8" s="42" t="str">
        <f>IF(MONTH(INDEX(Date,MATCH(MONTH($B$2),mois,)+(COUNT($A$7:$A$107)-COUNT(A8:$A$107))))=MONTH($B$2),INDEX(Feuille1!$B$13:$H$301,MATCH(MONTH($B$2),mois,)+(COUNT($A$7:$A$107)-COUNT(A8:$A$107)),2),"")</f>
        <v>706</v>
      </c>
      <c r="D8" s="42" t="str">
        <f>IF(MONTH(INDEX(Date,MATCH(MONTH($B$2),mois,)+(COUNT($A$7:$A$107)-COUNT(A8:$A$107))))=MONTH($B$2),INDEX(Feuille1!$B$13:$H$301,MATCH(MONTH($B$2),mois,)+(COUNT($A$7:$A$107)-COUNT(A8:$A$107)),3),"")</f>
        <v>Patient X</v>
      </c>
      <c r="E8" s="43" t="str">
        <f>IF(MONTH(INDEX(Date,MATCH(MONTH($B$2),mois,)+(COUNT($A$7:$A$107)-COUNT(A8:$A$107))))=MONTH($B$2),INDEX(Feuille1!$B$13:$H$301,MATCH(MONTH($B$2),mois,)+(COUNT($A$7:$A$107)-COUNT(A8:$A$107)),4),"")</f>
        <v>X €</v>
      </c>
      <c r="F8" s="42" t="str">
        <f>IF(MONTH(INDEX(Date,MATCH(MONTH($B$2),mois,)+(COUNT($A$7:$A$107)-COUNT(A8:$A$107))))=MONTH($B$2),INDEX(Feuille1!$B$13:$H$301,MATCH(MONTH($B$2),mois,)+(COUNT($A$7:$A$107)-COUNT(A8:$A$107)),6),"")</f>
        <v>Espèce</v>
      </c>
      <c r="G8" s="43" t="str">
        <f>IF(MONTH(INDEX(Date,MATCH(MONTH($B$2),mois,)+(COUNT($A$7:$A$107)-COUNT(A8:$A$107))))=MONTH($B$2),INDEX(Feuille1!$B$13:$H$301,MATCH(MONTH($B$2),mois,)+(COUNT($A$7:$A$107)-COUNT(A8:$A$107)),7),"")</f>
        <v>X</v>
      </c>
      <c r="H8" s="44">
        <f>IF(MONTH(INDEX(date2,MATCH(MONTH($B$2),mois2,)+(COUNT($A$7:$A$107)-COUNT($A8:A$107))))=MONTH($B$2),INDEX(date2,MATCH(MONTH($B$2),mois2,)+(COUNT($A$7:$A$107)-COUNT($A8:A$107))),"")</f>
        <v>42270</v>
      </c>
      <c r="I8" s="46" t="str">
        <f>IF(MONTH(INDEX(date2,MATCH(MONTH($B$2),mois2,)+(COUNT($A$7:$A$107)-COUNT($A8:A$107))))=MONTH($B$2),INDEX(Feuille1!$B$310:$G$380,MATCH(MONTH($B$2),mois2,)+(COUNT($A$7:$A$107)-COUNT($A8:A$107)),2),"")</f>
        <v>6162</v>
      </c>
      <c r="J8" s="46" t="str">
        <f>IF(MONTH(INDEX(date2,MATCH(MONTH($B$2),mois2,)+(COUNT($A$7:$A$107)-COUNT($A8:A$107))))=MONTH($B$2),INDEX(Feuille1!$B$310:$G$380,MATCH(MONTH($B$2),mois2,)+(COUNT($A$7:$A$107)-COUNT($A8:A$107)),3),"")</f>
        <v>Responsabilité civile professionnelle : cotisation année 2015 3ème prélèvement sur 3</v>
      </c>
      <c r="K8" s="47" t="str">
        <f>IF(MONTH(INDEX(date2,MATCH(MONTH($B$2),mois2,)+(COUNT($A$7:$A$107)-COUNT($A8:A$107))))=MONTH($B$2),INDEX(Feuille1!$B$310:$G$380,MATCH(MONTH($B$2),mois2,)+(COUNT($A$7:$A$107)-COUNT($A8:A$107)),4),"")</f>
        <v>X €</v>
      </c>
      <c r="L8" s="46" t="str">
        <f>IF(MONTH(INDEX(date2,MATCH(MONTH($B$2),mois2,)+(COUNT($A$7:$A$107)-COUNT($A8:A$107))))=MONTH($B$2),INDEX(Feuille1!$B$310:$G$380,MATCH(MONTH($B$2),mois2,)+(COUNT($A$7:$A$107)-COUNT($A8:A$107)),6),"")</f>
        <v>Prélèvement automatique</v>
      </c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</row>
    <row r="9" spans="1:1025" x14ac:dyDescent="0.25">
      <c r="A9">
        <v>1</v>
      </c>
      <c r="B9" s="40">
        <f>IF(MONTH(INDEX(Date,MATCH(MONTH($B$2),mois,)+(COUNT($A$7:$A$107)-COUNT(A9:$A$107))))=MONTH($B$2),INDEX(Date,MATCH(MONTH($B$2),mois,)+(COUNT($A$7:$A$107)-COUNT(A9:$A$107))),"")</f>
        <v>42249</v>
      </c>
      <c r="C9" s="42" t="str">
        <f>IF(MONTH(INDEX(Date,MATCH(MONTH($B$2),mois,)+(COUNT($A$7:$A$107)-COUNT(A9:$A$107))))=MONTH($B$2),INDEX(Feuille1!$B$13:$H$301,MATCH(MONTH($B$2),mois,)+(COUNT($A$7:$A$107)-COUNT(A9:$A$107)),2),"")</f>
        <v>706</v>
      </c>
      <c r="D9" s="42" t="str">
        <f>IF(MONTH(INDEX(Date,MATCH(MONTH($B$2),mois,)+(COUNT($A$7:$A$107)-COUNT(A9:$A$107))))=MONTH($B$2),INDEX(Feuille1!$B$13:$H$301,MATCH(MONTH($B$2),mois,)+(COUNT($A$7:$A$107)-COUNT(A9:$A$107)),3),"")</f>
        <v>Patient X</v>
      </c>
      <c r="E9" s="43" t="str">
        <f>IF(MONTH(INDEX(Date,MATCH(MONTH($B$2),mois,)+(COUNT($A$7:$A$107)-COUNT(A9:$A$107))))=MONTH($B$2),INDEX(Feuille1!$B$13:$H$301,MATCH(MONTH($B$2),mois,)+(COUNT($A$7:$A$107)-COUNT(A9:$A$107)),4),"")</f>
        <v>X €</v>
      </c>
      <c r="F9" s="42" t="str">
        <f>IF(MONTH(INDEX(Date,MATCH(MONTH($B$2),mois,)+(COUNT($A$7:$A$107)-COUNT(A9:$A$107))))=MONTH($B$2),INDEX(Feuille1!$B$13:$H$301,MATCH(MONTH($B$2),mois,)+(COUNT($A$7:$A$107)-COUNT(A9:$A$107)),6),"")</f>
        <v>Chèque</v>
      </c>
      <c r="G9" s="43" t="str">
        <f>IF(MONTH(INDEX(Date,MATCH(MONTH($B$2),mois,)+(COUNT($A$7:$A$107)-COUNT(A9:$A$107))))=MONTH($B$2),INDEX(Feuille1!$B$13:$H$301,MATCH(MONTH($B$2),mois,)+(COUNT($A$7:$A$107)-COUNT(A9:$A$107)),7),"")</f>
        <v>X</v>
      </c>
      <c r="H9" s="44">
        <f>IF(MONTH(INDEX(date2,MATCH(MONTH($B$2),mois2,)+(COUNT($A$7:$A$107)-COUNT($A9:A$107))))=MONTH($B$2),INDEX(date2,MATCH(MONTH($B$2),mois2,)+(COUNT($A$7:$A$107)-COUNT($A9:A$107))),"")</f>
        <v>42271</v>
      </c>
      <c r="I9" s="46" t="str">
        <f>IF(MONTH(INDEX(date2,MATCH(MONTH($B$2),mois2,)+(COUNT($A$7:$A$107)-COUNT($A9:A$107))))=MONTH($B$2),INDEX(Feuille1!$B$310:$G$380,MATCH(MONTH($B$2),mois2,)+(COUNT($A$7:$A$107)-COUNT($A9:A$107)),2),"")</f>
        <v>6132</v>
      </c>
      <c r="J9" s="46" t="str">
        <f>IF(MONTH(INDEX(date2,MATCH(MONTH($B$2),mois2,)+(COUNT($A$7:$A$107)-COUNT($A9:A$107))))=MONTH($B$2),INDEX(Feuille1!$B$310:$G$380,MATCH(MONTH($B$2),mois2,)+(COUNT($A$7:$A$107)-COUNT($A9:A$107)),3),"")</f>
        <v>Loyer : septembre 2015</v>
      </c>
      <c r="K9" s="47" t="str">
        <f>IF(MONTH(INDEX(date2,MATCH(MONTH($B$2),mois2,)+(COUNT($A$7:$A$107)-COUNT($A9:A$107))))=MONTH($B$2),INDEX(Feuille1!$B$310:$G$380,MATCH(MONTH($B$2),mois2,)+(COUNT($A$7:$A$107)-COUNT($A9:A$107)),4),"")</f>
        <v>X €</v>
      </c>
      <c r="L9" s="46" t="str">
        <f>IF(MONTH(INDEX(date2,MATCH(MONTH($B$2),mois2,)+(COUNT($A$7:$A$107)-COUNT($A9:A$107))))=MONTH($B$2),INDEX(Feuille1!$B$310:$G$380,MATCH(MONTH($B$2),mois2,)+(COUNT($A$7:$A$107)-COUNT($A9:A$107)),6),"")</f>
        <v>Chèque</v>
      </c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</row>
    <row r="10" spans="1:1025" x14ac:dyDescent="0.25">
      <c r="A10">
        <v>1</v>
      </c>
      <c r="B10" s="40">
        <f>IF(MONTH(INDEX(Date,MATCH(MONTH($B$2),mois,)+(COUNT($A$7:$A$107)-COUNT(A10:$A$107))))=MONTH($B$2),INDEX(Date,MATCH(MONTH($B$2),mois,)+(COUNT($A$7:$A$107)-COUNT(A10:$A$107))),"")</f>
        <v>42250</v>
      </c>
      <c r="C10" s="42" t="str">
        <f>IF(MONTH(INDEX(Date,MATCH(MONTH($B$2),mois,)+(COUNT($A$7:$A$107)-COUNT(A10:$A$107))))=MONTH($B$2),INDEX(Feuille1!$B$13:$H$301,MATCH(MONTH($B$2),mois,)+(COUNT($A$7:$A$107)-COUNT(A10:$A$107)),2),"")</f>
        <v>706</v>
      </c>
      <c r="D10" s="42" t="str">
        <f>IF(MONTH(INDEX(Date,MATCH(MONTH($B$2),mois,)+(COUNT($A$7:$A$107)-COUNT(A10:$A$107))))=MONTH($B$2),INDEX(Feuille1!$B$13:$H$301,MATCH(MONTH($B$2),mois,)+(COUNT($A$7:$A$107)-COUNT(A10:$A$107)),3),"")</f>
        <v>Patient X</v>
      </c>
      <c r="E10" s="43" t="str">
        <f>IF(MONTH(INDEX(Date,MATCH(MONTH($B$2),mois,)+(COUNT($A$7:$A$107)-COUNT(A10:$A$107))))=MONTH($B$2),INDEX(Feuille1!$B$13:$H$301,MATCH(MONTH($B$2),mois,)+(COUNT($A$7:$A$107)-COUNT(A10:$A$107)),4),"")</f>
        <v>X €</v>
      </c>
      <c r="F10" s="42" t="str">
        <f>IF(MONTH(INDEX(Date,MATCH(MONTH($B$2),mois,)+(COUNT($A$7:$A$107)-COUNT(A10:$A$107))))=MONTH($B$2),INDEX(Feuille1!$B$13:$H$301,MATCH(MONTH($B$2),mois,)+(COUNT($A$7:$A$107)-COUNT(A10:$A$107)),6),"")</f>
        <v>Chèque</v>
      </c>
      <c r="G10" s="43" t="str">
        <f>IF(MONTH(INDEX(Date,MATCH(MONTH($B$2),mois,)+(COUNT($A$7:$A$107)-COUNT(A10:$A$107))))=MONTH($B$2),INDEX(Feuille1!$B$13:$H$301,MATCH(MONTH($B$2),mois,)+(COUNT($A$7:$A$107)-COUNT(A10:$A$107)),7),"")</f>
        <v>X</v>
      </c>
      <c r="H10" s="44" t="str">
        <f>IF(MONTH(INDEX(date2,MATCH(MONTH($B$2),mois2,)+(COUNT($A$7:$A$107)-COUNT($A10:A$107))))=MONTH($B$2),INDEX(date2,MATCH(MONTH($B$2),mois2,)+(COUNT($A$7:$A$107)-COUNT($A10:A$107))),"")</f>
        <v/>
      </c>
      <c r="I10" s="46" t="str">
        <f>IF(MONTH(INDEX(date2,MATCH(MONTH($B$2),mois2,)+(COUNT($A$7:$A$107)-COUNT($A10:A$107))))=MONTH($B$2),INDEX(Feuille1!$B$310:$G$380,MATCH(MONTH($B$2),mois2,)+(COUNT($A$7:$A$107)-COUNT($A10:A$107)),2),"")</f>
        <v/>
      </c>
      <c r="J10" s="46" t="str">
        <f>IF(MONTH(INDEX(date2,MATCH(MONTH($B$2),mois2,)+(COUNT($A$7:$A$107)-COUNT($A10:A$107))))=MONTH($B$2),INDEX(Feuille1!$B$310:$G$380,MATCH(MONTH($B$2),mois2,)+(COUNT($A$7:$A$107)-COUNT($A10:A$107)),3),"")</f>
        <v/>
      </c>
      <c r="K10" s="47" t="str">
        <f>IF(MONTH(INDEX(date2,MATCH(MONTH($B$2),mois2,)+(COUNT($A$7:$A$107)-COUNT($A10:A$107))))=MONTH($B$2),INDEX(Feuille1!$B$310:$G$380,MATCH(MONTH($B$2),mois2,)+(COUNT($A$7:$A$107)-COUNT($A10:A$107)),4),"")</f>
        <v/>
      </c>
      <c r="L10" s="46" t="str">
        <f>IF(MONTH(INDEX(date2,MATCH(MONTH($B$2),mois2,)+(COUNT($A$7:$A$107)-COUNT($A10:A$107))))=MONTH($B$2),INDEX(Feuille1!$B$310:$G$380,MATCH(MONTH($B$2),mois2,)+(COUNT($A$7:$A$107)-COUNT($A10:A$107)),6),"")</f>
        <v/>
      </c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</row>
    <row r="11" spans="1:1025" x14ac:dyDescent="0.25">
      <c r="A11">
        <v>1</v>
      </c>
      <c r="B11" s="40">
        <f>IF(MONTH(INDEX(Date,MATCH(MONTH($B$2),mois,)+(COUNT($A$7:$A$107)-COUNT(A11:$A$107))))=MONTH($B$2),INDEX(Date,MATCH(MONTH($B$2),mois,)+(COUNT($A$7:$A$107)-COUNT(A11:$A$107))),"")</f>
        <v>42250</v>
      </c>
      <c r="C11" s="42" t="str">
        <f>IF(MONTH(INDEX(Date,MATCH(MONTH($B$2),mois,)+(COUNT($A$7:$A$107)-COUNT(A11:$A$107))))=MONTH($B$2),INDEX(Feuille1!$B$13:$H$301,MATCH(MONTH($B$2),mois,)+(COUNT($A$7:$A$107)-COUNT(A11:$A$107)),2),"")</f>
        <v>706</v>
      </c>
      <c r="D11" s="42" t="str">
        <f>IF(MONTH(INDEX(Date,MATCH(MONTH($B$2),mois,)+(COUNT($A$7:$A$107)-COUNT(A11:$A$107))))=MONTH($B$2),INDEX(Feuille1!$B$13:$H$301,MATCH(MONTH($B$2),mois,)+(COUNT($A$7:$A$107)-COUNT(A11:$A$107)),3),"")</f>
        <v>Patient X</v>
      </c>
      <c r="E11" s="43" t="str">
        <f>IF(MONTH(INDEX(Date,MATCH(MONTH($B$2),mois,)+(COUNT($A$7:$A$107)-COUNT(A11:$A$107))))=MONTH($B$2),INDEX(Feuille1!$B$13:$H$301,MATCH(MONTH($B$2),mois,)+(COUNT($A$7:$A$107)-COUNT(A11:$A$107)),4),"")</f>
        <v>X €</v>
      </c>
      <c r="F11" s="42" t="str">
        <f>IF(MONTH(INDEX(Date,MATCH(MONTH($B$2),mois,)+(COUNT($A$7:$A$107)-COUNT(A11:$A$107))))=MONTH($B$2),INDEX(Feuille1!$B$13:$H$301,MATCH(MONTH($B$2),mois,)+(COUNT($A$7:$A$107)-COUNT(A11:$A$107)),6),"")</f>
        <v>Espèce</v>
      </c>
      <c r="G11" s="43" t="str">
        <f>IF(MONTH(INDEX(Date,MATCH(MONTH($B$2),mois,)+(COUNT($A$7:$A$107)-COUNT(A11:$A$107))))=MONTH($B$2),INDEX(Feuille1!$B$13:$H$301,MATCH(MONTH($B$2),mois,)+(COUNT($A$7:$A$107)-COUNT(A11:$A$107)),7),"")</f>
        <v>X</v>
      </c>
      <c r="H11" s="44" t="str">
        <f>IF(MONTH(INDEX(date2,MATCH(MONTH($B$2),mois2,)+(COUNT($A$7:$A$107)-COUNT($A11:A$107))))=MONTH($B$2),INDEX(date2,MATCH(MONTH($B$2),mois2,)+(COUNT($A$7:$A$107)-COUNT($A11:A$107))),"")</f>
        <v/>
      </c>
      <c r="I11" s="46" t="str">
        <f>IF(MONTH(INDEX(date2,MATCH(MONTH($B$2),mois2,)+(COUNT($A$7:$A$107)-COUNT($A11:A$107))))=MONTH($B$2),INDEX(Feuille1!$B$310:$G$380,MATCH(MONTH($B$2),mois2,)+(COUNT($A$7:$A$107)-COUNT($A11:A$107)),2),"")</f>
        <v/>
      </c>
      <c r="J11" s="46" t="str">
        <f>IF(MONTH(INDEX(date2,MATCH(MONTH($B$2),mois2,)+(COUNT($A$7:$A$107)-COUNT($A11:A$107))))=MONTH($B$2),INDEX(Feuille1!$B$310:$G$380,MATCH(MONTH($B$2),mois2,)+(COUNT($A$7:$A$107)-COUNT($A11:A$107)),3),"")</f>
        <v/>
      </c>
      <c r="K11" s="47" t="str">
        <f>IF(MONTH(INDEX(date2,MATCH(MONTH($B$2),mois2,)+(COUNT($A$7:$A$107)-COUNT($A11:A$107))))=MONTH($B$2),INDEX(Feuille1!$B$310:$G$380,MATCH(MONTH($B$2),mois2,)+(COUNT($A$7:$A$107)-COUNT($A11:A$107)),4),"")</f>
        <v/>
      </c>
      <c r="L11" s="46" t="str">
        <f>IF(MONTH(INDEX(date2,MATCH(MONTH($B$2),mois2,)+(COUNT($A$7:$A$107)-COUNT($A11:A$107))))=MONTH($B$2),INDEX(Feuille1!$B$310:$G$380,MATCH(MONTH($B$2),mois2,)+(COUNT($A$7:$A$107)-COUNT($A11:A$107)),6),"")</f>
        <v/>
      </c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</row>
    <row r="12" spans="1:1025" x14ac:dyDescent="0.25">
      <c r="A12">
        <v>1</v>
      </c>
      <c r="B12" s="40">
        <f>IF(MONTH(INDEX(Date,MATCH(MONTH($B$2),mois,)+(COUNT($A$7:$A$107)-COUNT(A12:$A$107))))=MONTH($B$2),INDEX(Date,MATCH(MONTH($B$2),mois,)+(COUNT($A$7:$A$107)-COUNT(A12:$A$107))),"")</f>
        <v>42250</v>
      </c>
      <c r="C12" s="42" t="str">
        <f>IF(MONTH(INDEX(Date,MATCH(MONTH($B$2),mois,)+(COUNT($A$7:$A$107)-COUNT(A12:$A$107))))=MONTH($B$2),INDEX(Feuille1!$B$13:$H$301,MATCH(MONTH($B$2),mois,)+(COUNT($A$7:$A$107)-COUNT(A12:$A$107)),2),"")</f>
        <v>706</v>
      </c>
      <c r="D12" s="42" t="str">
        <f>IF(MONTH(INDEX(Date,MATCH(MONTH($B$2),mois,)+(COUNT($A$7:$A$107)-COUNT(A12:$A$107))))=MONTH($B$2),INDEX(Feuille1!$B$13:$H$301,MATCH(MONTH($B$2),mois,)+(COUNT($A$7:$A$107)-COUNT(A12:$A$107)),3),"")</f>
        <v>Patient X</v>
      </c>
      <c r="E12" s="43" t="str">
        <f>IF(MONTH(INDEX(Date,MATCH(MONTH($B$2),mois,)+(COUNT($A$7:$A$107)-COUNT(A12:$A$107))))=MONTH($B$2),INDEX(Feuille1!$B$13:$H$301,MATCH(MONTH($B$2),mois,)+(COUNT($A$7:$A$107)-COUNT(A12:$A$107)),4),"")</f>
        <v>X €</v>
      </c>
      <c r="F12" s="42" t="str">
        <f>IF(MONTH(INDEX(Date,MATCH(MONTH($B$2),mois,)+(COUNT($A$7:$A$107)-COUNT(A12:$A$107))))=MONTH($B$2),INDEX(Feuille1!$B$13:$H$301,MATCH(MONTH($B$2),mois,)+(COUNT($A$7:$A$107)-COUNT(A12:$A$107)),6),"")</f>
        <v>Espèce</v>
      </c>
      <c r="G12" s="43" t="str">
        <f>IF(MONTH(INDEX(Date,MATCH(MONTH($B$2),mois,)+(COUNT($A$7:$A$107)-COUNT(A12:$A$107))))=MONTH($B$2),INDEX(Feuille1!$B$13:$H$301,MATCH(MONTH($B$2),mois,)+(COUNT($A$7:$A$107)-COUNT(A12:$A$107)),7),"")</f>
        <v>X</v>
      </c>
      <c r="H12" s="44" t="str">
        <f>IF(MONTH(INDEX(date2,MATCH(MONTH($B$2),mois2,)+(COUNT($A$7:$A$107)-COUNT($A12:A$107))))=MONTH($B$2),INDEX(date2,MATCH(MONTH($B$2),mois2,)+(COUNT($A$7:$A$107)-COUNT($A12:A$107))),"")</f>
        <v/>
      </c>
      <c r="I12" s="46" t="str">
        <f>IF(MONTH(INDEX(date2,MATCH(MONTH($B$2),mois2,)+(COUNT($A$7:$A$107)-COUNT($A12:A$107))))=MONTH($B$2),INDEX(Feuille1!$B$310:$G$380,MATCH(MONTH($B$2),mois2,)+(COUNT($A$7:$A$107)-COUNT($A12:A$107)),2),"")</f>
        <v/>
      </c>
      <c r="J12" s="46" t="str">
        <f>IF(MONTH(INDEX(date2,MATCH(MONTH($B$2),mois2,)+(COUNT($A$7:$A$107)-COUNT($A12:A$107))))=MONTH($B$2),INDEX(Feuille1!$B$310:$G$380,MATCH(MONTH($B$2),mois2,)+(COUNT($A$7:$A$107)-COUNT($A12:A$107)),3),"")</f>
        <v/>
      </c>
      <c r="K12" s="47" t="str">
        <f>IF(MONTH(INDEX(date2,MATCH(MONTH($B$2),mois2,)+(COUNT($A$7:$A$107)-COUNT($A12:A$107))))=MONTH($B$2),INDEX(Feuille1!$B$310:$G$380,MATCH(MONTH($B$2),mois2,)+(COUNT($A$7:$A$107)-COUNT($A12:A$107)),4),"")</f>
        <v/>
      </c>
      <c r="L12" s="46" t="str">
        <f>IF(MONTH(INDEX(date2,MATCH(MONTH($B$2),mois2,)+(COUNT($A$7:$A$107)-COUNT($A12:A$107))))=MONTH($B$2),INDEX(Feuille1!$B$310:$G$380,MATCH(MONTH($B$2),mois2,)+(COUNT($A$7:$A$107)-COUNT($A12:A$107)),6),"")</f>
        <v/>
      </c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</row>
    <row r="13" spans="1:1025" x14ac:dyDescent="0.25">
      <c r="A13">
        <v>1</v>
      </c>
      <c r="B13" s="40">
        <f>IF(MONTH(INDEX(Date,MATCH(MONTH($B$2),mois,)+(COUNT($A$7:$A$107)-COUNT(A13:$A$107))))=MONTH($B$2),INDEX(Date,MATCH(MONTH($B$2),mois,)+(COUNT($A$7:$A$107)-COUNT(A13:$A$107))),"")</f>
        <v>42254</v>
      </c>
      <c r="C13" s="42" t="str">
        <f>IF(MONTH(INDEX(Date,MATCH(MONTH($B$2),mois,)+(COUNT($A$7:$A$107)-COUNT(A13:$A$107))))=MONTH($B$2),INDEX(Feuille1!$B$13:$H$301,MATCH(MONTH($B$2),mois,)+(COUNT($A$7:$A$107)-COUNT(A13:$A$107)),2),"")</f>
        <v>706</v>
      </c>
      <c r="D13" s="42" t="str">
        <f>IF(MONTH(INDEX(Date,MATCH(MONTH($B$2),mois,)+(COUNT($A$7:$A$107)-COUNT(A13:$A$107))))=MONTH($B$2),INDEX(Feuille1!$B$13:$H$301,MATCH(MONTH($B$2),mois,)+(COUNT($A$7:$A$107)-COUNT(A13:$A$107)),3),"")</f>
        <v>Patient X</v>
      </c>
      <c r="E13" s="43" t="str">
        <f>IF(MONTH(INDEX(Date,MATCH(MONTH($B$2),mois,)+(COUNT($A$7:$A$107)-COUNT(A13:$A$107))))=MONTH($B$2),INDEX(Feuille1!$B$13:$H$301,MATCH(MONTH($B$2),mois,)+(COUNT($A$7:$A$107)-COUNT(A13:$A$107)),4),"")</f>
        <v>X €</v>
      </c>
      <c r="F13" s="42" t="str">
        <f>IF(MONTH(INDEX(Date,MATCH(MONTH($B$2),mois,)+(COUNT($A$7:$A$107)-COUNT(A13:$A$107))))=MONTH($B$2),INDEX(Feuille1!$B$13:$H$301,MATCH(MONTH($B$2),mois,)+(COUNT($A$7:$A$107)-COUNT(A13:$A$107)),6),"")</f>
        <v>Chèque</v>
      </c>
      <c r="G13" s="43" t="str">
        <f>IF(MONTH(INDEX(Date,MATCH(MONTH($B$2),mois,)+(COUNT($A$7:$A$107)-COUNT(A13:$A$107))))=MONTH($B$2),INDEX(Feuille1!$B$13:$H$301,MATCH(MONTH($B$2),mois,)+(COUNT($A$7:$A$107)-COUNT(A13:$A$107)),7),"")</f>
        <v>X</v>
      </c>
      <c r="H13" s="44" t="str">
        <f>IF(MONTH(INDEX(date2,MATCH(MONTH($B$2),mois2,)+(COUNT($A$7:$A$107)-COUNT($A13:A$107))))=MONTH($B$2),INDEX(date2,MATCH(MONTH($B$2),mois2,)+(COUNT($A$7:$A$107)-COUNT($A13:A$107))),"")</f>
        <v/>
      </c>
      <c r="I13" s="46" t="str">
        <f>IF(MONTH(INDEX(date2,MATCH(MONTH($B$2),mois2,)+(COUNT($A$7:$A$107)-COUNT($A13:A$107))))=MONTH($B$2),INDEX(Feuille1!$B$310:$G$380,MATCH(MONTH($B$2),mois2,)+(COUNT($A$7:$A$107)-COUNT($A13:A$107)),2),"")</f>
        <v/>
      </c>
      <c r="J13" s="46" t="str">
        <f>IF(MONTH(INDEX(date2,MATCH(MONTH($B$2),mois2,)+(COUNT($A$7:$A$107)-COUNT($A13:A$107))))=MONTH($B$2),INDEX(Feuille1!$B$310:$G$380,MATCH(MONTH($B$2),mois2,)+(COUNT($A$7:$A$107)-COUNT($A13:A$107)),3),"")</f>
        <v/>
      </c>
      <c r="K13" s="47" t="str">
        <f>IF(MONTH(INDEX(date2,MATCH(MONTH($B$2),mois2,)+(COUNT($A$7:$A$107)-COUNT($A13:A$107))))=MONTH($B$2),INDEX(Feuille1!$B$310:$G$380,MATCH(MONTH($B$2),mois2,)+(COUNT($A$7:$A$107)-COUNT($A13:A$107)),4),"")</f>
        <v/>
      </c>
      <c r="L13" s="46" t="str">
        <f>IF(MONTH(INDEX(date2,MATCH(MONTH($B$2),mois2,)+(COUNT($A$7:$A$107)-COUNT($A13:A$107))))=MONTH($B$2),INDEX(Feuille1!$B$310:$G$380,MATCH(MONTH($B$2),mois2,)+(COUNT($A$7:$A$107)-COUNT($A13:A$107)),6),"")</f>
        <v/>
      </c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</row>
    <row r="14" spans="1:1025" x14ac:dyDescent="0.25">
      <c r="A14">
        <v>1</v>
      </c>
      <c r="B14" s="40">
        <f>IF(MONTH(INDEX(Date,MATCH(MONTH($B$2),mois,)+(COUNT($A$7:$A$107)-COUNT(A14:$A$107))))=MONTH($B$2),INDEX(Date,MATCH(MONTH($B$2),mois,)+(COUNT($A$7:$A$107)-COUNT(A14:$A$107))),"")</f>
        <v>42254</v>
      </c>
      <c r="C14" s="42" t="str">
        <f>IF(MONTH(INDEX(Date,MATCH(MONTH($B$2),mois,)+(COUNT($A$7:$A$107)-COUNT(A14:$A$107))))=MONTH($B$2),INDEX(Feuille1!$B$13:$H$301,MATCH(MONTH($B$2),mois,)+(COUNT($A$7:$A$107)-COUNT(A14:$A$107)),2),"")</f>
        <v>706</v>
      </c>
      <c r="D14" s="42" t="str">
        <f>IF(MONTH(INDEX(Date,MATCH(MONTH($B$2),mois,)+(COUNT($A$7:$A$107)-COUNT(A14:$A$107))))=MONTH($B$2),INDEX(Feuille1!$B$13:$H$301,MATCH(MONTH($B$2),mois,)+(COUNT($A$7:$A$107)-COUNT(A14:$A$107)),3),"")</f>
        <v>Patient X</v>
      </c>
      <c r="E14" s="43" t="str">
        <f>IF(MONTH(INDEX(Date,MATCH(MONTH($B$2),mois,)+(COUNT($A$7:$A$107)-COUNT(A14:$A$107))))=MONTH($B$2),INDEX(Feuille1!$B$13:$H$301,MATCH(MONTH($B$2),mois,)+(COUNT($A$7:$A$107)-COUNT(A14:$A$107)),4),"")</f>
        <v>X €</v>
      </c>
      <c r="F14" s="42" t="str">
        <f>IF(MONTH(INDEX(Date,MATCH(MONTH($B$2),mois,)+(COUNT($A$7:$A$107)-COUNT(A14:$A$107))))=MONTH($B$2),INDEX(Feuille1!$B$13:$H$301,MATCH(MONTH($B$2),mois,)+(COUNT($A$7:$A$107)-COUNT(A14:$A$107)),6),"")</f>
        <v>Espèce</v>
      </c>
      <c r="G14" s="43" t="str">
        <f>IF(MONTH(INDEX(Date,MATCH(MONTH($B$2),mois,)+(COUNT($A$7:$A$107)-COUNT(A14:$A$107))))=MONTH($B$2),INDEX(Feuille1!$B$13:$H$301,MATCH(MONTH($B$2),mois,)+(COUNT($A$7:$A$107)-COUNT(A14:$A$107)),7),"")</f>
        <v>X</v>
      </c>
      <c r="H14" s="44" t="str">
        <f>IF(MONTH(INDEX(date2,MATCH(MONTH($B$2),mois2,)+(COUNT($A$7:$A$107)-COUNT($A14:A$107))))=MONTH($B$2),INDEX(date2,MATCH(MONTH($B$2),mois2,)+(COUNT($A$7:$A$107)-COUNT($A14:A$107))),"")</f>
        <v/>
      </c>
      <c r="I14" s="46" t="str">
        <f>IF(MONTH(INDEX(date2,MATCH(MONTH($B$2),mois2,)+(COUNT($A$7:$A$107)-COUNT($A14:A$107))))=MONTH($B$2),INDEX(Feuille1!$B$310:$G$380,MATCH(MONTH($B$2),mois2,)+(COUNT($A$7:$A$107)-COUNT($A14:A$107)),2),"")</f>
        <v/>
      </c>
      <c r="J14" s="46" t="str">
        <f>IF(MONTH(INDEX(date2,MATCH(MONTH($B$2),mois2,)+(COUNT($A$7:$A$107)-COUNT($A14:A$107))))=MONTH($B$2),INDEX(Feuille1!$B$310:$G$380,MATCH(MONTH($B$2),mois2,)+(COUNT($A$7:$A$107)-COUNT($A14:A$107)),3),"")</f>
        <v/>
      </c>
      <c r="K14" s="47" t="str">
        <f>IF(MONTH(INDEX(date2,MATCH(MONTH($B$2),mois2,)+(COUNT($A$7:$A$107)-COUNT($A14:A$107))))=MONTH($B$2),INDEX(Feuille1!$B$310:$G$380,MATCH(MONTH($B$2),mois2,)+(COUNT($A$7:$A$107)-COUNT($A14:A$107)),4),"")</f>
        <v/>
      </c>
      <c r="L14" s="46" t="str">
        <f>IF(MONTH(INDEX(date2,MATCH(MONTH($B$2),mois2,)+(COUNT($A$7:$A$107)-COUNT($A14:A$107))))=MONTH($B$2),INDEX(Feuille1!$B$310:$G$380,MATCH(MONTH($B$2),mois2,)+(COUNT($A$7:$A$107)-COUNT($A14:A$107)),6),"")</f>
        <v/>
      </c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</row>
    <row r="15" spans="1:1025" x14ac:dyDescent="0.25">
      <c r="A15">
        <v>1</v>
      </c>
      <c r="B15" s="40">
        <f>IF(MONTH(INDEX(Date,MATCH(MONTH($B$2),mois,)+(COUNT($A$7:$A$107)-COUNT(A15:$A$107))))=MONTH($B$2),INDEX(Date,MATCH(MONTH($B$2),mois,)+(COUNT($A$7:$A$107)-COUNT(A15:$A$107))),"")</f>
        <v>42254</v>
      </c>
      <c r="C15" s="42" t="str">
        <f>IF(MONTH(INDEX(Date,MATCH(MONTH($B$2),mois,)+(COUNT($A$7:$A$107)-COUNT(A15:$A$107))))=MONTH($B$2),INDEX(Feuille1!$B$13:$H$301,MATCH(MONTH($B$2),mois,)+(COUNT($A$7:$A$107)-COUNT(A15:$A$107)),2),"")</f>
        <v>706</v>
      </c>
      <c r="D15" s="42" t="str">
        <f>IF(MONTH(INDEX(Date,MATCH(MONTH($B$2),mois,)+(COUNT($A$7:$A$107)-COUNT(A15:$A$107))))=MONTH($B$2),INDEX(Feuille1!$B$13:$H$301,MATCH(MONTH($B$2),mois,)+(COUNT($A$7:$A$107)-COUNT(A15:$A$107)),3),"")</f>
        <v>Patient X</v>
      </c>
      <c r="E15" s="43" t="str">
        <f>IF(MONTH(INDEX(Date,MATCH(MONTH($B$2),mois,)+(COUNT($A$7:$A$107)-COUNT(A15:$A$107))))=MONTH($B$2),INDEX(Feuille1!$B$13:$H$301,MATCH(MONTH($B$2),mois,)+(COUNT($A$7:$A$107)-COUNT(A15:$A$107)),4),"")</f>
        <v>X €</v>
      </c>
      <c r="F15" s="42" t="str">
        <f>IF(MONTH(INDEX(Date,MATCH(MONTH($B$2),mois,)+(COUNT($A$7:$A$107)-COUNT(A15:$A$107))))=MONTH($B$2),INDEX(Feuille1!$B$13:$H$301,MATCH(MONTH($B$2),mois,)+(COUNT($A$7:$A$107)-COUNT(A15:$A$107)),6),"")</f>
        <v>Espèce</v>
      </c>
      <c r="G15" s="43" t="str">
        <f>IF(MONTH(INDEX(Date,MATCH(MONTH($B$2),mois,)+(COUNT($A$7:$A$107)-COUNT(A15:$A$107))))=MONTH($B$2),INDEX(Feuille1!$B$13:$H$301,MATCH(MONTH($B$2),mois,)+(COUNT($A$7:$A$107)-COUNT(A15:$A$107)),7),"")</f>
        <v>X</v>
      </c>
      <c r="H15" s="44" t="e">
        <f>IF(MONTH(INDEX(date2,MATCH(MONTH($B$2),mois2,)+(COUNT($A$7:$A$107)-COUNT($A15:A$107))))=MONTH($B$2),INDEX(date2,MATCH(MONTH($B$2),mois2,)+(COUNT($A$7:$A$107)-COUNT($A15:A$107))),"")</f>
        <v>#REF!</v>
      </c>
      <c r="I15" s="46" t="e">
        <f>IF(MONTH(INDEX(date2,MATCH(MONTH($B$2),mois2,)+(COUNT($A$7:$A$107)-COUNT($A15:A$107))))=MONTH($B$2),INDEX(Feuille1!$B$310:$G$380,MATCH(MONTH($B$2),mois2,)+(COUNT($A$7:$A$107)-COUNT($A15:A$107)),2),"")</f>
        <v>#REF!</v>
      </c>
      <c r="J15" s="46" t="e">
        <f>IF(MONTH(INDEX(date2,MATCH(MONTH($B$2),mois2,)+(COUNT($A$7:$A$107)-COUNT($A15:A$107))))=MONTH($B$2),INDEX(Feuille1!$B$310:$G$380,MATCH(MONTH($B$2),mois2,)+(COUNT($A$7:$A$107)-COUNT($A15:A$107)),3),"")</f>
        <v>#REF!</v>
      </c>
      <c r="K15" s="47" t="e">
        <f>IF(MONTH(INDEX(date2,MATCH(MONTH($B$2),mois2,)+(COUNT($A$7:$A$107)-COUNT($A15:A$107))))=MONTH($B$2),INDEX(Feuille1!$B$310:$G$380,MATCH(MONTH($B$2),mois2,)+(COUNT($A$7:$A$107)-COUNT($A15:A$107)),4),"")</f>
        <v>#REF!</v>
      </c>
      <c r="L15" s="46" t="e">
        <f>IF(MONTH(INDEX(date2,MATCH(MONTH($B$2),mois2,)+(COUNT($A$7:$A$107)-COUNT($A15:A$107))))=MONTH($B$2),INDEX(Feuille1!$B$310:$G$380,MATCH(MONTH($B$2),mois2,)+(COUNT($A$7:$A$107)-COUNT($A15:A$107)),6),"")</f>
        <v>#REF!</v>
      </c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</row>
    <row r="16" spans="1:1025" x14ac:dyDescent="0.25">
      <c r="A16">
        <v>1</v>
      </c>
      <c r="B16" s="40">
        <f>IF(MONTH(INDEX(Date,MATCH(MONTH($B$2),mois,)+(COUNT($A$7:$A$107)-COUNT(A16:$A$107))))=MONTH($B$2),INDEX(Date,MATCH(MONTH($B$2),mois,)+(COUNT($A$7:$A$107)-COUNT(A16:$A$107))),"")</f>
        <v>42255</v>
      </c>
      <c r="C16" s="42" t="str">
        <f>IF(MONTH(INDEX(Date,MATCH(MONTH($B$2),mois,)+(COUNT($A$7:$A$107)-COUNT(A16:$A$107))))=MONTH($B$2),INDEX(Feuille1!$B$13:$H$301,MATCH(MONTH($B$2),mois,)+(COUNT($A$7:$A$107)-COUNT(A16:$A$107)),2),"")</f>
        <v>706</v>
      </c>
      <c r="D16" s="42" t="str">
        <f>IF(MONTH(INDEX(Date,MATCH(MONTH($B$2),mois,)+(COUNT($A$7:$A$107)-COUNT(A16:$A$107))))=MONTH($B$2),INDEX(Feuille1!$B$13:$H$301,MATCH(MONTH($B$2),mois,)+(COUNT($A$7:$A$107)-COUNT(A16:$A$107)),3),"")</f>
        <v>Patient X</v>
      </c>
      <c r="E16" s="43" t="str">
        <f>IF(MONTH(INDEX(Date,MATCH(MONTH($B$2),mois,)+(COUNT($A$7:$A$107)-COUNT(A16:$A$107))))=MONTH($B$2),INDEX(Feuille1!$B$13:$H$301,MATCH(MONTH($B$2),mois,)+(COUNT($A$7:$A$107)-COUNT(A16:$A$107)),4),"")</f>
        <v>X €</v>
      </c>
      <c r="F16" s="42" t="str">
        <f>IF(MONTH(INDEX(Date,MATCH(MONTH($B$2),mois,)+(COUNT($A$7:$A$107)-COUNT(A16:$A$107))))=MONTH($B$2),INDEX(Feuille1!$B$13:$H$301,MATCH(MONTH($B$2),mois,)+(COUNT($A$7:$A$107)-COUNT(A16:$A$107)),6),"")</f>
        <v>Chèque</v>
      </c>
      <c r="G16" s="43" t="str">
        <f>IF(MONTH(INDEX(Date,MATCH(MONTH($B$2),mois,)+(COUNT($A$7:$A$107)-COUNT(A16:$A$107))))=MONTH($B$2),INDEX(Feuille1!$B$13:$H$301,MATCH(MONTH($B$2),mois,)+(COUNT($A$7:$A$107)-COUNT(A16:$A$107)),7),"")</f>
        <v>X</v>
      </c>
      <c r="H16" s="44" t="e">
        <f>IF(MONTH(INDEX(date2,MATCH(MONTH($B$2),mois2,)+(COUNT($A$7:$A$107)-COUNT($A16:A$107))))=MONTH($B$2),INDEX(date2,MATCH(MONTH($B$2),mois2,)+(COUNT($A$7:$A$107)-COUNT($A16:A$107))),"")</f>
        <v>#REF!</v>
      </c>
      <c r="I16" s="46" t="e">
        <f>IF(MONTH(INDEX(date2,MATCH(MONTH($B$2),mois2,)+(COUNT($A$7:$A$107)-COUNT($A16:A$107))))=MONTH($B$2),INDEX(Feuille1!$B$310:$G$380,MATCH(MONTH($B$2),mois2,)+(COUNT($A$7:$A$107)-COUNT($A16:A$107)),2),"")</f>
        <v>#REF!</v>
      </c>
      <c r="J16" s="46" t="e">
        <f>IF(MONTH(INDEX(date2,MATCH(MONTH($B$2),mois2,)+(COUNT($A$7:$A$107)-COUNT($A16:A$107))))=MONTH($B$2),INDEX(Feuille1!$B$310:$G$380,MATCH(MONTH($B$2),mois2,)+(COUNT($A$7:$A$107)-COUNT($A16:A$107)),3),"")</f>
        <v>#REF!</v>
      </c>
      <c r="K16" s="47" t="e">
        <f>IF(MONTH(INDEX(date2,MATCH(MONTH($B$2),mois2,)+(COUNT($A$7:$A$107)-COUNT($A16:A$107))))=MONTH($B$2),INDEX(Feuille1!$B$310:$G$380,MATCH(MONTH($B$2),mois2,)+(COUNT($A$7:$A$107)-COUNT($A16:A$107)),4),"")</f>
        <v>#REF!</v>
      </c>
      <c r="L16" s="46" t="e">
        <f>IF(MONTH(INDEX(date2,MATCH(MONTH($B$2),mois2,)+(COUNT($A$7:$A$107)-COUNT($A16:A$107))))=MONTH($B$2),INDEX(Feuille1!$B$310:$G$380,MATCH(MONTH($B$2),mois2,)+(COUNT($A$7:$A$107)-COUNT($A16:A$107)),6),"")</f>
        <v>#REF!</v>
      </c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</row>
    <row r="17" spans="1:1025" x14ac:dyDescent="0.25">
      <c r="A17">
        <v>1</v>
      </c>
      <c r="B17" s="40">
        <f>IF(MONTH(INDEX(Date,MATCH(MONTH($B$2),mois,)+(COUNT($A$7:$A$107)-COUNT(A17:$A$107))))=MONTH($B$2),INDEX(Date,MATCH(MONTH($B$2),mois,)+(COUNT($A$7:$A$107)-COUNT(A17:$A$107))),"")</f>
        <v>42255</v>
      </c>
      <c r="C17" s="42" t="str">
        <f>IF(MONTH(INDEX(Date,MATCH(MONTH($B$2),mois,)+(COUNT($A$7:$A$107)-COUNT(A17:$A$107))))=MONTH($B$2),INDEX(Feuille1!$B$13:$H$301,MATCH(MONTH($B$2),mois,)+(COUNT($A$7:$A$107)-COUNT(A17:$A$107)),2),"")</f>
        <v>706</v>
      </c>
      <c r="D17" s="42" t="str">
        <f>IF(MONTH(INDEX(Date,MATCH(MONTH($B$2),mois,)+(COUNT($A$7:$A$107)-COUNT(A17:$A$107))))=MONTH($B$2),INDEX(Feuille1!$B$13:$H$301,MATCH(MONTH($B$2),mois,)+(COUNT($A$7:$A$107)-COUNT(A17:$A$107)),3),"")</f>
        <v>Patient X</v>
      </c>
      <c r="E17" s="43" t="str">
        <f>IF(MONTH(INDEX(Date,MATCH(MONTH($B$2),mois,)+(COUNT($A$7:$A$107)-COUNT(A17:$A$107))))=MONTH($B$2),INDEX(Feuille1!$B$13:$H$301,MATCH(MONTH($B$2),mois,)+(COUNT($A$7:$A$107)-COUNT(A17:$A$107)),4),"")</f>
        <v>X €</v>
      </c>
      <c r="F17" s="42" t="str">
        <f>IF(MONTH(INDEX(Date,MATCH(MONTH($B$2),mois,)+(COUNT($A$7:$A$107)-COUNT(A17:$A$107))))=MONTH($B$2),INDEX(Feuille1!$B$13:$H$301,MATCH(MONTH($B$2),mois,)+(COUNT($A$7:$A$107)-COUNT(A17:$A$107)),6),"")</f>
        <v>Chèque</v>
      </c>
      <c r="G17" s="43" t="str">
        <f>IF(MONTH(INDEX(Date,MATCH(MONTH($B$2),mois,)+(COUNT($A$7:$A$107)-COUNT(A17:$A$107))))=MONTH($B$2),INDEX(Feuille1!$B$13:$H$301,MATCH(MONTH($B$2),mois,)+(COUNT($A$7:$A$107)-COUNT(A17:$A$107)),7),"")</f>
        <v>X</v>
      </c>
      <c r="H17" s="44" t="e">
        <f>IF(MONTH(INDEX(date2,MATCH(MONTH($B$2),mois2,)+(COUNT($A$7:$A$107)-COUNT($A17:A$107))))=MONTH($B$2),INDEX(date2,MATCH(MONTH($B$2),mois2,)+(COUNT($A$7:$A$107)-COUNT($A17:A$107))),"")</f>
        <v>#REF!</v>
      </c>
      <c r="I17" s="46" t="e">
        <f>IF(MONTH(INDEX(date2,MATCH(MONTH($B$2),mois2,)+(COUNT($A$7:$A$107)-COUNT($A17:A$107))))=MONTH($B$2),INDEX(Feuille1!$B$310:$G$380,MATCH(MONTH($B$2),mois2,)+(COUNT($A$7:$A$107)-COUNT($A17:A$107)),2),"")</f>
        <v>#REF!</v>
      </c>
      <c r="J17" s="46" t="e">
        <f>IF(MONTH(INDEX(date2,MATCH(MONTH($B$2),mois2,)+(COUNT($A$7:$A$107)-COUNT($A17:A$107))))=MONTH($B$2),INDEX(Feuille1!$B$310:$G$380,MATCH(MONTH($B$2),mois2,)+(COUNT($A$7:$A$107)-COUNT($A17:A$107)),3),"")</f>
        <v>#REF!</v>
      </c>
      <c r="K17" s="47" t="e">
        <f>IF(MONTH(INDEX(date2,MATCH(MONTH($B$2),mois2,)+(COUNT($A$7:$A$107)-COUNT($A17:A$107))))=MONTH($B$2),INDEX(Feuille1!$B$310:$G$380,MATCH(MONTH($B$2),mois2,)+(COUNT($A$7:$A$107)-COUNT($A17:A$107)),4),"")</f>
        <v>#REF!</v>
      </c>
      <c r="L17" s="46" t="e">
        <f>IF(MONTH(INDEX(date2,MATCH(MONTH($B$2),mois2,)+(COUNT($A$7:$A$107)-COUNT($A17:A$107))))=MONTH($B$2),INDEX(Feuille1!$B$310:$G$380,MATCH(MONTH($B$2),mois2,)+(COUNT($A$7:$A$107)-COUNT($A17:A$107)),6),"")</f>
        <v>#REF!</v>
      </c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</row>
    <row r="18" spans="1:1025" x14ac:dyDescent="0.25">
      <c r="A18">
        <v>1</v>
      </c>
      <c r="B18" s="40">
        <f>IF(MONTH(INDEX(Date,MATCH(MONTH($B$2),mois,)+(COUNT($A$7:$A$107)-COUNT(A18:$A$107))))=MONTH($B$2),INDEX(Date,MATCH(MONTH($B$2),mois,)+(COUNT($A$7:$A$107)-COUNT(A18:$A$107))),"")</f>
        <v>42255</v>
      </c>
      <c r="C18" s="42" t="str">
        <f>IF(MONTH(INDEX(Date,MATCH(MONTH($B$2),mois,)+(COUNT($A$7:$A$107)-COUNT(A18:$A$107))))=MONTH($B$2),INDEX(Feuille1!$B$13:$H$301,MATCH(MONTH($B$2),mois,)+(COUNT($A$7:$A$107)-COUNT(A18:$A$107)),2),"")</f>
        <v>706</v>
      </c>
      <c r="D18" s="42" t="str">
        <f>IF(MONTH(INDEX(Date,MATCH(MONTH($B$2),mois,)+(COUNT($A$7:$A$107)-COUNT(A18:$A$107))))=MONTH($B$2),INDEX(Feuille1!$B$13:$H$301,MATCH(MONTH($B$2),mois,)+(COUNT($A$7:$A$107)-COUNT(A18:$A$107)),3),"")</f>
        <v>Patient X</v>
      </c>
      <c r="E18" s="43" t="str">
        <f>IF(MONTH(INDEX(Date,MATCH(MONTH($B$2),mois,)+(COUNT($A$7:$A$107)-COUNT(A18:$A$107))))=MONTH($B$2),INDEX(Feuille1!$B$13:$H$301,MATCH(MONTH($B$2),mois,)+(COUNT($A$7:$A$107)-COUNT(A18:$A$107)),4),"")</f>
        <v>X €</v>
      </c>
      <c r="F18" s="42" t="str">
        <f>IF(MONTH(INDEX(Date,MATCH(MONTH($B$2),mois,)+(COUNT($A$7:$A$107)-COUNT(A18:$A$107))))=MONTH($B$2),INDEX(Feuille1!$B$13:$H$301,MATCH(MONTH($B$2),mois,)+(COUNT($A$7:$A$107)-COUNT(A18:$A$107)),6),"")</f>
        <v>Chèque</v>
      </c>
      <c r="G18" s="43" t="str">
        <f>IF(MONTH(INDEX(Date,MATCH(MONTH($B$2),mois,)+(COUNT($A$7:$A$107)-COUNT(A18:$A$107))))=MONTH($B$2),INDEX(Feuille1!$B$13:$H$301,MATCH(MONTH($B$2),mois,)+(COUNT($A$7:$A$107)-COUNT(A18:$A$107)),7),"")</f>
        <v>X</v>
      </c>
      <c r="H18" s="44" t="e">
        <f>IF(MONTH(INDEX(date2,MATCH(MONTH($B$2),mois2,)+(COUNT($A$7:$A$107)-COUNT($A18:A$107))))=MONTH($B$2),INDEX(date2,MATCH(MONTH($B$2),mois2,)+(COUNT($A$7:$A$107)-COUNT($A18:A$107))),"")</f>
        <v>#REF!</v>
      </c>
      <c r="I18" s="46" t="e">
        <f>IF(MONTH(INDEX(date2,MATCH(MONTH($B$2),mois2,)+(COUNT($A$7:$A$107)-COUNT($A18:A$107))))=MONTH($B$2),INDEX(Feuille1!$B$310:$G$380,MATCH(MONTH($B$2),mois2,)+(COUNT($A$7:$A$107)-COUNT($A18:A$107)),2),"")</f>
        <v>#REF!</v>
      </c>
      <c r="J18" s="46" t="e">
        <f>IF(MONTH(INDEX(date2,MATCH(MONTH($B$2),mois2,)+(COUNT($A$7:$A$107)-COUNT($A18:A$107))))=MONTH($B$2),INDEX(Feuille1!$B$310:$G$380,MATCH(MONTH($B$2),mois2,)+(COUNT($A$7:$A$107)-COUNT($A18:A$107)),3),"")</f>
        <v>#REF!</v>
      </c>
      <c r="K18" s="47" t="e">
        <f>IF(MONTH(INDEX(date2,MATCH(MONTH($B$2),mois2,)+(COUNT($A$7:$A$107)-COUNT($A18:A$107))))=MONTH($B$2),INDEX(Feuille1!$B$310:$G$380,MATCH(MONTH($B$2),mois2,)+(COUNT($A$7:$A$107)-COUNT($A18:A$107)),4),"")</f>
        <v>#REF!</v>
      </c>
      <c r="L18" s="46" t="e">
        <f>IF(MONTH(INDEX(date2,MATCH(MONTH($B$2),mois2,)+(COUNT($A$7:$A$107)-COUNT($A18:A$107))))=MONTH($B$2),INDEX(Feuille1!$B$310:$G$380,MATCH(MONTH($B$2),mois2,)+(COUNT($A$7:$A$107)-COUNT($A18:A$107)),6),"")</f>
        <v>#REF!</v>
      </c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</row>
    <row r="19" spans="1:1025" x14ac:dyDescent="0.25">
      <c r="A19">
        <v>1</v>
      </c>
      <c r="B19" s="40">
        <f>IF(MONTH(INDEX(Date,MATCH(MONTH($B$2),mois,)+(COUNT($A$7:$A$107)-COUNT(A19:$A$107))))=MONTH($B$2),INDEX(Date,MATCH(MONTH($B$2),mois,)+(COUNT($A$7:$A$107)-COUNT(A19:$A$107))),"")</f>
        <v>42257</v>
      </c>
      <c r="C19" s="42" t="str">
        <f>IF(MONTH(INDEX(Date,MATCH(MONTH($B$2),mois,)+(COUNT($A$7:$A$107)-COUNT(A19:$A$107))))=MONTH($B$2),INDEX(Feuille1!$B$13:$H$301,MATCH(MONTH($B$2),mois,)+(COUNT($A$7:$A$107)-COUNT(A19:$A$107)),2),"")</f>
        <v>706</v>
      </c>
      <c r="D19" s="42" t="str">
        <f>IF(MONTH(INDEX(Date,MATCH(MONTH($B$2),mois,)+(COUNT($A$7:$A$107)-COUNT(A19:$A$107))))=MONTH($B$2),INDEX(Feuille1!$B$13:$H$301,MATCH(MONTH($B$2),mois,)+(COUNT($A$7:$A$107)-COUNT(A19:$A$107)),3),"")</f>
        <v>Patient X</v>
      </c>
      <c r="E19" s="43" t="str">
        <f>IF(MONTH(INDEX(Date,MATCH(MONTH($B$2),mois,)+(COUNT($A$7:$A$107)-COUNT(A19:$A$107))))=MONTH($B$2),INDEX(Feuille1!$B$13:$H$301,MATCH(MONTH($B$2),mois,)+(COUNT($A$7:$A$107)-COUNT(A19:$A$107)),4),"")</f>
        <v>X €</v>
      </c>
      <c r="F19" s="42" t="str">
        <f>IF(MONTH(INDEX(Date,MATCH(MONTH($B$2),mois,)+(COUNT($A$7:$A$107)-COUNT(A19:$A$107))))=MONTH($B$2),INDEX(Feuille1!$B$13:$H$301,MATCH(MONTH($B$2),mois,)+(COUNT($A$7:$A$107)-COUNT(A19:$A$107)),6),"")</f>
        <v>Espèce</v>
      </c>
      <c r="G19" s="43" t="str">
        <f>IF(MONTH(INDEX(Date,MATCH(MONTH($B$2),mois,)+(COUNT($A$7:$A$107)-COUNT(A19:$A$107))))=MONTH($B$2),INDEX(Feuille1!$B$13:$H$301,MATCH(MONTH($B$2),mois,)+(COUNT($A$7:$A$107)-COUNT(A19:$A$107)),7),"")</f>
        <v>X</v>
      </c>
      <c r="H19" s="44" t="e">
        <f>IF(MONTH(INDEX(date2,MATCH(MONTH($B$2),mois2,)+(COUNT($A$7:$A$107)-COUNT($A19:A$107))))=MONTH($B$2),INDEX(date2,MATCH(MONTH($B$2),mois2,)+(COUNT($A$7:$A$107)-COUNT($A19:A$107))),"")</f>
        <v>#REF!</v>
      </c>
      <c r="I19" s="46" t="e">
        <f>IF(MONTH(INDEX(date2,MATCH(MONTH($B$2),mois2,)+(COUNT($A$7:$A$107)-COUNT($A19:A$107))))=MONTH($B$2),INDEX(Feuille1!$B$310:$G$380,MATCH(MONTH($B$2),mois2,)+(COUNT($A$7:$A$107)-COUNT($A19:A$107)),2),"")</f>
        <v>#REF!</v>
      </c>
      <c r="J19" s="46" t="e">
        <f>IF(MONTH(INDEX(date2,MATCH(MONTH($B$2),mois2,)+(COUNT($A$7:$A$107)-COUNT($A19:A$107))))=MONTH($B$2),INDEX(Feuille1!$B$310:$G$380,MATCH(MONTH($B$2),mois2,)+(COUNT($A$7:$A$107)-COUNT($A19:A$107)),3),"")</f>
        <v>#REF!</v>
      </c>
      <c r="K19" s="47" t="e">
        <f>IF(MONTH(INDEX(date2,MATCH(MONTH($B$2),mois2,)+(COUNT($A$7:$A$107)-COUNT($A19:A$107))))=MONTH($B$2),INDEX(Feuille1!$B$310:$G$380,MATCH(MONTH($B$2),mois2,)+(COUNT($A$7:$A$107)-COUNT($A19:A$107)),4),"")</f>
        <v>#REF!</v>
      </c>
      <c r="L19" s="46" t="e">
        <f>IF(MONTH(INDEX(date2,MATCH(MONTH($B$2),mois2,)+(COUNT($A$7:$A$107)-COUNT($A19:A$107))))=MONTH($B$2),INDEX(Feuille1!$B$310:$G$380,MATCH(MONTH($B$2),mois2,)+(COUNT($A$7:$A$107)-COUNT($A19:A$107)),6),"")</f>
        <v>#REF!</v>
      </c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</row>
    <row r="20" spans="1:1025" x14ac:dyDescent="0.25">
      <c r="A20">
        <v>1</v>
      </c>
      <c r="B20" s="40">
        <f>IF(MONTH(INDEX(Date,MATCH(MONTH($B$2),mois,)+(COUNT($A$7:$A$107)-COUNT(A20:$A$107))))=MONTH($B$2),INDEX(Date,MATCH(MONTH($B$2),mois,)+(COUNT($A$7:$A$107)-COUNT(A20:$A$107))),"")</f>
        <v>42258</v>
      </c>
      <c r="C20" s="42" t="str">
        <f>IF(MONTH(INDEX(Date,MATCH(MONTH($B$2),mois,)+(COUNT($A$7:$A$107)-COUNT(A20:$A$107))))=MONTH($B$2),INDEX(Feuille1!$B$13:$H$301,MATCH(MONTH($B$2),mois,)+(COUNT($A$7:$A$107)-COUNT(A20:$A$107)),2),"")</f>
        <v>706</v>
      </c>
      <c r="D20" s="42" t="str">
        <f>IF(MONTH(INDEX(Date,MATCH(MONTH($B$2),mois,)+(COUNT($A$7:$A$107)-COUNT(A20:$A$107))))=MONTH($B$2),INDEX(Feuille1!$B$13:$H$301,MATCH(MONTH($B$2),mois,)+(COUNT($A$7:$A$107)-COUNT(A20:$A$107)),3),"")</f>
        <v>Patient X</v>
      </c>
      <c r="E20" s="43" t="str">
        <f>IF(MONTH(INDEX(Date,MATCH(MONTH($B$2),mois,)+(COUNT($A$7:$A$107)-COUNT(A20:$A$107))))=MONTH($B$2),INDEX(Feuille1!$B$13:$H$301,MATCH(MONTH($B$2),mois,)+(COUNT($A$7:$A$107)-COUNT(A20:$A$107)),4),"")</f>
        <v>X €</v>
      </c>
      <c r="F20" s="42" t="str">
        <f>IF(MONTH(INDEX(Date,MATCH(MONTH($B$2),mois,)+(COUNT($A$7:$A$107)-COUNT(A20:$A$107))))=MONTH($B$2),INDEX(Feuille1!$B$13:$H$301,MATCH(MONTH($B$2),mois,)+(COUNT($A$7:$A$107)-COUNT(A20:$A$107)),6),"")</f>
        <v>Chèque</v>
      </c>
      <c r="G20" s="43" t="str">
        <f>IF(MONTH(INDEX(Date,MATCH(MONTH($B$2),mois,)+(COUNT($A$7:$A$107)-COUNT(A20:$A$107))))=MONTH($B$2),INDEX(Feuille1!$B$13:$H$301,MATCH(MONTH($B$2),mois,)+(COUNT($A$7:$A$107)-COUNT(A20:$A$107)),7),"")</f>
        <v>X</v>
      </c>
      <c r="H20" s="44" t="e">
        <f>IF(MONTH(INDEX(date2,MATCH(MONTH($B$2),mois2,)+(COUNT($A$7:$A$107)-COUNT($A20:A$107))))=MONTH($B$2),INDEX(date2,MATCH(MONTH($B$2),mois2,)+(COUNT($A$7:$A$107)-COUNT($A20:A$107))),"")</f>
        <v>#REF!</v>
      </c>
      <c r="I20" s="46" t="e">
        <f>IF(MONTH(INDEX(date2,MATCH(MONTH($B$2),mois2,)+(COUNT($A$7:$A$107)-COUNT($A20:A$107))))=MONTH($B$2),INDEX(Feuille1!$B$310:$G$380,MATCH(MONTH($B$2),mois2,)+(COUNT($A$7:$A$107)-COUNT($A20:A$107)),2),"")</f>
        <v>#REF!</v>
      </c>
      <c r="J20" s="46" t="e">
        <f>IF(MONTH(INDEX(date2,MATCH(MONTH($B$2),mois2,)+(COUNT($A$7:$A$107)-COUNT($A20:A$107))))=MONTH($B$2),INDEX(Feuille1!$B$310:$G$380,MATCH(MONTH($B$2),mois2,)+(COUNT($A$7:$A$107)-COUNT($A20:A$107)),3),"")</f>
        <v>#REF!</v>
      </c>
      <c r="K20" s="47" t="e">
        <f>IF(MONTH(INDEX(date2,MATCH(MONTH($B$2),mois2,)+(COUNT($A$7:$A$107)-COUNT($A20:A$107))))=MONTH($B$2),INDEX(Feuille1!$B$310:$G$380,MATCH(MONTH($B$2),mois2,)+(COUNT($A$7:$A$107)-COUNT($A20:A$107)),4),"")</f>
        <v>#REF!</v>
      </c>
      <c r="L20" s="46" t="e">
        <f>IF(MONTH(INDEX(date2,MATCH(MONTH($B$2),mois2,)+(COUNT($A$7:$A$107)-COUNT($A20:A$107))))=MONTH($B$2),INDEX(Feuille1!$B$310:$G$380,MATCH(MONTH($B$2),mois2,)+(COUNT($A$7:$A$107)-COUNT($A20:A$107)),6),"")</f>
        <v>#REF!</v>
      </c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</row>
    <row r="21" spans="1:1025" x14ac:dyDescent="0.25">
      <c r="A21">
        <v>1</v>
      </c>
      <c r="B21" s="40">
        <f>IF(MONTH(INDEX(Date,MATCH(MONTH($B$2),mois,)+(COUNT($A$7:$A$107)-COUNT(A21:$A$107))))=MONTH($B$2),INDEX(Date,MATCH(MONTH($B$2),mois,)+(COUNT($A$7:$A$107)-COUNT(A21:$A$107))),"")</f>
        <v>42258</v>
      </c>
      <c r="C21" s="42" t="str">
        <f>IF(MONTH(INDEX(Date,MATCH(MONTH($B$2),mois,)+(COUNT($A$7:$A$107)-COUNT(A21:$A$107))))=MONTH($B$2),INDEX(Feuille1!$B$13:$H$301,MATCH(MONTH($B$2),mois,)+(COUNT($A$7:$A$107)-COUNT(A21:$A$107)),2),"")</f>
        <v>706</v>
      </c>
      <c r="D21" s="42" t="str">
        <f>IF(MONTH(INDEX(Date,MATCH(MONTH($B$2),mois,)+(COUNT($A$7:$A$107)-COUNT(A21:$A$107))))=MONTH($B$2),INDEX(Feuille1!$B$13:$H$301,MATCH(MONTH($B$2),mois,)+(COUNT($A$7:$A$107)-COUNT(A21:$A$107)),3),"")</f>
        <v>Patient X</v>
      </c>
      <c r="E21" s="43" t="str">
        <f>IF(MONTH(INDEX(Date,MATCH(MONTH($B$2),mois,)+(COUNT($A$7:$A$107)-COUNT(A21:$A$107))))=MONTH($B$2),INDEX(Feuille1!$B$13:$H$301,MATCH(MONTH($B$2),mois,)+(COUNT($A$7:$A$107)-COUNT(A21:$A$107)),4),"")</f>
        <v>X €</v>
      </c>
      <c r="F21" s="42" t="str">
        <f>IF(MONTH(INDEX(Date,MATCH(MONTH($B$2),mois,)+(COUNT($A$7:$A$107)-COUNT(A21:$A$107))))=MONTH($B$2),INDEX(Feuille1!$B$13:$H$301,MATCH(MONTH($B$2),mois,)+(COUNT($A$7:$A$107)-COUNT(A21:$A$107)),6),"")</f>
        <v>Espèce</v>
      </c>
      <c r="G21" s="43" t="str">
        <f>IF(MONTH(INDEX(Date,MATCH(MONTH($B$2),mois,)+(COUNT($A$7:$A$107)-COUNT(A21:$A$107))))=MONTH($B$2),INDEX(Feuille1!$B$13:$H$301,MATCH(MONTH($B$2),mois,)+(COUNT($A$7:$A$107)-COUNT(A21:$A$107)),7),"")</f>
        <v>X</v>
      </c>
      <c r="H21" s="44" t="e">
        <f>IF(MONTH(INDEX(date2,MATCH(MONTH($B$2),mois2,)+(COUNT($A$7:$A$107)-COUNT($A21:A$107))))=MONTH($B$2),INDEX(date2,MATCH(MONTH($B$2),mois2,)+(COUNT($A$7:$A$107)-COUNT($A21:A$107))),"")</f>
        <v>#REF!</v>
      </c>
      <c r="I21" s="46" t="e">
        <f>IF(MONTH(INDEX(date2,MATCH(MONTH($B$2),mois2,)+(COUNT($A$7:$A$107)-COUNT($A21:A$107))))=MONTH($B$2),INDEX(Feuille1!$B$310:$G$380,MATCH(MONTH($B$2),mois2,)+(COUNT($A$7:$A$107)-COUNT($A21:A$107)),2),"")</f>
        <v>#REF!</v>
      </c>
      <c r="J21" s="46" t="e">
        <f>IF(MONTH(INDEX(date2,MATCH(MONTH($B$2),mois2,)+(COUNT($A$7:$A$107)-COUNT($A21:A$107))))=MONTH($B$2),INDEX(Feuille1!$B$310:$G$380,MATCH(MONTH($B$2),mois2,)+(COUNT($A$7:$A$107)-COUNT($A21:A$107)),3),"")</f>
        <v>#REF!</v>
      </c>
      <c r="K21" s="47" t="e">
        <f>IF(MONTH(INDEX(date2,MATCH(MONTH($B$2),mois2,)+(COUNT($A$7:$A$107)-COUNT($A21:A$107))))=MONTH($B$2),INDEX(Feuille1!$B$310:$G$380,MATCH(MONTH($B$2),mois2,)+(COUNT($A$7:$A$107)-COUNT($A21:A$107)),4),"")</f>
        <v>#REF!</v>
      </c>
      <c r="L21" s="46" t="e">
        <f>IF(MONTH(INDEX(date2,MATCH(MONTH($B$2),mois2,)+(COUNT($A$7:$A$107)-COUNT($A21:A$107))))=MONTH($B$2),INDEX(Feuille1!$B$310:$G$380,MATCH(MONTH($B$2),mois2,)+(COUNT($A$7:$A$107)-COUNT($A21:A$107)),6),"")</f>
        <v>#REF!</v>
      </c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</row>
    <row r="22" spans="1:1025" x14ac:dyDescent="0.25">
      <c r="A22">
        <v>1</v>
      </c>
      <c r="B22" s="40">
        <f>IF(MONTH(INDEX(Date,MATCH(MONTH($B$2),mois,)+(COUNT($A$7:$A$107)-COUNT(A22:$A$107))))=MONTH($B$2),INDEX(Date,MATCH(MONTH($B$2),mois,)+(COUNT($A$7:$A$107)-COUNT(A22:$A$107))),"")</f>
        <v>42259</v>
      </c>
      <c r="C22" s="42" t="str">
        <f>IF(MONTH(INDEX(Date,MATCH(MONTH($B$2),mois,)+(COUNT($A$7:$A$107)-COUNT(A22:$A$107))))=MONTH($B$2),INDEX(Feuille1!$B$13:$H$301,MATCH(MONTH($B$2),mois,)+(COUNT($A$7:$A$107)-COUNT(A22:$A$107)),2),"")</f>
        <v>706</v>
      </c>
      <c r="D22" s="42" t="str">
        <f>IF(MONTH(INDEX(Date,MATCH(MONTH($B$2),mois,)+(COUNT($A$7:$A$107)-COUNT(A22:$A$107))))=MONTH($B$2),INDEX(Feuille1!$B$13:$H$301,MATCH(MONTH($B$2),mois,)+(COUNT($A$7:$A$107)-COUNT(A22:$A$107)),3),"")</f>
        <v>Patient X</v>
      </c>
      <c r="E22" s="43" t="str">
        <f>IF(MONTH(INDEX(Date,MATCH(MONTH($B$2),mois,)+(COUNT($A$7:$A$107)-COUNT(A22:$A$107))))=MONTH($B$2),INDEX(Feuille1!$B$13:$H$301,MATCH(MONTH($B$2),mois,)+(COUNT($A$7:$A$107)-COUNT(A22:$A$107)),4),"")</f>
        <v>X €</v>
      </c>
      <c r="F22" s="42" t="str">
        <f>IF(MONTH(INDEX(Date,MATCH(MONTH($B$2),mois,)+(COUNT($A$7:$A$107)-COUNT(A22:$A$107))))=MONTH($B$2),INDEX(Feuille1!$B$13:$H$301,MATCH(MONTH($B$2),mois,)+(COUNT($A$7:$A$107)-COUNT(A22:$A$107)),6),"")</f>
        <v>Espèce</v>
      </c>
      <c r="G22" s="43" t="str">
        <f>IF(MONTH(INDEX(Date,MATCH(MONTH($B$2),mois,)+(COUNT($A$7:$A$107)-COUNT(A22:$A$107))))=MONTH($B$2),INDEX(Feuille1!$B$13:$H$301,MATCH(MONTH($B$2),mois,)+(COUNT($A$7:$A$107)-COUNT(A22:$A$107)),7),"")</f>
        <v>X</v>
      </c>
      <c r="H22" s="39"/>
      <c r="I22" s="38"/>
      <c r="J22" s="38"/>
      <c r="K22" s="39"/>
      <c r="L22" s="39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</row>
    <row r="23" spans="1:1025" x14ac:dyDescent="0.25">
      <c r="A23">
        <v>1</v>
      </c>
      <c r="B23" s="40">
        <f>IF(MONTH(INDEX(Date,MATCH(MONTH($B$2),mois,)+(COUNT($A$7:$A$107)-COUNT(A23:$A$107))))=MONTH($B$2),INDEX(Date,MATCH(MONTH($B$2),mois,)+(COUNT($A$7:$A$107)-COUNT(A23:$A$107))),"")</f>
        <v>42261</v>
      </c>
      <c r="C23" s="42" t="str">
        <f>IF(MONTH(INDEX(Date,MATCH(MONTH($B$2),mois,)+(COUNT($A$7:$A$107)-COUNT(A23:$A$107))))=MONTH($B$2),INDEX(Feuille1!$B$13:$H$301,MATCH(MONTH($B$2),mois,)+(COUNT($A$7:$A$107)-COUNT(A23:$A$107)),2),"")</f>
        <v>706</v>
      </c>
      <c r="D23" s="42" t="str">
        <f>IF(MONTH(INDEX(Date,MATCH(MONTH($B$2),mois,)+(COUNT($A$7:$A$107)-COUNT(A23:$A$107))))=MONTH($B$2),INDEX(Feuille1!$B$13:$H$301,MATCH(MONTH($B$2),mois,)+(COUNT($A$7:$A$107)-COUNT(A23:$A$107)),3),"")</f>
        <v>Patient X</v>
      </c>
      <c r="E23" s="43" t="str">
        <f>IF(MONTH(INDEX(Date,MATCH(MONTH($B$2),mois,)+(COUNT($A$7:$A$107)-COUNT(A23:$A$107))))=MONTH($B$2),INDEX(Feuille1!$B$13:$H$301,MATCH(MONTH($B$2),mois,)+(COUNT($A$7:$A$107)-COUNT(A23:$A$107)),4),"")</f>
        <v>X €</v>
      </c>
      <c r="F23" s="42" t="str">
        <f>IF(MONTH(INDEX(Date,MATCH(MONTH($B$2),mois,)+(COUNT($A$7:$A$107)-COUNT(A23:$A$107))))=MONTH($B$2),INDEX(Feuille1!$B$13:$H$301,MATCH(MONTH($B$2),mois,)+(COUNT($A$7:$A$107)-COUNT(A23:$A$107)),6),"")</f>
        <v>Chèque</v>
      </c>
      <c r="G23" s="43" t="str">
        <f>IF(MONTH(INDEX(Date,MATCH(MONTH($B$2),mois,)+(COUNT($A$7:$A$107)-COUNT(A23:$A$107))))=MONTH($B$2),INDEX(Feuille1!$B$13:$H$301,MATCH(MONTH($B$2),mois,)+(COUNT($A$7:$A$107)-COUNT(A23:$A$107)),7),"")</f>
        <v>X</v>
      </c>
      <c r="H23" s="39"/>
      <c r="I23" s="38"/>
      <c r="J23" s="38"/>
      <c r="K23" s="39"/>
      <c r="L23" s="39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</row>
    <row r="24" spans="1:1025" x14ac:dyDescent="0.25">
      <c r="A24">
        <v>1</v>
      </c>
      <c r="B24" s="40">
        <f>IF(MONTH(INDEX(Date,MATCH(MONTH($B$2),mois,)+(COUNT($A$7:$A$107)-COUNT(A24:$A$107))))=MONTH($B$2),INDEX(Date,MATCH(MONTH($B$2),mois,)+(COUNT($A$7:$A$107)-COUNT(A24:$A$107))),"")</f>
        <v>42262</v>
      </c>
      <c r="C24" s="42" t="str">
        <f>IF(MONTH(INDEX(Date,MATCH(MONTH($B$2),mois,)+(COUNT($A$7:$A$107)-COUNT(A24:$A$107))))=MONTH($B$2),INDEX(Feuille1!$B$13:$H$301,MATCH(MONTH($B$2),mois,)+(COUNT($A$7:$A$107)-COUNT(A24:$A$107)),2),"")</f>
        <v>706</v>
      </c>
      <c r="D24" s="42" t="str">
        <f>IF(MONTH(INDEX(Date,MATCH(MONTH($B$2),mois,)+(COUNT($A$7:$A$107)-COUNT(A24:$A$107))))=MONTH($B$2),INDEX(Feuille1!$B$13:$H$301,MATCH(MONTH($B$2),mois,)+(COUNT($A$7:$A$107)-COUNT(A24:$A$107)),3),"")</f>
        <v>Patient X</v>
      </c>
      <c r="E24" s="43" t="str">
        <f>IF(MONTH(INDEX(Date,MATCH(MONTH($B$2),mois,)+(COUNT($A$7:$A$107)-COUNT(A24:$A$107))))=MONTH($B$2),INDEX(Feuille1!$B$13:$H$301,MATCH(MONTH($B$2),mois,)+(COUNT($A$7:$A$107)-COUNT(A24:$A$107)),4),"")</f>
        <v>X €</v>
      </c>
      <c r="F24" s="42" t="str">
        <f>IF(MONTH(INDEX(Date,MATCH(MONTH($B$2),mois,)+(COUNT($A$7:$A$107)-COUNT(A24:$A$107))))=MONTH($B$2),INDEX(Feuille1!$B$13:$H$301,MATCH(MONTH($B$2),mois,)+(COUNT($A$7:$A$107)-COUNT(A24:$A$107)),6),"")</f>
        <v>Espèce</v>
      </c>
      <c r="G24" s="43" t="str">
        <f>IF(MONTH(INDEX(Date,MATCH(MONTH($B$2),mois,)+(COUNT($A$7:$A$107)-COUNT(A24:$A$107))))=MONTH($B$2),INDEX(Feuille1!$B$13:$H$301,MATCH(MONTH($B$2),mois,)+(COUNT($A$7:$A$107)-COUNT(A24:$A$107)),7),"")</f>
        <v>X</v>
      </c>
      <c r="H24" s="39"/>
      <c r="I24" s="38"/>
      <c r="J24" s="38"/>
      <c r="K24" s="39"/>
      <c r="L24" s="39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</row>
    <row r="25" spans="1:1025" x14ac:dyDescent="0.25">
      <c r="A25">
        <v>1</v>
      </c>
      <c r="B25" s="40">
        <f>IF(MONTH(INDEX(Date,MATCH(MONTH($B$2),mois,)+(COUNT($A$7:$A$107)-COUNT(A25:$A$107))))=MONTH($B$2),INDEX(Date,MATCH(MONTH($B$2),mois,)+(COUNT($A$7:$A$107)-COUNT(A25:$A$107))),"")</f>
        <v>42262</v>
      </c>
      <c r="C25" s="42" t="str">
        <f>IF(MONTH(INDEX(Date,MATCH(MONTH($B$2),mois,)+(COUNT($A$7:$A$107)-COUNT(A25:$A$107))))=MONTH($B$2),INDEX(Feuille1!$B$13:$H$301,MATCH(MONTH($B$2),mois,)+(COUNT($A$7:$A$107)-COUNT(A25:$A$107)),2),"")</f>
        <v>706</v>
      </c>
      <c r="D25" s="42" t="str">
        <f>IF(MONTH(INDEX(Date,MATCH(MONTH($B$2),mois,)+(COUNT($A$7:$A$107)-COUNT(A25:$A$107))))=MONTH($B$2),INDEX(Feuille1!$B$13:$H$301,MATCH(MONTH($B$2),mois,)+(COUNT($A$7:$A$107)-COUNT(A25:$A$107)),3),"")</f>
        <v>Patient X</v>
      </c>
      <c r="E25" s="43" t="str">
        <f>IF(MONTH(INDEX(Date,MATCH(MONTH($B$2),mois,)+(COUNT($A$7:$A$107)-COUNT(A25:$A$107))))=MONTH($B$2),INDEX(Feuille1!$B$13:$H$301,MATCH(MONTH($B$2),mois,)+(COUNT($A$7:$A$107)-COUNT(A25:$A$107)),4),"")</f>
        <v>X €</v>
      </c>
      <c r="F25" s="42" t="str">
        <f>IF(MONTH(INDEX(Date,MATCH(MONTH($B$2),mois,)+(COUNT($A$7:$A$107)-COUNT(A25:$A$107))))=MONTH($B$2),INDEX(Feuille1!$B$13:$H$301,MATCH(MONTH($B$2),mois,)+(COUNT($A$7:$A$107)-COUNT(A25:$A$107)),6),"")</f>
        <v>Espèce</v>
      </c>
      <c r="G25" s="43" t="str">
        <f>IF(MONTH(INDEX(Date,MATCH(MONTH($B$2),mois,)+(COUNT($A$7:$A$107)-COUNT(A25:$A$107))))=MONTH($B$2),INDEX(Feuille1!$B$13:$H$301,MATCH(MONTH($B$2),mois,)+(COUNT($A$7:$A$107)-COUNT(A25:$A$107)),7),"")</f>
        <v>X</v>
      </c>
      <c r="H25" s="39"/>
      <c r="I25" s="38"/>
      <c r="J25" s="38"/>
      <c r="K25" s="39"/>
      <c r="L25" s="39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</row>
    <row r="26" spans="1:1025" x14ac:dyDescent="0.25">
      <c r="A26">
        <v>1</v>
      </c>
      <c r="B26" s="40">
        <f>IF(MONTH(INDEX(Date,MATCH(MONTH($B$2),mois,)+(COUNT($A$7:$A$107)-COUNT(A26:$A$107))))=MONTH($B$2),INDEX(Date,MATCH(MONTH($B$2),mois,)+(COUNT($A$7:$A$107)-COUNT(A26:$A$107))),"")</f>
        <v>42263</v>
      </c>
      <c r="C26" s="42" t="str">
        <f>IF(MONTH(INDEX(Date,MATCH(MONTH($B$2),mois,)+(COUNT($A$7:$A$107)-COUNT(A26:$A$107))))=MONTH($B$2),INDEX(Feuille1!$B$13:$H$301,MATCH(MONTH($B$2),mois,)+(COUNT($A$7:$A$107)-COUNT(A26:$A$107)),2),"")</f>
        <v>706</v>
      </c>
      <c r="D26" s="42" t="str">
        <f>IF(MONTH(INDEX(Date,MATCH(MONTH($B$2),mois,)+(COUNT($A$7:$A$107)-COUNT(A26:$A$107))))=MONTH($B$2),INDEX(Feuille1!$B$13:$H$301,MATCH(MONTH($B$2),mois,)+(COUNT($A$7:$A$107)-COUNT(A26:$A$107)),3),"")</f>
        <v>Patient X</v>
      </c>
      <c r="E26" s="43" t="str">
        <f>IF(MONTH(INDEX(Date,MATCH(MONTH($B$2),mois,)+(COUNT($A$7:$A$107)-COUNT(A26:$A$107))))=MONTH($B$2),INDEX(Feuille1!$B$13:$H$301,MATCH(MONTH($B$2),mois,)+(COUNT($A$7:$A$107)-COUNT(A26:$A$107)),4),"")</f>
        <v>X €</v>
      </c>
      <c r="F26" s="42" t="str">
        <f>IF(MONTH(INDEX(Date,MATCH(MONTH($B$2),mois,)+(COUNT($A$7:$A$107)-COUNT(A26:$A$107))))=MONTH($B$2),INDEX(Feuille1!$B$13:$H$301,MATCH(MONTH($B$2),mois,)+(COUNT($A$7:$A$107)-COUNT(A26:$A$107)),6),"")</f>
        <v>Espèce</v>
      </c>
      <c r="G26" s="43" t="str">
        <f>IF(MONTH(INDEX(Date,MATCH(MONTH($B$2),mois,)+(COUNT($A$7:$A$107)-COUNT(A26:$A$107))))=MONTH($B$2),INDEX(Feuille1!$B$13:$H$301,MATCH(MONTH($B$2),mois,)+(COUNT($A$7:$A$107)-COUNT(A26:$A$107)),7),"")</f>
        <v>X</v>
      </c>
      <c r="H26" s="39"/>
      <c r="I26" s="38"/>
      <c r="J26" s="38"/>
      <c r="K26" s="39"/>
      <c r="L26" s="39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</row>
    <row r="27" spans="1:1025" x14ac:dyDescent="0.25">
      <c r="A27">
        <v>1</v>
      </c>
      <c r="B27" s="40">
        <f>IF(MONTH(INDEX(Date,MATCH(MONTH($B$2),mois,)+(COUNT($A$7:$A$107)-COUNT(A27:$A$107))))=MONTH($B$2),INDEX(Date,MATCH(MONTH($B$2),mois,)+(COUNT($A$7:$A$107)-COUNT(A27:$A$107))),"")</f>
        <v>42263</v>
      </c>
      <c r="C27" s="42" t="str">
        <f>IF(MONTH(INDEX(Date,MATCH(MONTH($B$2),mois,)+(COUNT($A$7:$A$107)-COUNT(A27:$A$107))))=MONTH($B$2),INDEX(Feuille1!$B$13:$H$301,MATCH(MONTH($B$2),mois,)+(COUNT($A$7:$A$107)-COUNT(A27:$A$107)),2),"")</f>
        <v>706</v>
      </c>
      <c r="D27" s="42" t="str">
        <f>IF(MONTH(INDEX(Date,MATCH(MONTH($B$2),mois,)+(COUNT($A$7:$A$107)-COUNT(A27:$A$107))))=MONTH($B$2),INDEX(Feuille1!$B$13:$H$301,MATCH(MONTH($B$2),mois,)+(COUNT($A$7:$A$107)-COUNT(A27:$A$107)),3),"")</f>
        <v>Patient X</v>
      </c>
      <c r="E27" s="43" t="str">
        <f>IF(MONTH(INDEX(Date,MATCH(MONTH($B$2),mois,)+(COUNT($A$7:$A$107)-COUNT(A27:$A$107))))=MONTH($B$2),INDEX(Feuille1!$B$13:$H$301,MATCH(MONTH($B$2),mois,)+(COUNT($A$7:$A$107)-COUNT(A27:$A$107)),4),"")</f>
        <v>X €</v>
      </c>
      <c r="F27" s="42" t="str">
        <f>IF(MONTH(INDEX(Date,MATCH(MONTH($B$2),mois,)+(COUNT($A$7:$A$107)-COUNT(A27:$A$107))))=MONTH($B$2),INDEX(Feuille1!$B$13:$H$301,MATCH(MONTH($B$2),mois,)+(COUNT($A$7:$A$107)-COUNT(A27:$A$107)),6),"")</f>
        <v>Chèque</v>
      </c>
      <c r="G27" s="43" t="str">
        <f>IF(MONTH(INDEX(Date,MATCH(MONTH($B$2),mois,)+(COUNT($A$7:$A$107)-COUNT(A27:$A$107))))=MONTH($B$2),INDEX(Feuille1!$B$13:$H$301,MATCH(MONTH($B$2),mois,)+(COUNT($A$7:$A$107)-COUNT(A27:$A$107)),7),"")</f>
        <v>X</v>
      </c>
      <c r="H27" s="39"/>
      <c r="I27" s="38"/>
      <c r="J27" s="38"/>
      <c r="K27" s="39"/>
      <c r="L27" s="39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</row>
    <row r="28" spans="1:1025" x14ac:dyDescent="0.25">
      <c r="A28">
        <v>1</v>
      </c>
      <c r="B28" s="40">
        <f>IF(MONTH(INDEX(Date,MATCH(MONTH($B$2),mois,)+(COUNT($A$7:$A$107)-COUNT(A28:$A$107))))=MONTH($B$2),INDEX(Date,MATCH(MONTH($B$2),mois,)+(COUNT($A$7:$A$107)-COUNT(A28:$A$107))),"")</f>
        <v>42263</v>
      </c>
      <c r="C28" s="42" t="str">
        <f>IF(MONTH(INDEX(Date,MATCH(MONTH($B$2),mois,)+(COUNT($A$7:$A$107)-COUNT(A28:$A$107))))=MONTH($B$2),INDEX(Feuille1!$B$13:$H$301,MATCH(MONTH($B$2),mois,)+(COUNT($A$7:$A$107)-COUNT(A28:$A$107)),2),"")</f>
        <v>706</v>
      </c>
      <c r="D28" s="42" t="str">
        <f>IF(MONTH(INDEX(Date,MATCH(MONTH($B$2),mois,)+(COUNT($A$7:$A$107)-COUNT(A28:$A$107))))=MONTH($B$2),INDEX(Feuille1!$B$13:$H$301,MATCH(MONTH($B$2),mois,)+(COUNT($A$7:$A$107)-COUNT(A28:$A$107)),3),"")</f>
        <v>Patient X</v>
      </c>
      <c r="E28" s="43" t="str">
        <f>IF(MONTH(INDEX(Date,MATCH(MONTH($B$2),mois,)+(COUNT($A$7:$A$107)-COUNT(A28:$A$107))))=MONTH($B$2),INDEX(Feuille1!$B$13:$H$301,MATCH(MONTH($B$2),mois,)+(COUNT($A$7:$A$107)-COUNT(A28:$A$107)),4),"")</f>
        <v>X €</v>
      </c>
      <c r="F28" s="42" t="str">
        <f>IF(MONTH(INDEX(Date,MATCH(MONTH($B$2),mois,)+(COUNT($A$7:$A$107)-COUNT(A28:$A$107))))=MONTH($B$2),INDEX(Feuille1!$B$13:$H$301,MATCH(MONTH($B$2),mois,)+(COUNT($A$7:$A$107)-COUNT(A28:$A$107)),6),"")</f>
        <v>Espèce</v>
      </c>
      <c r="G28" s="43" t="str">
        <f>IF(MONTH(INDEX(Date,MATCH(MONTH($B$2),mois,)+(COUNT($A$7:$A$107)-COUNT(A28:$A$107))))=MONTH($B$2),INDEX(Feuille1!$B$13:$H$301,MATCH(MONTH($B$2),mois,)+(COUNT($A$7:$A$107)-COUNT(A28:$A$107)),7),"")</f>
        <v>X</v>
      </c>
      <c r="H28" s="39"/>
      <c r="I28" s="38"/>
      <c r="J28" s="38"/>
      <c r="K28" s="39"/>
      <c r="L28" s="39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</row>
    <row r="29" spans="1:1025" x14ac:dyDescent="0.25">
      <c r="A29">
        <v>1</v>
      </c>
      <c r="B29" s="40">
        <f>IF(MONTH(INDEX(Date,MATCH(MONTH($B$2),mois,)+(COUNT($A$7:$A$107)-COUNT(A29:$A$107))))=MONTH($B$2),INDEX(Date,MATCH(MONTH($B$2),mois,)+(COUNT($A$7:$A$107)-COUNT(A29:$A$107))),"")</f>
        <v>42265</v>
      </c>
      <c r="C29" s="42" t="str">
        <f>IF(MONTH(INDEX(Date,MATCH(MONTH($B$2),mois,)+(COUNT($A$7:$A$107)-COUNT(A29:$A$107))))=MONTH($B$2),INDEX(Feuille1!$B$13:$H$301,MATCH(MONTH($B$2),mois,)+(COUNT($A$7:$A$107)-COUNT(A29:$A$107)),2),"")</f>
        <v>706</v>
      </c>
      <c r="D29" s="42" t="str">
        <f>IF(MONTH(INDEX(Date,MATCH(MONTH($B$2),mois,)+(COUNT($A$7:$A$107)-COUNT(A29:$A$107))))=MONTH($B$2),INDEX(Feuille1!$B$13:$H$301,MATCH(MONTH($B$2),mois,)+(COUNT($A$7:$A$107)-COUNT(A29:$A$107)),3),"")</f>
        <v>Patient X</v>
      </c>
      <c r="E29" s="43" t="str">
        <f>IF(MONTH(INDEX(Date,MATCH(MONTH($B$2),mois,)+(COUNT($A$7:$A$107)-COUNT(A29:$A$107))))=MONTH($B$2),INDEX(Feuille1!$B$13:$H$301,MATCH(MONTH($B$2),mois,)+(COUNT($A$7:$A$107)-COUNT(A29:$A$107)),4),"")</f>
        <v>X €</v>
      </c>
      <c r="F29" s="42" t="str">
        <f>IF(MONTH(INDEX(Date,MATCH(MONTH($B$2),mois,)+(COUNT($A$7:$A$107)-COUNT(A29:$A$107))))=MONTH($B$2),INDEX(Feuille1!$B$13:$H$301,MATCH(MONTH($B$2),mois,)+(COUNT($A$7:$A$107)-COUNT(A29:$A$107)),6),"")</f>
        <v>Espèce</v>
      </c>
      <c r="G29" s="43" t="str">
        <f>IF(MONTH(INDEX(Date,MATCH(MONTH($B$2),mois,)+(COUNT($A$7:$A$107)-COUNT(A29:$A$107))))=MONTH($B$2),INDEX(Feuille1!$B$13:$H$301,MATCH(MONTH($B$2),mois,)+(COUNT($A$7:$A$107)-COUNT(A29:$A$107)),7),"")</f>
        <v>X</v>
      </c>
      <c r="H29" s="39"/>
      <c r="I29" s="38"/>
      <c r="J29" s="38"/>
      <c r="K29" s="39"/>
      <c r="L29" s="3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</row>
    <row r="30" spans="1:1025" x14ac:dyDescent="0.25">
      <c r="A30">
        <v>1</v>
      </c>
      <c r="B30" s="40">
        <f>IF(MONTH(INDEX(Date,MATCH(MONTH($B$2),mois,)+(COUNT($A$7:$A$107)-COUNT(A30:$A$107))))=MONTH($B$2),INDEX(Date,MATCH(MONTH($B$2),mois,)+(COUNT($A$7:$A$107)-COUNT(A30:$A$107))),"")</f>
        <v>42265</v>
      </c>
      <c r="C30" s="42" t="str">
        <f>IF(MONTH(INDEX(Date,MATCH(MONTH($B$2),mois,)+(COUNT($A$7:$A$107)-COUNT(A30:$A$107))))=MONTH($B$2),INDEX(Feuille1!$B$13:$H$301,MATCH(MONTH($B$2),mois,)+(COUNT($A$7:$A$107)-COUNT(A30:$A$107)),2),"")</f>
        <v>706</v>
      </c>
      <c r="D30" s="42" t="str">
        <f>IF(MONTH(INDEX(Date,MATCH(MONTH($B$2),mois,)+(COUNT($A$7:$A$107)-COUNT(A30:$A$107))))=MONTH($B$2),INDEX(Feuille1!$B$13:$H$301,MATCH(MONTH($B$2),mois,)+(COUNT($A$7:$A$107)-COUNT(A30:$A$107)),3),"")</f>
        <v>Patient X</v>
      </c>
      <c r="E30" s="43" t="str">
        <f>IF(MONTH(INDEX(Date,MATCH(MONTH($B$2),mois,)+(COUNT($A$7:$A$107)-COUNT(A30:$A$107))))=MONTH($B$2),INDEX(Feuille1!$B$13:$H$301,MATCH(MONTH($B$2),mois,)+(COUNT($A$7:$A$107)-COUNT(A30:$A$107)),4),"")</f>
        <v>X €</v>
      </c>
      <c r="F30" s="42" t="str">
        <f>IF(MONTH(INDEX(Date,MATCH(MONTH($B$2),mois,)+(COUNT($A$7:$A$107)-COUNT(A30:$A$107))))=MONTH($B$2),INDEX(Feuille1!$B$13:$H$301,MATCH(MONTH($B$2),mois,)+(COUNT($A$7:$A$107)-COUNT(A30:$A$107)),6),"")</f>
        <v>Chèque</v>
      </c>
      <c r="G30" s="43" t="str">
        <f>IF(MONTH(INDEX(Date,MATCH(MONTH($B$2),mois,)+(COUNT($A$7:$A$107)-COUNT(A30:$A$107))))=MONTH($B$2),INDEX(Feuille1!$B$13:$H$301,MATCH(MONTH($B$2),mois,)+(COUNT($A$7:$A$107)-COUNT(A30:$A$107)),7),"")</f>
        <v>X</v>
      </c>
      <c r="H30" s="39"/>
      <c r="I30" s="38"/>
      <c r="J30" s="38"/>
      <c r="K30" s="39"/>
      <c r="L30" s="39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</row>
    <row r="31" spans="1:1025" x14ac:dyDescent="0.25">
      <c r="A31">
        <v>1</v>
      </c>
      <c r="B31" s="40">
        <f>IF(MONTH(INDEX(Date,MATCH(MONTH($B$2),mois,)+(COUNT($A$7:$A$107)-COUNT(A31:$A$107))))=MONTH($B$2),INDEX(Date,MATCH(MONTH($B$2),mois,)+(COUNT($A$7:$A$107)-COUNT(A31:$A$107))),"")</f>
        <v>42265</v>
      </c>
      <c r="C31" s="42" t="str">
        <f>IF(MONTH(INDEX(Date,MATCH(MONTH($B$2),mois,)+(COUNT($A$7:$A$107)-COUNT(A31:$A$107))))=MONTH($B$2),INDEX(Feuille1!$B$13:$H$301,MATCH(MONTH($B$2),mois,)+(COUNT($A$7:$A$107)-COUNT(A31:$A$107)),2),"")</f>
        <v>706</v>
      </c>
      <c r="D31" s="42" t="str">
        <f>IF(MONTH(INDEX(Date,MATCH(MONTH($B$2),mois,)+(COUNT($A$7:$A$107)-COUNT(A31:$A$107))))=MONTH($B$2),INDEX(Feuille1!$B$13:$H$301,MATCH(MONTH($B$2),mois,)+(COUNT($A$7:$A$107)-COUNT(A31:$A$107)),3),"")</f>
        <v>Patient X</v>
      </c>
      <c r="E31" s="43" t="str">
        <f>IF(MONTH(INDEX(Date,MATCH(MONTH($B$2),mois,)+(COUNT($A$7:$A$107)-COUNT(A31:$A$107))))=MONTH($B$2),INDEX(Feuille1!$B$13:$H$301,MATCH(MONTH($B$2),mois,)+(COUNT($A$7:$A$107)-COUNT(A31:$A$107)),4),"")</f>
        <v>X €</v>
      </c>
      <c r="F31" s="42" t="str">
        <f>IF(MONTH(INDEX(Date,MATCH(MONTH($B$2),mois,)+(COUNT($A$7:$A$107)-COUNT(A31:$A$107))))=MONTH($B$2),INDEX(Feuille1!$B$13:$H$301,MATCH(MONTH($B$2),mois,)+(COUNT($A$7:$A$107)-COUNT(A31:$A$107)),6),"")</f>
        <v>Chèque</v>
      </c>
      <c r="G31" s="43" t="str">
        <f>IF(MONTH(INDEX(Date,MATCH(MONTH($B$2),mois,)+(COUNT($A$7:$A$107)-COUNT(A31:$A$107))))=MONTH($B$2),INDEX(Feuille1!$B$13:$H$301,MATCH(MONTH($B$2),mois,)+(COUNT($A$7:$A$107)-COUNT(A31:$A$107)),7),"")</f>
        <v>X</v>
      </c>
      <c r="H31" s="39"/>
      <c r="I31" s="38"/>
      <c r="J31" s="38"/>
      <c r="K31" s="39"/>
      <c r="L31" s="39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</row>
    <row r="32" spans="1:1025" x14ac:dyDescent="0.25">
      <c r="A32">
        <v>1</v>
      </c>
      <c r="B32" s="40">
        <f>IF(MONTH(INDEX(Date,MATCH(MONTH($B$2),mois,)+(COUNT($A$7:$A$107)-COUNT(A32:$A$107))))=MONTH($B$2),INDEX(Date,MATCH(MONTH($B$2),mois,)+(COUNT($A$7:$A$107)-COUNT(A32:$A$107))),"")</f>
        <v>42268</v>
      </c>
      <c r="C32" s="42" t="str">
        <f>IF(MONTH(INDEX(Date,MATCH(MONTH($B$2),mois,)+(COUNT($A$7:$A$107)-COUNT(A32:$A$107))))=MONTH($B$2),INDEX(Feuille1!$B$13:$H$301,MATCH(MONTH($B$2),mois,)+(COUNT($A$7:$A$107)-COUNT(A32:$A$107)),2),"")</f>
        <v>706</v>
      </c>
      <c r="D32" s="42" t="str">
        <f>IF(MONTH(INDEX(Date,MATCH(MONTH($B$2),mois,)+(COUNT($A$7:$A$107)-COUNT(A32:$A$107))))=MONTH($B$2),INDEX(Feuille1!$B$13:$H$301,MATCH(MONTH($B$2),mois,)+(COUNT($A$7:$A$107)-COUNT(A32:$A$107)),3),"")</f>
        <v>Patient X</v>
      </c>
      <c r="E32" s="43" t="str">
        <f>IF(MONTH(INDEX(Date,MATCH(MONTH($B$2),mois,)+(COUNT($A$7:$A$107)-COUNT(A32:$A$107))))=MONTH($B$2),INDEX(Feuille1!$B$13:$H$301,MATCH(MONTH($B$2),mois,)+(COUNT($A$7:$A$107)-COUNT(A32:$A$107)),4),"")</f>
        <v>X €</v>
      </c>
      <c r="F32" s="42" t="str">
        <f>IF(MONTH(INDEX(Date,MATCH(MONTH($B$2),mois,)+(COUNT($A$7:$A$107)-COUNT(A32:$A$107))))=MONTH($B$2),INDEX(Feuille1!$B$13:$H$301,MATCH(MONTH($B$2),mois,)+(COUNT($A$7:$A$107)-COUNT(A32:$A$107)),6),"")</f>
        <v>Chèque</v>
      </c>
      <c r="G32" s="43" t="str">
        <f>IF(MONTH(INDEX(Date,MATCH(MONTH($B$2),mois,)+(COUNT($A$7:$A$107)-COUNT(A32:$A$107))))=MONTH($B$2),INDEX(Feuille1!$B$13:$H$301,MATCH(MONTH($B$2),mois,)+(COUNT($A$7:$A$107)-COUNT(A32:$A$107)),7),"")</f>
        <v>X</v>
      </c>
      <c r="H32" s="39"/>
      <c r="I32" s="38"/>
      <c r="J32" s="38"/>
      <c r="K32" s="39"/>
      <c r="L32" s="39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</row>
    <row r="33" spans="1:1025" x14ac:dyDescent="0.25">
      <c r="A33">
        <v>1</v>
      </c>
      <c r="B33" s="40">
        <f>IF(MONTH(INDEX(Date,MATCH(MONTH($B$2),mois,)+(COUNT($A$7:$A$107)-COUNT(A33:$A$107))))=MONTH($B$2),INDEX(Date,MATCH(MONTH($B$2),mois,)+(COUNT($A$7:$A$107)-COUNT(A33:$A$107))),"")</f>
        <v>42268</v>
      </c>
      <c r="C33" s="42" t="str">
        <f>IF(MONTH(INDEX(Date,MATCH(MONTH($B$2),mois,)+(COUNT($A$7:$A$107)-COUNT(A33:$A$107))))=MONTH($B$2),INDEX(Feuille1!$B$13:$H$301,MATCH(MONTH($B$2),mois,)+(COUNT($A$7:$A$107)-COUNT(A33:$A$107)),2),"")</f>
        <v>706</v>
      </c>
      <c r="D33" s="42" t="str">
        <f>IF(MONTH(INDEX(Date,MATCH(MONTH($B$2),mois,)+(COUNT($A$7:$A$107)-COUNT(A33:$A$107))))=MONTH($B$2),INDEX(Feuille1!$B$13:$H$301,MATCH(MONTH($B$2),mois,)+(COUNT($A$7:$A$107)-COUNT(A33:$A$107)),3),"")</f>
        <v>Patient X</v>
      </c>
      <c r="E33" s="43" t="str">
        <f>IF(MONTH(INDEX(Date,MATCH(MONTH($B$2),mois,)+(COUNT($A$7:$A$107)-COUNT(A33:$A$107))))=MONTH($B$2),INDEX(Feuille1!$B$13:$H$301,MATCH(MONTH($B$2),mois,)+(COUNT($A$7:$A$107)-COUNT(A33:$A$107)),4),"")</f>
        <v>X €</v>
      </c>
      <c r="F33" s="42" t="str">
        <f>IF(MONTH(INDEX(Date,MATCH(MONTH($B$2),mois,)+(COUNT($A$7:$A$107)-COUNT(A33:$A$107))))=MONTH($B$2),INDEX(Feuille1!$B$13:$H$301,MATCH(MONTH($B$2),mois,)+(COUNT($A$7:$A$107)-COUNT(A33:$A$107)),6),"")</f>
        <v>Espèce</v>
      </c>
      <c r="G33" s="43" t="str">
        <f>IF(MONTH(INDEX(Date,MATCH(MONTH($B$2),mois,)+(COUNT($A$7:$A$107)-COUNT(A33:$A$107))))=MONTH($B$2),INDEX(Feuille1!$B$13:$H$301,MATCH(MONTH($B$2),mois,)+(COUNT($A$7:$A$107)-COUNT(A33:$A$107)),7),"")</f>
        <v>X</v>
      </c>
      <c r="H33" s="39"/>
      <c r="I33" s="38"/>
      <c r="J33" s="38"/>
      <c r="K33" s="39"/>
      <c r="L33" s="39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</row>
    <row r="34" spans="1:1025" x14ac:dyDescent="0.25">
      <c r="A34">
        <v>1</v>
      </c>
      <c r="B34" s="40">
        <f>IF(MONTH(INDEX(Date,MATCH(MONTH($B$2),mois,)+(COUNT($A$7:$A$107)-COUNT(A34:$A$107))))=MONTH($B$2),INDEX(Date,MATCH(MONTH($B$2),mois,)+(COUNT($A$7:$A$107)-COUNT(A34:$A$107))),"")</f>
        <v>42268</v>
      </c>
      <c r="C34" s="42" t="str">
        <f>IF(MONTH(INDEX(Date,MATCH(MONTH($B$2),mois,)+(COUNT($A$7:$A$107)-COUNT(A34:$A$107))))=MONTH($B$2),INDEX(Feuille1!$B$13:$H$301,MATCH(MONTH($B$2),mois,)+(COUNT($A$7:$A$107)-COUNT(A34:$A$107)),2),"")</f>
        <v>706</v>
      </c>
      <c r="D34" s="42" t="str">
        <f>IF(MONTH(INDEX(Date,MATCH(MONTH($B$2),mois,)+(COUNT($A$7:$A$107)-COUNT(A34:$A$107))))=MONTH($B$2),INDEX(Feuille1!$B$13:$H$301,MATCH(MONTH($B$2),mois,)+(COUNT($A$7:$A$107)-COUNT(A34:$A$107)),3),"")</f>
        <v>Patient X</v>
      </c>
      <c r="E34" s="43" t="str">
        <f>IF(MONTH(INDEX(Date,MATCH(MONTH($B$2),mois,)+(COUNT($A$7:$A$107)-COUNT(A34:$A$107))))=MONTH($B$2),INDEX(Feuille1!$B$13:$H$301,MATCH(MONTH($B$2),mois,)+(COUNT($A$7:$A$107)-COUNT(A34:$A$107)),4),"")</f>
        <v>X €</v>
      </c>
      <c r="F34" s="42" t="str">
        <f>IF(MONTH(INDEX(Date,MATCH(MONTH($B$2),mois,)+(COUNT($A$7:$A$107)-COUNT(A34:$A$107))))=MONTH($B$2),INDEX(Feuille1!$B$13:$H$301,MATCH(MONTH($B$2),mois,)+(COUNT($A$7:$A$107)-COUNT(A34:$A$107)),6),"")</f>
        <v>Chèque</v>
      </c>
      <c r="G34" s="43" t="str">
        <f>IF(MONTH(INDEX(Date,MATCH(MONTH($B$2),mois,)+(COUNT($A$7:$A$107)-COUNT(A34:$A$107))))=MONTH($B$2),INDEX(Feuille1!$B$13:$H$301,MATCH(MONTH($B$2),mois,)+(COUNT($A$7:$A$107)-COUNT(A34:$A$107)),7),"")</f>
        <v>X</v>
      </c>
      <c r="H34" s="39"/>
      <c r="I34" s="38"/>
      <c r="J34" s="38"/>
      <c r="K34" s="39"/>
      <c r="L34" s="39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</row>
    <row r="35" spans="1:1025" x14ac:dyDescent="0.25">
      <c r="A35">
        <v>1</v>
      </c>
      <c r="B35" s="40">
        <f>IF(MONTH(INDEX(Date,MATCH(MONTH($B$2),mois,)+(COUNT($A$7:$A$107)-COUNT(A35:$A$107))))=MONTH($B$2),INDEX(Date,MATCH(MONTH($B$2),mois,)+(COUNT($A$7:$A$107)-COUNT(A35:$A$107))),"")</f>
        <v>42269</v>
      </c>
      <c r="C35" s="42" t="str">
        <f>IF(MONTH(INDEX(Date,MATCH(MONTH($B$2),mois,)+(COUNT($A$7:$A$107)-COUNT(A35:$A$107))))=MONTH($B$2),INDEX(Feuille1!$B$13:$H$301,MATCH(MONTH($B$2),mois,)+(COUNT($A$7:$A$107)-COUNT(A35:$A$107)),2),"")</f>
        <v>706</v>
      </c>
      <c r="D35" s="42" t="str">
        <f>IF(MONTH(INDEX(Date,MATCH(MONTH($B$2),mois,)+(COUNT($A$7:$A$107)-COUNT(A35:$A$107))))=MONTH($B$2),INDEX(Feuille1!$B$13:$H$301,MATCH(MONTH($B$2),mois,)+(COUNT($A$7:$A$107)-COUNT(A35:$A$107)),3),"")</f>
        <v>Patient X</v>
      </c>
      <c r="E35" s="43" t="str">
        <f>IF(MONTH(INDEX(Date,MATCH(MONTH($B$2),mois,)+(COUNT($A$7:$A$107)-COUNT(A35:$A$107))))=MONTH($B$2),INDEX(Feuille1!$B$13:$H$301,MATCH(MONTH($B$2),mois,)+(COUNT($A$7:$A$107)-COUNT(A35:$A$107)),4),"")</f>
        <v>X €</v>
      </c>
      <c r="F35" s="42" t="str">
        <f>IF(MONTH(INDEX(Date,MATCH(MONTH($B$2),mois,)+(COUNT($A$7:$A$107)-COUNT(A35:$A$107))))=MONTH($B$2),INDEX(Feuille1!$B$13:$H$301,MATCH(MONTH($B$2),mois,)+(COUNT($A$7:$A$107)-COUNT(A35:$A$107)),6),"")</f>
        <v>Chèque</v>
      </c>
      <c r="G35" s="43" t="str">
        <f>IF(MONTH(INDEX(Date,MATCH(MONTH($B$2),mois,)+(COUNT($A$7:$A$107)-COUNT(A35:$A$107))))=MONTH($B$2),INDEX(Feuille1!$B$13:$H$301,MATCH(MONTH($B$2),mois,)+(COUNT($A$7:$A$107)-COUNT(A35:$A$107)),7),"")</f>
        <v>X</v>
      </c>
      <c r="H35" s="39"/>
      <c r="I35" s="38"/>
      <c r="J35" s="38"/>
      <c r="K35" s="39"/>
      <c r="L35" s="39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</row>
    <row r="36" spans="1:1025" x14ac:dyDescent="0.25">
      <c r="A36">
        <v>1</v>
      </c>
      <c r="B36" s="40">
        <f>IF(MONTH(INDEX(Date,MATCH(MONTH($B$2),mois,)+(COUNT($A$7:$A$107)-COUNT(A36:$A$107))))=MONTH($B$2),INDEX(Date,MATCH(MONTH($B$2),mois,)+(COUNT($A$7:$A$107)-COUNT(A36:$A$107))),"")</f>
        <v>42269</v>
      </c>
      <c r="C36" s="42" t="str">
        <f>IF(MONTH(INDEX(Date,MATCH(MONTH($B$2),mois,)+(COUNT($A$7:$A$107)-COUNT(A36:$A$107))))=MONTH($B$2),INDEX(Feuille1!$B$13:$H$301,MATCH(MONTH($B$2),mois,)+(COUNT($A$7:$A$107)-COUNT(A36:$A$107)),2),"")</f>
        <v>706</v>
      </c>
      <c r="D36" s="42" t="str">
        <f>IF(MONTH(INDEX(Date,MATCH(MONTH($B$2),mois,)+(COUNT($A$7:$A$107)-COUNT(A36:$A$107))))=MONTH($B$2),INDEX(Feuille1!$B$13:$H$301,MATCH(MONTH($B$2),mois,)+(COUNT($A$7:$A$107)-COUNT(A36:$A$107)),3),"")</f>
        <v>Patient X</v>
      </c>
      <c r="E36" s="43" t="str">
        <f>IF(MONTH(INDEX(Date,MATCH(MONTH($B$2),mois,)+(COUNT($A$7:$A$107)-COUNT(A36:$A$107))))=MONTH($B$2),INDEX(Feuille1!$B$13:$H$301,MATCH(MONTH($B$2),mois,)+(COUNT($A$7:$A$107)-COUNT(A36:$A$107)),4),"")</f>
        <v>X €</v>
      </c>
      <c r="F36" s="42" t="str">
        <f>IF(MONTH(INDEX(Date,MATCH(MONTH($B$2),mois,)+(COUNT($A$7:$A$107)-COUNT(A36:$A$107))))=MONTH($B$2),INDEX(Feuille1!$B$13:$H$301,MATCH(MONTH($B$2),mois,)+(COUNT($A$7:$A$107)-COUNT(A36:$A$107)),6),"")</f>
        <v>Chèque</v>
      </c>
      <c r="G36" s="43" t="str">
        <f>IF(MONTH(INDEX(Date,MATCH(MONTH($B$2),mois,)+(COUNT($A$7:$A$107)-COUNT(A36:$A$107))))=MONTH($B$2),INDEX(Feuille1!$B$13:$H$301,MATCH(MONTH($B$2),mois,)+(COUNT($A$7:$A$107)-COUNT(A36:$A$107)),7),"")</f>
        <v>X</v>
      </c>
      <c r="H36" s="39"/>
      <c r="I36" s="38"/>
      <c r="J36" s="38"/>
      <c r="K36" s="39"/>
      <c r="L36" s="39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</row>
    <row r="37" spans="1:1025" x14ac:dyDescent="0.25">
      <c r="A37">
        <v>1</v>
      </c>
      <c r="B37" s="40">
        <f>IF(MONTH(INDEX(Date,MATCH(MONTH($B$2),mois,)+(COUNT($A$7:$A$107)-COUNT(A37:$A$107))))=MONTH($B$2),INDEX(Date,MATCH(MONTH($B$2),mois,)+(COUNT($A$7:$A$107)-COUNT(A37:$A$107))),"")</f>
        <v>42269</v>
      </c>
      <c r="C37" s="42" t="str">
        <f>IF(MONTH(INDEX(Date,MATCH(MONTH($B$2),mois,)+(COUNT($A$7:$A$107)-COUNT(A37:$A$107))))=MONTH($B$2),INDEX(Feuille1!$B$13:$H$301,MATCH(MONTH($B$2),mois,)+(COUNT($A$7:$A$107)-COUNT(A37:$A$107)),2),"")</f>
        <v>706</v>
      </c>
      <c r="D37" s="42" t="str">
        <f>IF(MONTH(INDEX(Date,MATCH(MONTH($B$2),mois,)+(COUNT($A$7:$A$107)-COUNT(A37:$A$107))))=MONTH($B$2),INDEX(Feuille1!$B$13:$H$301,MATCH(MONTH($B$2),mois,)+(COUNT($A$7:$A$107)-COUNT(A37:$A$107)),3),"")</f>
        <v>Patient X</v>
      </c>
      <c r="E37" s="43" t="str">
        <f>IF(MONTH(INDEX(Date,MATCH(MONTH($B$2),mois,)+(COUNT($A$7:$A$107)-COUNT(A37:$A$107))))=MONTH($B$2),INDEX(Feuille1!$B$13:$H$301,MATCH(MONTH($B$2),mois,)+(COUNT($A$7:$A$107)-COUNT(A37:$A$107)),4),"")</f>
        <v>X €</v>
      </c>
      <c r="F37" s="42" t="str">
        <f>IF(MONTH(INDEX(Date,MATCH(MONTH($B$2),mois,)+(COUNT($A$7:$A$107)-COUNT(A37:$A$107))))=MONTH($B$2),INDEX(Feuille1!$B$13:$H$301,MATCH(MONTH($B$2),mois,)+(COUNT($A$7:$A$107)-COUNT(A37:$A$107)),6),"")</f>
        <v>Chèque</v>
      </c>
      <c r="G37" s="43" t="str">
        <f>IF(MONTH(INDEX(Date,MATCH(MONTH($B$2),mois,)+(COUNT($A$7:$A$107)-COUNT(A37:$A$107))))=MONTH($B$2),INDEX(Feuille1!$B$13:$H$301,MATCH(MONTH($B$2),mois,)+(COUNT($A$7:$A$107)-COUNT(A37:$A$107)),7),"")</f>
        <v>X</v>
      </c>
      <c r="H37" s="39"/>
      <c r="I37" s="38"/>
      <c r="J37" s="38"/>
      <c r="K37" s="39"/>
      <c r="L37" s="39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</row>
    <row r="38" spans="1:1025" x14ac:dyDescent="0.25">
      <c r="A38">
        <v>1</v>
      </c>
      <c r="B38" s="40">
        <f>IF(MONTH(INDEX(Date,MATCH(MONTH($B$2),mois,)+(COUNT($A$7:$A$107)-COUNT(A38:$A$107))))=MONTH($B$2),INDEX(Date,MATCH(MONTH($B$2),mois,)+(COUNT($A$7:$A$107)-COUNT(A38:$A$107))),"")</f>
        <v>42270</v>
      </c>
      <c r="C38" s="42" t="str">
        <f>IF(MONTH(INDEX(Date,MATCH(MONTH($B$2),mois,)+(COUNT($A$7:$A$107)-COUNT(A38:$A$107))))=MONTH($B$2),INDEX(Feuille1!$B$13:$H$301,MATCH(MONTH($B$2),mois,)+(COUNT($A$7:$A$107)-COUNT(A38:$A$107)),2),"")</f>
        <v>706</v>
      </c>
      <c r="D38" s="42" t="str">
        <f>IF(MONTH(INDEX(Date,MATCH(MONTH($B$2),mois,)+(COUNT($A$7:$A$107)-COUNT(A38:$A$107))))=MONTH($B$2),INDEX(Feuille1!$B$13:$H$301,MATCH(MONTH($B$2),mois,)+(COUNT($A$7:$A$107)-COUNT(A38:$A$107)),3),"")</f>
        <v>Patient X</v>
      </c>
      <c r="E38" s="43" t="str">
        <f>IF(MONTH(INDEX(Date,MATCH(MONTH($B$2),mois,)+(COUNT($A$7:$A$107)-COUNT(A38:$A$107))))=MONTH($B$2),INDEX(Feuille1!$B$13:$H$301,MATCH(MONTH($B$2),mois,)+(COUNT($A$7:$A$107)-COUNT(A38:$A$107)),4),"")</f>
        <v>X €</v>
      </c>
      <c r="F38" s="42" t="str">
        <f>IF(MONTH(INDEX(Date,MATCH(MONTH($B$2),mois,)+(COUNT($A$7:$A$107)-COUNT(A38:$A$107))))=MONTH($B$2),INDEX(Feuille1!$B$13:$H$301,MATCH(MONTH($B$2),mois,)+(COUNT($A$7:$A$107)-COUNT(A38:$A$107)),6),"")</f>
        <v>Chèque</v>
      </c>
      <c r="G38" s="43" t="str">
        <f>IF(MONTH(INDEX(Date,MATCH(MONTH($B$2),mois,)+(COUNT($A$7:$A$107)-COUNT(A38:$A$107))))=MONTH($B$2),INDEX(Feuille1!$B$13:$H$301,MATCH(MONTH($B$2),mois,)+(COUNT($A$7:$A$107)-COUNT(A38:$A$107)),7),"")</f>
        <v>X</v>
      </c>
      <c r="H38" s="39"/>
      <c r="I38" s="38"/>
      <c r="J38" s="38"/>
      <c r="K38" s="39"/>
      <c r="L38" s="39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</row>
    <row r="39" spans="1:1025" x14ac:dyDescent="0.25">
      <c r="A39">
        <v>1</v>
      </c>
      <c r="B39" s="40">
        <f>IF(MONTH(INDEX(Date,MATCH(MONTH($B$2),mois,)+(COUNT($A$7:$A$107)-COUNT(A39:$A$107))))=MONTH($B$2),INDEX(Date,MATCH(MONTH($B$2),mois,)+(COUNT($A$7:$A$107)-COUNT(A39:$A$107))),"")</f>
        <v>42270</v>
      </c>
      <c r="C39" s="42" t="str">
        <f>IF(MONTH(INDEX(Date,MATCH(MONTH($B$2),mois,)+(COUNT($A$7:$A$107)-COUNT(A39:$A$107))))=MONTH($B$2),INDEX(Feuille1!$B$13:$H$301,MATCH(MONTH($B$2),mois,)+(COUNT($A$7:$A$107)-COUNT(A39:$A$107)),2),"")</f>
        <v>706</v>
      </c>
      <c r="D39" s="42" t="str">
        <f>IF(MONTH(INDEX(Date,MATCH(MONTH($B$2),mois,)+(COUNT($A$7:$A$107)-COUNT(A39:$A$107))))=MONTH($B$2),INDEX(Feuille1!$B$13:$H$301,MATCH(MONTH($B$2),mois,)+(COUNT($A$7:$A$107)-COUNT(A39:$A$107)),3),"")</f>
        <v>Patient X</v>
      </c>
      <c r="E39" s="43" t="str">
        <f>IF(MONTH(INDEX(Date,MATCH(MONTH($B$2),mois,)+(COUNT($A$7:$A$107)-COUNT(A39:$A$107))))=MONTH($B$2),INDEX(Feuille1!$B$13:$H$301,MATCH(MONTH($B$2),mois,)+(COUNT($A$7:$A$107)-COUNT(A39:$A$107)),4),"")</f>
        <v>X €</v>
      </c>
      <c r="F39" s="42" t="str">
        <f>IF(MONTH(INDEX(Date,MATCH(MONTH($B$2),mois,)+(COUNT($A$7:$A$107)-COUNT(A39:$A$107))))=MONTH($B$2),INDEX(Feuille1!$B$13:$H$301,MATCH(MONTH($B$2),mois,)+(COUNT($A$7:$A$107)-COUNT(A39:$A$107)),6),"")</f>
        <v>Espèce</v>
      </c>
      <c r="G39" s="43" t="str">
        <f>IF(MONTH(INDEX(Date,MATCH(MONTH($B$2),mois,)+(COUNT($A$7:$A$107)-COUNT(A39:$A$107))))=MONTH($B$2),INDEX(Feuille1!$B$13:$H$301,MATCH(MONTH($B$2),mois,)+(COUNT($A$7:$A$107)-COUNT(A39:$A$107)),7),"")</f>
        <v>X</v>
      </c>
      <c r="H39" s="39"/>
      <c r="I39" s="38"/>
      <c r="J39" s="38"/>
      <c r="K39" s="39"/>
      <c r="L39" s="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</row>
    <row r="40" spans="1:1025" x14ac:dyDescent="0.25">
      <c r="A40">
        <v>1</v>
      </c>
      <c r="B40" s="40">
        <f>IF(MONTH(INDEX(Date,MATCH(MONTH($B$2),mois,)+(COUNT($A$7:$A$107)-COUNT(A40:$A$107))))=MONTH($B$2),INDEX(Date,MATCH(MONTH($B$2),mois,)+(COUNT($A$7:$A$107)-COUNT(A40:$A$107))),"")</f>
        <v>42271</v>
      </c>
      <c r="C40" s="42" t="str">
        <f>IF(MONTH(INDEX(Date,MATCH(MONTH($B$2),mois,)+(COUNT($A$7:$A$107)-COUNT(A40:$A$107))))=MONTH($B$2),INDEX(Feuille1!$B$13:$H$301,MATCH(MONTH($B$2),mois,)+(COUNT($A$7:$A$107)-COUNT(A40:$A$107)),2),"")</f>
        <v>706</v>
      </c>
      <c r="D40" s="42" t="str">
        <f>IF(MONTH(INDEX(Date,MATCH(MONTH($B$2),mois,)+(COUNT($A$7:$A$107)-COUNT(A40:$A$107))))=MONTH($B$2),INDEX(Feuille1!$B$13:$H$301,MATCH(MONTH($B$2),mois,)+(COUNT($A$7:$A$107)-COUNT(A40:$A$107)),3),"")</f>
        <v>Patient X</v>
      </c>
      <c r="E40" s="43" t="str">
        <f>IF(MONTH(INDEX(Date,MATCH(MONTH($B$2),mois,)+(COUNT($A$7:$A$107)-COUNT(A40:$A$107))))=MONTH($B$2),INDEX(Feuille1!$B$13:$H$301,MATCH(MONTH($B$2),mois,)+(COUNT($A$7:$A$107)-COUNT(A40:$A$107)),4),"")</f>
        <v>X €</v>
      </c>
      <c r="F40" s="42" t="str">
        <f>IF(MONTH(INDEX(Date,MATCH(MONTH($B$2),mois,)+(COUNT($A$7:$A$107)-COUNT(A40:$A$107))))=MONTH($B$2),INDEX(Feuille1!$B$13:$H$301,MATCH(MONTH($B$2),mois,)+(COUNT($A$7:$A$107)-COUNT(A40:$A$107)),6),"")</f>
        <v>Chèque</v>
      </c>
      <c r="G40" s="43" t="str">
        <f>IF(MONTH(INDEX(Date,MATCH(MONTH($B$2),mois,)+(COUNT($A$7:$A$107)-COUNT(A40:$A$107))))=MONTH($B$2),INDEX(Feuille1!$B$13:$H$301,MATCH(MONTH($B$2),mois,)+(COUNT($A$7:$A$107)-COUNT(A40:$A$107)),7),"")</f>
        <v>X</v>
      </c>
      <c r="H40" s="39"/>
      <c r="I40" s="38"/>
      <c r="J40" s="38"/>
      <c r="K40" s="39"/>
      <c r="L40" s="39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</row>
    <row r="41" spans="1:1025" x14ac:dyDescent="0.25">
      <c r="A41">
        <v>1</v>
      </c>
      <c r="B41" s="40">
        <f>IF(MONTH(INDEX(Date,MATCH(MONTH($B$2),mois,)+(COUNT($A$7:$A$107)-COUNT(A41:$A$107))))=MONTH($B$2),INDEX(Date,MATCH(MONTH($B$2),mois,)+(COUNT($A$7:$A$107)-COUNT(A41:$A$107))),"")</f>
        <v>42271</v>
      </c>
      <c r="C41" s="42" t="str">
        <f>IF(MONTH(INDEX(Date,MATCH(MONTH($B$2),mois,)+(COUNT($A$7:$A$107)-COUNT(A41:$A$107))))=MONTH($B$2),INDEX(Feuille1!$B$13:$H$301,MATCH(MONTH($B$2),mois,)+(COUNT($A$7:$A$107)-COUNT(A41:$A$107)),2),"")</f>
        <v>706</v>
      </c>
      <c r="D41" s="42" t="str">
        <f>IF(MONTH(INDEX(Date,MATCH(MONTH($B$2),mois,)+(COUNT($A$7:$A$107)-COUNT(A41:$A$107))))=MONTH($B$2),INDEX(Feuille1!$B$13:$H$301,MATCH(MONTH($B$2),mois,)+(COUNT($A$7:$A$107)-COUNT(A41:$A$107)),3),"")</f>
        <v>Patient X</v>
      </c>
      <c r="E41" s="43" t="str">
        <f>IF(MONTH(INDEX(Date,MATCH(MONTH($B$2),mois,)+(COUNT($A$7:$A$107)-COUNT(A41:$A$107))))=MONTH($B$2),INDEX(Feuille1!$B$13:$H$301,MATCH(MONTH($B$2),mois,)+(COUNT($A$7:$A$107)-COUNT(A41:$A$107)),4),"")</f>
        <v>X €</v>
      </c>
      <c r="F41" s="42" t="str">
        <f>IF(MONTH(INDEX(Date,MATCH(MONTH($B$2),mois,)+(COUNT($A$7:$A$107)-COUNT(A41:$A$107))))=MONTH($B$2),INDEX(Feuille1!$B$13:$H$301,MATCH(MONTH($B$2),mois,)+(COUNT($A$7:$A$107)-COUNT(A41:$A$107)),6),"")</f>
        <v>Espèce</v>
      </c>
      <c r="G41" s="43" t="str">
        <f>IF(MONTH(INDEX(Date,MATCH(MONTH($B$2),mois,)+(COUNT($A$7:$A$107)-COUNT(A41:$A$107))))=MONTH($B$2),INDEX(Feuille1!$B$13:$H$301,MATCH(MONTH($B$2),mois,)+(COUNT($A$7:$A$107)-COUNT(A41:$A$107)),7),"")</f>
        <v>X</v>
      </c>
      <c r="H41" s="39"/>
      <c r="I41" s="38"/>
      <c r="J41" s="38"/>
      <c r="K41" s="39"/>
      <c r="L41" s="39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</row>
    <row r="42" spans="1:1025" x14ac:dyDescent="0.25">
      <c r="A42">
        <v>1</v>
      </c>
      <c r="B42" s="40">
        <f>IF(MONTH(INDEX(Date,MATCH(MONTH($B$2),mois,)+(COUNT($A$7:$A$107)-COUNT(A42:$A$107))))=MONTH($B$2),INDEX(Date,MATCH(MONTH($B$2),mois,)+(COUNT($A$7:$A$107)-COUNT(A42:$A$107))),"")</f>
        <v>42271</v>
      </c>
      <c r="C42" s="42" t="str">
        <f>IF(MONTH(INDEX(Date,MATCH(MONTH($B$2),mois,)+(COUNT($A$7:$A$107)-COUNT(A42:$A$107))))=MONTH($B$2),INDEX(Feuille1!$B$13:$H$301,MATCH(MONTH($B$2),mois,)+(COUNT($A$7:$A$107)-COUNT(A42:$A$107)),2),"")</f>
        <v>706</v>
      </c>
      <c r="D42" s="42" t="str">
        <f>IF(MONTH(INDEX(Date,MATCH(MONTH($B$2),mois,)+(COUNT($A$7:$A$107)-COUNT(A42:$A$107))))=MONTH($B$2),INDEX(Feuille1!$B$13:$H$301,MATCH(MONTH($B$2),mois,)+(COUNT($A$7:$A$107)-COUNT(A42:$A$107)),3),"")</f>
        <v>Patient X</v>
      </c>
      <c r="E42" s="43" t="str">
        <f>IF(MONTH(INDEX(Date,MATCH(MONTH($B$2),mois,)+(COUNT($A$7:$A$107)-COUNT(A42:$A$107))))=MONTH($B$2),INDEX(Feuille1!$B$13:$H$301,MATCH(MONTH($B$2),mois,)+(COUNT($A$7:$A$107)-COUNT(A42:$A$107)),4),"")</f>
        <v>X €</v>
      </c>
      <c r="F42" s="42" t="str">
        <f>IF(MONTH(INDEX(Date,MATCH(MONTH($B$2),mois,)+(COUNT($A$7:$A$107)-COUNT(A42:$A$107))))=MONTH($B$2),INDEX(Feuille1!$B$13:$H$301,MATCH(MONTH($B$2),mois,)+(COUNT($A$7:$A$107)-COUNT(A42:$A$107)),6),"")</f>
        <v>Espèce</v>
      </c>
      <c r="G42" s="43" t="str">
        <f>IF(MONTH(INDEX(Date,MATCH(MONTH($B$2),mois,)+(COUNT($A$7:$A$107)-COUNT(A42:$A$107))))=MONTH($B$2),INDEX(Feuille1!$B$13:$H$301,MATCH(MONTH($B$2),mois,)+(COUNT($A$7:$A$107)-COUNT(A42:$A$107)),7),"")</f>
        <v>X</v>
      </c>
      <c r="H42" s="39"/>
      <c r="I42" s="38"/>
      <c r="J42" s="38"/>
      <c r="K42" s="39"/>
      <c r="L42" s="39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</row>
    <row r="43" spans="1:1025" x14ac:dyDescent="0.25">
      <c r="A43">
        <v>1</v>
      </c>
      <c r="B43" s="40">
        <f>IF(MONTH(INDEX(Date,MATCH(MONTH($B$2),mois,)+(COUNT($A$7:$A$107)-COUNT(A43:$A$107))))=MONTH($B$2),INDEX(Date,MATCH(MONTH($B$2),mois,)+(COUNT($A$7:$A$107)-COUNT(A43:$A$107))),"")</f>
        <v>42273</v>
      </c>
      <c r="C43" s="42" t="str">
        <f>IF(MONTH(INDEX(Date,MATCH(MONTH($B$2),mois,)+(COUNT($A$7:$A$107)-COUNT(A43:$A$107))))=MONTH($B$2),INDEX(Feuille1!$B$13:$H$301,MATCH(MONTH($B$2),mois,)+(COUNT($A$7:$A$107)-COUNT(A43:$A$107)),2),"")</f>
        <v>706</v>
      </c>
      <c r="D43" s="42" t="str">
        <f>IF(MONTH(INDEX(Date,MATCH(MONTH($B$2),mois,)+(COUNT($A$7:$A$107)-COUNT(A43:$A$107))))=MONTH($B$2),INDEX(Feuille1!$B$13:$H$301,MATCH(MONTH($B$2),mois,)+(COUNT($A$7:$A$107)-COUNT(A43:$A$107)),3),"")</f>
        <v>Patient X</v>
      </c>
      <c r="E43" s="43" t="str">
        <f>IF(MONTH(INDEX(Date,MATCH(MONTH($B$2),mois,)+(COUNT($A$7:$A$107)-COUNT(A43:$A$107))))=MONTH($B$2),INDEX(Feuille1!$B$13:$H$301,MATCH(MONTH($B$2),mois,)+(COUNT($A$7:$A$107)-COUNT(A43:$A$107)),4),"")</f>
        <v>X €</v>
      </c>
      <c r="F43" s="42" t="str">
        <f>IF(MONTH(INDEX(Date,MATCH(MONTH($B$2),mois,)+(COUNT($A$7:$A$107)-COUNT(A43:$A$107))))=MONTH($B$2),INDEX(Feuille1!$B$13:$H$301,MATCH(MONTH($B$2),mois,)+(COUNT($A$7:$A$107)-COUNT(A43:$A$107)),6),"")</f>
        <v>Espèce</v>
      </c>
      <c r="G43" s="43" t="str">
        <f>IF(MONTH(INDEX(Date,MATCH(MONTH($B$2),mois,)+(COUNT($A$7:$A$107)-COUNT(A43:$A$107))))=MONTH($B$2),INDEX(Feuille1!$B$13:$H$301,MATCH(MONTH($B$2),mois,)+(COUNT($A$7:$A$107)-COUNT(A43:$A$107)),7),"")</f>
        <v>X</v>
      </c>
      <c r="H43" s="39"/>
      <c r="I43" s="38"/>
      <c r="J43" s="38"/>
      <c r="K43" s="39"/>
      <c r="L43" s="39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</row>
    <row r="44" spans="1:1025" x14ac:dyDescent="0.25">
      <c r="A44">
        <v>1</v>
      </c>
      <c r="B44" s="40">
        <f>IF(MONTH(INDEX(Date,MATCH(MONTH($B$2),mois,)+(COUNT($A$7:$A$107)-COUNT(A44:$A$107))))=MONTH($B$2),INDEX(Date,MATCH(MONTH($B$2),mois,)+(COUNT($A$7:$A$107)-COUNT(A44:$A$107))),"")</f>
        <v>42273</v>
      </c>
      <c r="C44" s="42" t="str">
        <f>IF(MONTH(INDEX(Date,MATCH(MONTH($B$2),mois,)+(COUNT($A$7:$A$107)-COUNT(A44:$A$107))))=MONTH($B$2),INDEX(Feuille1!$B$13:$H$301,MATCH(MONTH($B$2),mois,)+(COUNT($A$7:$A$107)-COUNT(A44:$A$107)),2),"")</f>
        <v>706</v>
      </c>
      <c r="D44" s="42" t="str">
        <f>IF(MONTH(INDEX(Date,MATCH(MONTH($B$2),mois,)+(COUNT($A$7:$A$107)-COUNT(A44:$A$107))))=MONTH($B$2),INDEX(Feuille1!$B$13:$H$301,MATCH(MONTH($B$2),mois,)+(COUNT($A$7:$A$107)-COUNT(A44:$A$107)),3),"")</f>
        <v>Patient X</v>
      </c>
      <c r="E44" s="43" t="str">
        <f>IF(MONTH(INDEX(Date,MATCH(MONTH($B$2),mois,)+(COUNT($A$7:$A$107)-COUNT(A44:$A$107))))=MONTH($B$2),INDEX(Feuille1!$B$13:$H$301,MATCH(MONTH($B$2),mois,)+(COUNT($A$7:$A$107)-COUNT(A44:$A$107)),4),"")</f>
        <v>X €</v>
      </c>
      <c r="F44" s="42" t="str">
        <f>IF(MONTH(INDEX(Date,MATCH(MONTH($B$2),mois,)+(COUNT($A$7:$A$107)-COUNT(A44:$A$107))))=MONTH($B$2),INDEX(Feuille1!$B$13:$H$301,MATCH(MONTH($B$2),mois,)+(COUNT($A$7:$A$107)-COUNT(A44:$A$107)),6),"")</f>
        <v>Espèce</v>
      </c>
      <c r="G44" s="43" t="str">
        <f>IF(MONTH(INDEX(Date,MATCH(MONTH($B$2),mois,)+(COUNT($A$7:$A$107)-COUNT(A44:$A$107))))=MONTH($B$2),INDEX(Feuille1!$B$13:$H$301,MATCH(MONTH($B$2),mois,)+(COUNT($A$7:$A$107)-COUNT(A44:$A$107)),7),"")</f>
        <v>X</v>
      </c>
      <c r="H44" s="39"/>
      <c r="I44" s="38"/>
      <c r="J44" s="38"/>
      <c r="K44" s="39"/>
      <c r="L44" s="39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</row>
    <row r="45" spans="1:1025" x14ac:dyDescent="0.25">
      <c r="A45">
        <v>1</v>
      </c>
      <c r="B45" s="40">
        <f>IF(MONTH(INDEX(Date,MATCH(MONTH($B$2),mois,)+(COUNT($A$7:$A$107)-COUNT(A45:$A$107))))=MONTH($B$2),INDEX(Date,MATCH(MONTH($B$2),mois,)+(COUNT($A$7:$A$107)-COUNT(A45:$A$107))),"")</f>
        <v>42276</v>
      </c>
      <c r="C45" s="42" t="str">
        <f>IF(MONTH(INDEX(Date,MATCH(MONTH($B$2),mois,)+(COUNT($A$7:$A$107)-COUNT(A45:$A$107))))=MONTH($B$2),INDEX(Feuille1!$B$13:$H$301,MATCH(MONTH($B$2),mois,)+(COUNT($A$7:$A$107)-COUNT(A45:$A$107)),2),"")</f>
        <v>706</v>
      </c>
      <c r="D45" s="42" t="str">
        <f>IF(MONTH(INDEX(Date,MATCH(MONTH($B$2),mois,)+(COUNT($A$7:$A$107)-COUNT(A45:$A$107))))=MONTH($B$2),INDEX(Feuille1!$B$13:$H$301,MATCH(MONTH($B$2),mois,)+(COUNT($A$7:$A$107)-COUNT(A45:$A$107)),3),"")</f>
        <v>Patient X</v>
      </c>
      <c r="E45" s="43" t="str">
        <f>IF(MONTH(INDEX(Date,MATCH(MONTH($B$2),mois,)+(COUNT($A$7:$A$107)-COUNT(A45:$A$107))))=MONTH($B$2),INDEX(Feuille1!$B$13:$H$301,MATCH(MONTH($B$2),mois,)+(COUNT($A$7:$A$107)-COUNT(A45:$A$107)),4),"")</f>
        <v>X €</v>
      </c>
      <c r="F45" s="42" t="str">
        <f>IF(MONTH(INDEX(Date,MATCH(MONTH($B$2),mois,)+(COUNT($A$7:$A$107)-COUNT(A45:$A$107))))=MONTH($B$2),INDEX(Feuille1!$B$13:$H$301,MATCH(MONTH($B$2),mois,)+(COUNT($A$7:$A$107)-COUNT(A45:$A$107)),6),"")</f>
        <v>Espèce</v>
      </c>
      <c r="G45" s="43" t="str">
        <f>IF(MONTH(INDEX(Date,MATCH(MONTH($B$2),mois,)+(COUNT($A$7:$A$107)-COUNT(A45:$A$107))))=MONTH($B$2),INDEX(Feuille1!$B$13:$H$301,MATCH(MONTH($B$2),mois,)+(COUNT($A$7:$A$107)-COUNT(A45:$A$107)),7),"")</f>
        <v>X</v>
      </c>
      <c r="H45" s="39"/>
      <c r="I45" s="38"/>
      <c r="J45" s="38"/>
      <c r="K45" s="39"/>
      <c r="L45" s="39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</row>
    <row r="46" spans="1:1025" x14ac:dyDescent="0.25">
      <c r="A46">
        <v>1</v>
      </c>
      <c r="B46" s="40">
        <f>IF(MONTH(INDEX(Date,MATCH(MONTH($B$2),mois,)+(COUNT($A$7:$A$107)-COUNT(A46:$A$107))))=MONTH($B$2),INDEX(Date,MATCH(MONTH($B$2),mois,)+(COUNT($A$7:$A$107)-COUNT(A46:$A$107))),"")</f>
        <v>42277</v>
      </c>
      <c r="C46" s="42" t="str">
        <f>IF(MONTH(INDEX(Date,MATCH(MONTH($B$2),mois,)+(COUNT($A$7:$A$107)-COUNT(A46:$A$107))))=MONTH($B$2),INDEX(Feuille1!$B$13:$H$301,MATCH(MONTH($B$2),mois,)+(COUNT($A$7:$A$107)-COUNT(A46:$A$107)),2),"")</f>
        <v>706</v>
      </c>
      <c r="D46" s="42" t="str">
        <f>IF(MONTH(INDEX(Date,MATCH(MONTH($B$2),mois,)+(COUNT($A$7:$A$107)-COUNT(A46:$A$107))))=MONTH($B$2),INDEX(Feuille1!$B$13:$H$301,MATCH(MONTH($B$2),mois,)+(COUNT($A$7:$A$107)-COUNT(A46:$A$107)),3),"")</f>
        <v>Patient X</v>
      </c>
      <c r="E46" s="43" t="str">
        <f>IF(MONTH(INDEX(Date,MATCH(MONTH($B$2),mois,)+(COUNT($A$7:$A$107)-COUNT(A46:$A$107))))=MONTH($B$2),INDEX(Feuille1!$B$13:$H$301,MATCH(MONTH($B$2),mois,)+(COUNT($A$7:$A$107)-COUNT(A46:$A$107)),4),"")</f>
        <v>X €</v>
      </c>
      <c r="F46" s="42" t="str">
        <f>IF(MONTH(INDEX(Date,MATCH(MONTH($B$2),mois,)+(COUNT($A$7:$A$107)-COUNT(A46:$A$107))))=MONTH($B$2),INDEX(Feuille1!$B$13:$H$301,MATCH(MONTH($B$2),mois,)+(COUNT($A$7:$A$107)-COUNT(A46:$A$107)),6),"")</f>
        <v>Chèque</v>
      </c>
      <c r="G46" s="43" t="str">
        <f>IF(MONTH(INDEX(Date,MATCH(MONTH($B$2),mois,)+(COUNT($A$7:$A$107)-COUNT(A46:$A$107))))=MONTH($B$2),INDEX(Feuille1!$B$13:$H$301,MATCH(MONTH($B$2),mois,)+(COUNT($A$7:$A$107)-COUNT(A46:$A$107)),7),"")</f>
        <v>X</v>
      </c>
      <c r="H46" s="39"/>
      <c r="I46" s="38"/>
      <c r="J46" s="38"/>
      <c r="K46" s="39"/>
      <c r="L46" s="39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</row>
    <row r="47" spans="1:1025" x14ac:dyDescent="0.25">
      <c r="A47">
        <v>1</v>
      </c>
      <c r="B47" s="40" t="str">
        <f>IF(MONTH(INDEX(Date,MATCH(MONTH($B$2),mois,)+(COUNT($A$7:$A$107)-COUNT(A47:$A$107))))=MONTH($B$2),INDEX(Date,MATCH(MONTH($B$2),mois,)+(COUNT($A$7:$A$107)-COUNT(A47:$A$107))),"")</f>
        <v/>
      </c>
      <c r="C47" s="42" t="str">
        <f>IF(MONTH(INDEX(Date,MATCH(MONTH($B$2),mois,)+(COUNT($A$7:$A$107)-COUNT(A47:$A$107))))=MONTH($B$2),INDEX(Feuille1!$B$13:$H$301,MATCH(MONTH($B$2),mois,)+(COUNT($A$7:$A$107)-COUNT(A47:$A$107)),2),"")</f>
        <v/>
      </c>
      <c r="D47" s="42" t="str">
        <f>IF(MONTH(INDEX(Date,MATCH(MONTH($B$2),mois,)+(COUNT($A$7:$A$107)-COUNT(A47:$A$107))))=MONTH($B$2),INDEX(Feuille1!$B$13:$H$301,MATCH(MONTH($B$2),mois,)+(COUNT($A$7:$A$107)-COUNT(A47:$A$107)),3),"")</f>
        <v/>
      </c>
      <c r="E47" s="43" t="str">
        <f>IF(MONTH(INDEX(Date,MATCH(MONTH($B$2),mois,)+(COUNT($A$7:$A$107)-COUNT(A47:$A$107))))=MONTH($B$2),INDEX(Feuille1!$B$13:$H$301,MATCH(MONTH($B$2),mois,)+(COUNT($A$7:$A$107)-COUNT(A47:$A$107)),4),"")</f>
        <v/>
      </c>
      <c r="F47" s="42" t="str">
        <f>IF(MONTH(INDEX(Date,MATCH(MONTH($B$2),mois,)+(COUNT($A$7:$A$107)-COUNT(A47:$A$107))))=MONTH($B$2),INDEX(Feuille1!$B$13:$H$301,MATCH(MONTH($B$2),mois,)+(COUNT($A$7:$A$107)-COUNT(A47:$A$107)),6),"")</f>
        <v/>
      </c>
      <c r="G47" s="43" t="str">
        <f>IF(MONTH(INDEX(Date,MATCH(MONTH($B$2),mois,)+(COUNT($A$7:$A$107)-COUNT(A47:$A$107))))=MONTH($B$2),INDEX(Feuille1!$B$13:$H$301,MATCH(MONTH($B$2),mois,)+(COUNT($A$7:$A$107)-COUNT(A47:$A$107)),7),"")</f>
        <v/>
      </c>
      <c r="H47" s="39"/>
      <c r="I47" s="38"/>
      <c r="J47" s="38"/>
      <c r="K47" s="39"/>
      <c r="L47" s="39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</row>
    <row r="48" spans="1:1025" x14ac:dyDescent="0.25">
      <c r="A48">
        <v>1</v>
      </c>
      <c r="B48" s="40" t="str">
        <f>IF(MONTH(INDEX(Date,MATCH(MONTH($B$2),mois,)+(COUNT($A$7:$A$107)-COUNT(A48:$A$107))))=MONTH($B$2),INDEX(Date,MATCH(MONTH($B$2),mois,)+(COUNT($A$7:$A$107)-COUNT(A48:$A$107))),"")</f>
        <v/>
      </c>
      <c r="C48" s="42" t="str">
        <f>IF(MONTH(INDEX(Date,MATCH(MONTH($B$2),mois,)+(COUNT($A$7:$A$107)-COUNT(A48:$A$107))))=MONTH($B$2),INDEX(Feuille1!$B$13:$H$301,MATCH(MONTH($B$2),mois,)+(COUNT($A$7:$A$107)-COUNT(A48:$A$107)),2),"")</f>
        <v/>
      </c>
      <c r="D48" s="42" t="str">
        <f>IF(MONTH(INDEX(Date,MATCH(MONTH($B$2),mois,)+(COUNT($A$7:$A$107)-COUNT(A48:$A$107))))=MONTH($B$2),INDEX(Feuille1!$B$13:$H$301,MATCH(MONTH($B$2),mois,)+(COUNT($A$7:$A$107)-COUNT(A48:$A$107)),3),"")</f>
        <v/>
      </c>
      <c r="E48" s="43" t="str">
        <f>IF(MONTH(INDEX(Date,MATCH(MONTH($B$2),mois,)+(COUNT($A$7:$A$107)-COUNT(A48:$A$107))))=MONTH($B$2),INDEX(Feuille1!$B$13:$H$301,MATCH(MONTH($B$2),mois,)+(COUNT($A$7:$A$107)-COUNT(A48:$A$107)),4),"")</f>
        <v/>
      </c>
      <c r="F48" s="42" t="str">
        <f>IF(MONTH(INDEX(Date,MATCH(MONTH($B$2),mois,)+(COUNT($A$7:$A$107)-COUNT(A48:$A$107))))=MONTH($B$2),INDEX(Feuille1!$B$13:$H$301,MATCH(MONTH($B$2),mois,)+(COUNT($A$7:$A$107)-COUNT(A48:$A$107)),6),"")</f>
        <v/>
      </c>
      <c r="G48" s="43" t="str">
        <f>IF(MONTH(INDEX(Date,MATCH(MONTH($B$2),mois,)+(COUNT($A$7:$A$107)-COUNT(A48:$A$107))))=MONTH($B$2),INDEX(Feuille1!$B$13:$H$301,MATCH(MONTH($B$2),mois,)+(COUNT($A$7:$A$107)-COUNT(A48:$A$107)),7),"")</f>
        <v/>
      </c>
      <c r="H48" s="39"/>
      <c r="I48" s="38"/>
      <c r="J48" s="38"/>
      <c r="K48" s="39"/>
      <c r="L48" s="39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</row>
    <row r="49" spans="1:1025" x14ac:dyDescent="0.25">
      <c r="A49">
        <v>1</v>
      </c>
      <c r="B49" s="40" t="str">
        <f>IF(MONTH(INDEX(Date,MATCH(MONTH($B$2),mois,)+(COUNT($A$7:$A$107)-COUNT(A49:$A$107))))=MONTH($B$2),INDEX(Date,MATCH(MONTH($B$2),mois,)+(COUNT($A$7:$A$107)-COUNT(A49:$A$107))),"")</f>
        <v/>
      </c>
      <c r="C49" s="42" t="str">
        <f>IF(MONTH(INDEX(Date,MATCH(MONTH($B$2),mois,)+(COUNT($A$7:$A$107)-COUNT(A49:$A$107))))=MONTH($B$2),INDEX(Feuille1!$B$13:$H$301,MATCH(MONTH($B$2),mois,)+(COUNT($A$7:$A$107)-COUNT(A49:$A$107)),2),"")</f>
        <v/>
      </c>
      <c r="D49" s="42" t="str">
        <f>IF(MONTH(INDEX(Date,MATCH(MONTH($B$2),mois,)+(COUNT($A$7:$A$107)-COUNT(A49:$A$107))))=MONTH($B$2),INDEX(Feuille1!$B$13:$H$301,MATCH(MONTH($B$2),mois,)+(COUNT($A$7:$A$107)-COUNT(A49:$A$107)),3),"")</f>
        <v/>
      </c>
      <c r="E49" s="43" t="str">
        <f>IF(MONTH(INDEX(Date,MATCH(MONTH($B$2),mois,)+(COUNT($A$7:$A$107)-COUNT(A49:$A$107))))=MONTH($B$2),INDEX(Feuille1!$B$13:$H$301,MATCH(MONTH($B$2),mois,)+(COUNT($A$7:$A$107)-COUNT(A49:$A$107)),4),"")</f>
        <v/>
      </c>
      <c r="F49" s="42" t="str">
        <f>IF(MONTH(INDEX(Date,MATCH(MONTH($B$2),mois,)+(COUNT($A$7:$A$107)-COUNT(A49:$A$107))))=MONTH($B$2),INDEX(Feuille1!$B$13:$H$301,MATCH(MONTH($B$2),mois,)+(COUNT($A$7:$A$107)-COUNT(A49:$A$107)),6),"")</f>
        <v/>
      </c>
      <c r="G49" s="43" t="str">
        <f>IF(MONTH(INDEX(Date,MATCH(MONTH($B$2),mois,)+(COUNT($A$7:$A$107)-COUNT(A49:$A$107))))=MONTH($B$2),INDEX(Feuille1!$B$13:$H$301,MATCH(MONTH($B$2),mois,)+(COUNT($A$7:$A$107)-COUNT(A49:$A$107)),7),"")</f>
        <v/>
      </c>
      <c r="H49" s="39"/>
      <c r="I49" s="38"/>
      <c r="J49" s="38"/>
      <c r="K49" s="39"/>
      <c r="L49" s="3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</row>
    <row r="50" spans="1:1025" x14ac:dyDescent="0.25">
      <c r="A50">
        <v>1</v>
      </c>
      <c r="B50" s="40" t="str">
        <f>IF(MONTH(INDEX(Date,MATCH(MONTH($B$2),mois,)+(COUNT($A$7:$A$107)-COUNT(A50:$A$107))))=MONTH($B$2),INDEX(Date,MATCH(MONTH($B$2),mois,)+(COUNT($A$7:$A$107)-COUNT(A50:$A$107))),"")</f>
        <v/>
      </c>
      <c r="C50" s="42" t="str">
        <f>IF(MONTH(INDEX(Date,MATCH(MONTH($B$2),mois,)+(COUNT($A$7:$A$107)-COUNT(A50:$A$107))))=MONTH($B$2),INDEX(Feuille1!$B$13:$H$301,MATCH(MONTH($B$2),mois,)+(COUNT($A$7:$A$107)-COUNT(A50:$A$107)),2),"")</f>
        <v/>
      </c>
      <c r="D50" s="42" t="str">
        <f>IF(MONTH(INDEX(Date,MATCH(MONTH($B$2),mois,)+(COUNT($A$7:$A$107)-COUNT(A50:$A$107))))=MONTH($B$2),INDEX(Feuille1!$B$13:$H$301,MATCH(MONTH($B$2),mois,)+(COUNT($A$7:$A$107)-COUNT(A50:$A$107)),3),"")</f>
        <v/>
      </c>
      <c r="E50" s="43" t="str">
        <f>IF(MONTH(INDEX(Date,MATCH(MONTH($B$2),mois,)+(COUNT($A$7:$A$107)-COUNT(A50:$A$107))))=MONTH($B$2),INDEX(Feuille1!$B$13:$H$301,MATCH(MONTH($B$2),mois,)+(COUNT($A$7:$A$107)-COUNT(A50:$A$107)),4),"")</f>
        <v/>
      </c>
      <c r="F50" s="42" t="str">
        <f>IF(MONTH(INDEX(Date,MATCH(MONTH($B$2),mois,)+(COUNT($A$7:$A$107)-COUNT(A50:$A$107))))=MONTH($B$2),INDEX(Feuille1!$B$13:$H$301,MATCH(MONTH($B$2),mois,)+(COUNT($A$7:$A$107)-COUNT(A50:$A$107)),6),"")</f>
        <v/>
      </c>
      <c r="G50" s="43" t="str">
        <f>IF(MONTH(INDEX(Date,MATCH(MONTH($B$2),mois,)+(COUNT($A$7:$A$107)-COUNT(A50:$A$107))))=MONTH($B$2),INDEX(Feuille1!$B$13:$H$301,MATCH(MONTH($B$2),mois,)+(COUNT($A$7:$A$107)-COUNT(A50:$A$107)),7),"")</f>
        <v/>
      </c>
      <c r="H50" s="39"/>
      <c r="I50" s="38"/>
      <c r="J50" s="38"/>
      <c r="K50" s="39"/>
      <c r="L50" s="39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</row>
    <row r="51" spans="1:1025" x14ac:dyDescent="0.25">
      <c r="A51">
        <v>1</v>
      </c>
      <c r="B51" s="40" t="str">
        <f>IF(MONTH(INDEX(Date,MATCH(MONTH($B$2),mois,)+(COUNT($A$7:$A$107)-COUNT(A51:$A$107))))=MONTH($B$2),INDEX(Date,MATCH(MONTH($B$2),mois,)+(COUNT($A$7:$A$107)-COUNT(A51:$A$107))),"")</f>
        <v/>
      </c>
      <c r="C51" s="42" t="str">
        <f>IF(MONTH(INDEX(Date,MATCH(MONTH($B$2),mois,)+(COUNT($A$7:$A$107)-COUNT(A51:$A$107))))=MONTH($B$2),INDEX(Feuille1!$B$13:$H$301,MATCH(MONTH($B$2),mois,)+(COUNT($A$7:$A$107)-COUNT(A51:$A$107)),2),"")</f>
        <v/>
      </c>
      <c r="D51" s="42" t="str">
        <f>IF(MONTH(INDEX(Date,MATCH(MONTH($B$2),mois,)+(COUNT($A$7:$A$107)-COUNT(A51:$A$107))))=MONTH($B$2),INDEX(Feuille1!$B$13:$H$301,MATCH(MONTH($B$2),mois,)+(COUNT($A$7:$A$107)-COUNT(A51:$A$107)),3),"")</f>
        <v/>
      </c>
      <c r="E51" s="43" t="str">
        <f>IF(MONTH(INDEX(Date,MATCH(MONTH($B$2),mois,)+(COUNT($A$7:$A$107)-COUNT(A51:$A$107))))=MONTH($B$2),INDEX(Feuille1!$B$13:$H$301,MATCH(MONTH($B$2),mois,)+(COUNT($A$7:$A$107)-COUNT(A51:$A$107)),4),"")</f>
        <v/>
      </c>
      <c r="F51" s="42" t="str">
        <f>IF(MONTH(INDEX(Date,MATCH(MONTH($B$2),mois,)+(COUNT($A$7:$A$107)-COUNT(A51:$A$107))))=MONTH($B$2),INDEX(Feuille1!$B$13:$H$301,MATCH(MONTH($B$2),mois,)+(COUNT($A$7:$A$107)-COUNT(A51:$A$107)),6),"")</f>
        <v/>
      </c>
      <c r="G51" s="43" t="str">
        <f>IF(MONTH(INDEX(Date,MATCH(MONTH($B$2),mois,)+(COUNT($A$7:$A$107)-COUNT(A51:$A$107))))=MONTH($B$2),INDEX(Feuille1!$B$13:$H$301,MATCH(MONTH($B$2),mois,)+(COUNT($A$7:$A$107)-COUNT(A51:$A$107)),7),"")</f>
        <v/>
      </c>
      <c r="H51" s="39"/>
      <c r="I51" s="38"/>
      <c r="J51" s="38"/>
      <c r="K51" s="39"/>
      <c r="L51" s="39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</row>
    <row r="52" spans="1:1025" x14ac:dyDescent="0.25">
      <c r="A52">
        <v>1</v>
      </c>
      <c r="B52" s="40" t="str">
        <f>IF(MONTH(INDEX(Date,MATCH(MONTH($B$2),mois,)+(COUNT($A$7:$A$107)-COUNT(A52:$A$107))))=MONTH($B$2),INDEX(Date,MATCH(MONTH($B$2),mois,)+(COUNT($A$7:$A$107)-COUNT(A52:$A$107))),"")</f>
        <v/>
      </c>
      <c r="C52" s="42" t="str">
        <f>IF(MONTH(INDEX(Date,MATCH(MONTH($B$2),mois,)+(COUNT($A$7:$A$107)-COUNT(A52:$A$107))))=MONTH($B$2),INDEX(Feuille1!$B$13:$H$301,MATCH(MONTH($B$2),mois,)+(COUNT($A$7:$A$107)-COUNT(A52:$A$107)),2),"")</f>
        <v/>
      </c>
      <c r="D52" s="42" t="str">
        <f>IF(MONTH(INDEX(Date,MATCH(MONTH($B$2),mois,)+(COUNT($A$7:$A$107)-COUNT(A52:$A$107))))=MONTH($B$2),INDEX(Feuille1!$B$13:$H$301,MATCH(MONTH($B$2),mois,)+(COUNT($A$7:$A$107)-COUNT(A52:$A$107)),3),"")</f>
        <v/>
      </c>
      <c r="E52" s="43" t="str">
        <f>IF(MONTH(INDEX(Date,MATCH(MONTH($B$2),mois,)+(COUNT($A$7:$A$107)-COUNT(A52:$A$107))))=MONTH($B$2),INDEX(Feuille1!$B$13:$H$301,MATCH(MONTH($B$2),mois,)+(COUNT($A$7:$A$107)-COUNT(A52:$A$107)),4),"")</f>
        <v/>
      </c>
      <c r="F52" s="42" t="str">
        <f>IF(MONTH(INDEX(Date,MATCH(MONTH($B$2),mois,)+(COUNT($A$7:$A$107)-COUNT(A52:$A$107))))=MONTH($B$2),INDEX(Feuille1!$B$13:$H$301,MATCH(MONTH($B$2),mois,)+(COUNT($A$7:$A$107)-COUNT(A52:$A$107)),6),"")</f>
        <v/>
      </c>
      <c r="G52" s="43" t="str">
        <f>IF(MONTH(INDEX(Date,MATCH(MONTH($B$2),mois,)+(COUNT($A$7:$A$107)-COUNT(A52:$A$107))))=MONTH($B$2),INDEX(Feuille1!$B$13:$H$301,MATCH(MONTH($B$2),mois,)+(COUNT($A$7:$A$107)-COUNT(A52:$A$107)),7),"")</f>
        <v/>
      </c>
      <c r="H52" s="39"/>
      <c r="I52" s="38"/>
      <c r="J52" s="38"/>
      <c r="K52" s="39"/>
      <c r="L52" s="39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</row>
    <row r="53" spans="1:1025" x14ac:dyDescent="0.25">
      <c r="A53">
        <v>1</v>
      </c>
      <c r="B53" s="40" t="str">
        <f>IF(MONTH(INDEX(Date,MATCH(MONTH($B$2),mois,)+(COUNT($A$7:$A$107)-COUNT(A53:$A$107))))=MONTH($B$2),INDEX(Date,MATCH(MONTH($B$2),mois,)+(COUNT($A$7:$A$107)-COUNT(A53:$A$107))),"")</f>
        <v/>
      </c>
      <c r="C53" s="42" t="str">
        <f>IF(MONTH(INDEX(Date,MATCH(MONTH($B$2),mois,)+(COUNT($A$7:$A$107)-COUNT(A53:$A$107))))=MONTH($B$2),INDEX(Feuille1!$B$13:$H$301,MATCH(MONTH($B$2),mois,)+(COUNT($A$7:$A$107)-COUNT(A53:$A$107)),2),"")</f>
        <v/>
      </c>
      <c r="D53" s="42" t="str">
        <f>IF(MONTH(INDEX(Date,MATCH(MONTH($B$2),mois,)+(COUNT($A$7:$A$107)-COUNT(A53:$A$107))))=MONTH($B$2),INDEX(Feuille1!$B$13:$H$301,MATCH(MONTH($B$2),mois,)+(COUNT($A$7:$A$107)-COUNT(A53:$A$107)),3),"")</f>
        <v/>
      </c>
      <c r="E53" s="43" t="str">
        <f>IF(MONTH(INDEX(Date,MATCH(MONTH($B$2),mois,)+(COUNT($A$7:$A$107)-COUNT(A53:$A$107))))=MONTH($B$2),INDEX(Feuille1!$B$13:$H$301,MATCH(MONTH($B$2),mois,)+(COUNT($A$7:$A$107)-COUNT(A53:$A$107)),4),"")</f>
        <v/>
      </c>
      <c r="F53" s="42" t="str">
        <f>IF(MONTH(INDEX(Date,MATCH(MONTH($B$2),mois,)+(COUNT($A$7:$A$107)-COUNT(A53:$A$107))))=MONTH($B$2),INDEX(Feuille1!$B$13:$H$301,MATCH(MONTH($B$2),mois,)+(COUNT($A$7:$A$107)-COUNT(A53:$A$107)),6),"")</f>
        <v/>
      </c>
      <c r="G53" s="43" t="str">
        <f>IF(MONTH(INDEX(Date,MATCH(MONTH($B$2),mois,)+(COUNT($A$7:$A$107)-COUNT(A53:$A$107))))=MONTH($B$2),INDEX(Feuille1!$B$13:$H$301,MATCH(MONTH($B$2),mois,)+(COUNT($A$7:$A$107)-COUNT(A53:$A$107)),7),"")</f>
        <v/>
      </c>
      <c r="H53" s="39"/>
      <c r="I53" s="38"/>
      <c r="J53" s="38"/>
      <c r="K53" s="39"/>
      <c r="L53" s="39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</row>
    <row r="54" spans="1:1025" x14ac:dyDescent="0.25">
      <c r="A54">
        <v>1</v>
      </c>
      <c r="B54" s="40" t="str">
        <f>IF(MONTH(INDEX(Date,MATCH(MONTH($B$2),mois,)+(COUNT($A$7:$A$107)-COUNT(A54:$A$107))))=MONTH($B$2),INDEX(Date,MATCH(MONTH($B$2),mois,)+(COUNT($A$7:$A$107)-COUNT(A54:$A$107))),"")</f>
        <v/>
      </c>
      <c r="C54" s="42" t="str">
        <f>IF(MONTH(INDEX(Date,MATCH(MONTH($B$2),mois,)+(COUNT($A$7:$A$107)-COUNT(A54:$A$107))))=MONTH($B$2),INDEX(Feuille1!$B$13:$H$301,MATCH(MONTH($B$2),mois,)+(COUNT($A$7:$A$107)-COUNT(A54:$A$107)),2),"")</f>
        <v/>
      </c>
      <c r="D54" s="42" t="str">
        <f>IF(MONTH(INDEX(Date,MATCH(MONTH($B$2),mois,)+(COUNT($A$7:$A$107)-COUNT(A54:$A$107))))=MONTH($B$2),INDEX(Feuille1!$B$13:$H$301,MATCH(MONTH($B$2),mois,)+(COUNT($A$7:$A$107)-COUNT(A54:$A$107)),3),"")</f>
        <v/>
      </c>
      <c r="E54" s="43" t="str">
        <f>IF(MONTH(INDEX(Date,MATCH(MONTH($B$2),mois,)+(COUNT($A$7:$A$107)-COUNT(A54:$A$107))))=MONTH($B$2),INDEX(Feuille1!$B$13:$H$301,MATCH(MONTH($B$2),mois,)+(COUNT($A$7:$A$107)-COUNT(A54:$A$107)),4),"")</f>
        <v/>
      </c>
      <c r="F54" s="42" t="str">
        <f>IF(MONTH(INDEX(Date,MATCH(MONTH($B$2),mois,)+(COUNT($A$7:$A$107)-COUNT(A54:$A$107))))=MONTH($B$2),INDEX(Feuille1!$B$13:$H$301,MATCH(MONTH($B$2),mois,)+(COUNT($A$7:$A$107)-COUNT(A54:$A$107)),6),"")</f>
        <v/>
      </c>
      <c r="G54" s="43" t="str">
        <f>IF(MONTH(INDEX(Date,MATCH(MONTH($B$2),mois,)+(COUNT($A$7:$A$107)-COUNT(A54:$A$107))))=MONTH($B$2),INDEX(Feuille1!$B$13:$H$301,MATCH(MONTH($B$2),mois,)+(COUNT($A$7:$A$107)-COUNT(A54:$A$107)),7),"")</f>
        <v/>
      </c>
      <c r="H54" s="39"/>
      <c r="I54" s="38"/>
      <c r="J54" s="38"/>
      <c r="K54" s="39"/>
      <c r="L54" s="39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</row>
    <row r="55" spans="1:1025" x14ac:dyDescent="0.25">
      <c r="A55">
        <v>1</v>
      </c>
      <c r="B55" s="40" t="str">
        <f>IF(MONTH(INDEX(Date,MATCH(MONTH($B$2),mois,)+(COUNT($A$7:$A$107)-COUNT(A55:$A$107))))=MONTH($B$2),INDEX(Date,MATCH(MONTH($B$2),mois,)+(COUNT($A$7:$A$107)-COUNT(A55:$A$107))),"")</f>
        <v/>
      </c>
      <c r="C55" s="42" t="str">
        <f>IF(MONTH(INDEX(Date,MATCH(MONTH($B$2),mois,)+(COUNT($A$7:$A$107)-COUNT(A55:$A$107))))=MONTH($B$2),INDEX(Feuille1!$B$13:$H$301,MATCH(MONTH($B$2),mois,)+(COUNT($A$7:$A$107)-COUNT(A55:$A$107)),2),"")</f>
        <v/>
      </c>
      <c r="D55" s="42" t="str">
        <f>IF(MONTH(INDEX(Date,MATCH(MONTH($B$2),mois,)+(COUNT($A$7:$A$107)-COUNT(A55:$A$107))))=MONTH($B$2),INDEX(Feuille1!$B$13:$H$301,MATCH(MONTH($B$2),mois,)+(COUNT($A$7:$A$107)-COUNT(A55:$A$107)),3),"")</f>
        <v/>
      </c>
      <c r="E55" s="43" t="str">
        <f>IF(MONTH(INDEX(Date,MATCH(MONTH($B$2),mois,)+(COUNT($A$7:$A$107)-COUNT(A55:$A$107))))=MONTH($B$2),INDEX(Feuille1!$B$13:$H$301,MATCH(MONTH($B$2),mois,)+(COUNT($A$7:$A$107)-COUNT(A55:$A$107)),4),"")</f>
        <v/>
      </c>
      <c r="F55" s="42" t="str">
        <f>IF(MONTH(INDEX(Date,MATCH(MONTH($B$2),mois,)+(COUNT($A$7:$A$107)-COUNT(A55:$A$107))))=MONTH($B$2),INDEX(Feuille1!$B$13:$H$301,MATCH(MONTH($B$2),mois,)+(COUNT($A$7:$A$107)-COUNT(A55:$A$107)),6),"")</f>
        <v/>
      </c>
      <c r="G55" s="43" t="str">
        <f>IF(MONTH(INDEX(Date,MATCH(MONTH($B$2),mois,)+(COUNT($A$7:$A$107)-COUNT(A55:$A$107))))=MONTH($B$2),INDEX(Feuille1!$B$13:$H$301,MATCH(MONTH($B$2),mois,)+(COUNT($A$7:$A$107)-COUNT(A55:$A$107)),7),"")</f>
        <v/>
      </c>
      <c r="H55" s="39"/>
      <c r="I55" s="38"/>
      <c r="J55" s="38"/>
      <c r="K55" s="39"/>
      <c r="L55" s="39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</row>
    <row r="56" spans="1:1025" x14ac:dyDescent="0.25">
      <c r="A56">
        <v>1</v>
      </c>
      <c r="B56" s="40" t="str">
        <f>IF(MONTH(INDEX(Date,MATCH(MONTH($B$2),mois,)+(COUNT($A$7:$A$107)-COUNT(A56:$A$107))))=MONTH($B$2),INDEX(Date,MATCH(MONTH($B$2),mois,)+(COUNT($A$7:$A$107)-COUNT(A56:$A$107))),"")</f>
        <v/>
      </c>
      <c r="C56" s="42" t="str">
        <f>IF(MONTH(INDEX(Date,MATCH(MONTH($B$2),mois,)+(COUNT($A$7:$A$107)-COUNT(A56:$A$107))))=MONTH($B$2),INDEX(Feuille1!$B$13:$H$301,MATCH(MONTH($B$2),mois,)+(COUNT($A$7:$A$107)-COUNT(A56:$A$107)),2),"")</f>
        <v/>
      </c>
      <c r="D56" s="42" t="str">
        <f>IF(MONTH(INDEX(Date,MATCH(MONTH($B$2),mois,)+(COUNT($A$7:$A$107)-COUNT(A56:$A$107))))=MONTH($B$2),INDEX(Feuille1!$B$13:$H$301,MATCH(MONTH($B$2),mois,)+(COUNT($A$7:$A$107)-COUNT(A56:$A$107)),3),"")</f>
        <v/>
      </c>
      <c r="E56" s="43" t="str">
        <f>IF(MONTH(INDEX(Date,MATCH(MONTH($B$2),mois,)+(COUNT($A$7:$A$107)-COUNT(A56:$A$107))))=MONTH($B$2),INDEX(Feuille1!$B$13:$H$301,MATCH(MONTH($B$2),mois,)+(COUNT($A$7:$A$107)-COUNT(A56:$A$107)),4),"")</f>
        <v/>
      </c>
      <c r="F56" s="42" t="str">
        <f>IF(MONTH(INDEX(Date,MATCH(MONTH($B$2),mois,)+(COUNT($A$7:$A$107)-COUNT(A56:$A$107))))=MONTH($B$2),INDEX(Feuille1!$B$13:$H$301,MATCH(MONTH($B$2),mois,)+(COUNT($A$7:$A$107)-COUNT(A56:$A$107)),6),"")</f>
        <v/>
      </c>
      <c r="G56" s="43" t="str">
        <f>IF(MONTH(INDEX(Date,MATCH(MONTH($B$2),mois,)+(COUNT($A$7:$A$107)-COUNT(A56:$A$107))))=MONTH($B$2),INDEX(Feuille1!$B$13:$H$301,MATCH(MONTH($B$2),mois,)+(COUNT($A$7:$A$107)-COUNT(A56:$A$107)),7),"")</f>
        <v/>
      </c>
      <c r="H56" s="39"/>
      <c r="I56" s="38"/>
      <c r="J56" s="38"/>
      <c r="K56" s="39"/>
      <c r="L56" s="39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</row>
    <row r="57" spans="1:1025" x14ac:dyDescent="0.25">
      <c r="A57">
        <v>1</v>
      </c>
      <c r="B57" s="40" t="str">
        <f>IF(MONTH(INDEX(Date,MATCH(MONTH($B$2),mois,)+(COUNT($A$7:$A$107)-COUNT(A57:$A$107))))=MONTH($B$2),INDEX(Date,MATCH(MONTH($B$2),mois,)+(COUNT($A$7:$A$107)-COUNT(A57:$A$107))),"")</f>
        <v/>
      </c>
      <c r="C57" s="42" t="str">
        <f>IF(MONTH(INDEX(Date,MATCH(MONTH($B$2),mois,)+(COUNT($A$7:$A$107)-COUNT(A57:$A$107))))=MONTH($B$2),INDEX(Feuille1!$B$13:$H$301,MATCH(MONTH($B$2),mois,)+(COUNT($A$7:$A$107)-COUNT(A57:$A$107)),2),"")</f>
        <v/>
      </c>
      <c r="D57" s="42" t="str">
        <f>IF(MONTH(INDEX(Date,MATCH(MONTH($B$2),mois,)+(COUNT($A$7:$A$107)-COUNT(A57:$A$107))))=MONTH($B$2),INDEX(Feuille1!$B$13:$H$301,MATCH(MONTH($B$2),mois,)+(COUNT($A$7:$A$107)-COUNT(A57:$A$107)),3),"")</f>
        <v/>
      </c>
      <c r="E57" s="43" t="str">
        <f>IF(MONTH(INDEX(Date,MATCH(MONTH($B$2),mois,)+(COUNT($A$7:$A$107)-COUNT(A57:$A$107))))=MONTH($B$2),INDEX(Feuille1!$B$13:$H$301,MATCH(MONTH($B$2),mois,)+(COUNT($A$7:$A$107)-COUNT(A57:$A$107)),4),"")</f>
        <v/>
      </c>
      <c r="F57" s="42" t="str">
        <f>IF(MONTH(INDEX(Date,MATCH(MONTH($B$2),mois,)+(COUNT($A$7:$A$107)-COUNT(A57:$A$107))))=MONTH($B$2),INDEX(Feuille1!$B$13:$H$301,MATCH(MONTH($B$2),mois,)+(COUNT($A$7:$A$107)-COUNT(A57:$A$107)),6),"")</f>
        <v/>
      </c>
      <c r="G57" s="43" t="str">
        <f>IF(MONTH(INDEX(Date,MATCH(MONTH($B$2),mois,)+(COUNT($A$7:$A$107)-COUNT(A57:$A$107))))=MONTH($B$2),INDEX(Feuille1!$B$13:$H$301,MATCH(MONTH($B$2),mois,)+(COUNT($A$7:$A$107)-COUNT(A57:$A$107)),7),"")</f>
        <v/>
      </c>
      <c r="H57" s="39"/>
      <c r="I57" s="38"/>
      <c r="J57" s="38"/>
      <c r="K57" s="39"/>
      <c r="L57" s="39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</row>
    <row r="58" spans="1:1025" x14ac:dyDescent="0.25">
      <c r="A58">
        <v>1</v>
      </c>
      <c r="B58" s="40" t="str">
        <f>IF(MONTH(INDEX(Date,MATCH(MONTH($B$2),mois,)+(COUNT($A$7:$A$107)-COUNT(A58:$A$107))))=MONTH($B$2),INDEX(Date,MATCH(MONTH($B$2),mois,)+(COUNT($A$7:$A$107)-COUNT(A58:$A$107))),"")</f>
        <v/>
      </c>
      <c r="C58" s="42" t="str">
        <f>IF(MONTH(INDEX(Date,MATCH(MONTH($B$2),mois,)+(COUNT($A$7:$A$107)-COUNT(A58:$A$107))))=MONTH($B$2),INDEX(Feuille1!$B$13:$H$301,MATCH(MONTH($B$2),mois,)+(COUNT($A$7:$A$107)-COUNT(A58:$A$107)),2),"")</f>
        <v/>
      </c>
      <c r="D58" s="42" t="str">
        <f>IF(MONTH(INDEX(Date,MATCH(MONTH($B$2),mois,)+(COUNT($A$7:$A$107)-COUNT(A58:$A$107))))=MONTH($B$2),INDEX(Feuille1!$B$13:$H$301,MATCH(MONTH($B$2),mois,)+(COUNT($A$7:$A$107)-COUNT(A58:$A$107)),3),"")</f>
        <v/>
      </c>
      <c r="E58" s="43" t="str">
        <f>IF(MONTH(INDEX(Date,MATCH(MONTH($B$2),mois,)+(COUNT($A$7:$A$107)-COUNT(A58:$A$107))))=MONTH($B$2),INDEX(Feuille1!$B$13:$H$301,MATCH(MONTH($B$2),mois,)+(COUNT($A$7:$A$107)-COUNT(A58:$A$107)),4),"")</f>
        <v/>
      </c>
      <c r="F58" s="42" t="str">
        <f>IF(MONTH(INDEX(Date,MATCH(MONTH($B$2),mois,)+(COUNT($A$7:$A$107)-COUNT(A58:$A$107))))=MONTH($B$2),INDEX(Feuille1!$B$13:$H$301,MATCH(MONTH($B$2),mois,)+(COUNT($A$7:$A$107)-COUNT(A58:$A$107)),6),"")</f>
        <v/>
      </c>
      <c r="G58" s="43" t="str">
        <f>IF(MONTH(INDEX(Date,MATCH(MONTH($B$2),mois,)+(COUNT($A$7:$A$107)-COUNT(A58:$A$107))))=MONTH($B$2),INDEX(Feuille1!$B$13:$H$301,MATCH(MONTH($B$2),mois,)+(COUNT($A$7:$A$107)-COUNT(A58:$A$107)),7),"")</f>
        <v/>
      </c>
      <c r="H58" s="39"/>
      <c r="I58" s="38"/>
      <c r="J58" s="38"/>
      <c r="K58" s="39"/>
      <c r="L58" s="39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</row>
    <row r="59" spans="1:1025" x14ac:dyDescent="0.25">
      <c r="A59">
        <v>1</v>
      </c>
      <c r="B59" s="40" t="str">
        <f>IF(MONTH(INDEX(Date,MATCH(MONTH($B$2),mois,)+(COUNT($A$7:$A$107)-COUNT(A59:$A$107))))=MONTH($B$2),INDEX(Date,MATCH(MONTH($B$2),mois,)+(COUNT($A$7:$A$107)-COUNT(A59:$A$107))),"")</f>
        <v/>
      </c>
      <c r="C59" s="42" t="str">
        <f>IF(MONTH(INDEX(Date,MATCH(MONTH($B$2),mois,)+(COUNT($A$7:$A$107)-COUNT(A59:$A$107))))=MONTH($B$2),INDEX(Feuille1!$B$13:$H$301,MATCH(MONTH($B$2),mois,)+(COUNT($A$7:$A$107)-COUNT(A59:$A$107)),2),"")</f>
        <v/>
      </c>
      <c r="D59" s="42" t="str">
        <f>IF(MONTH(INDEX(Date,MATCH(MONTH($B$2),mois,)+(COUNT($A$7:$A$107)-COUNT(A59:$A$107))))=MONTH($B$2),INDEX(Feuille1!$B$13:$H$301,MATCH(MONTH($B$2),mois,)+(COUNT($A$7:$A$107)-COUNT(A59:$A$107)),3),"")</f>
        <v/>
      </c>
      <c r="E59" s="43" t="str">
        <f>IF(MONTH(INDEX(Date,MATCH(MONTH($B$2),mois,)+(COUNT($A$7:$A$107)-COUNT(A59:$A$107))))=MONTH($B$2),INDEX(Feuille1!$B$13:$H$301,MATCH(MONTH($B$2),mois,)+(COUNT($A$7:$A$107)-COUNT(A59:$A$107)),4),"")</f>
        <v/>
      </c>
      <c r="F59" s="42" t="str">
        <f>IF(MONTH(INDEX(Date,MATCH(MONTH($B$2),mois,)+(COUNT($A$7:$A$107)-COUNT(A59:$A$107))))=MONTH($B$2),INDEX(Feuille1!$B$13:$H$301,MATCH(MONTH($B$2),mois,)+(COUNT($A$7:$A$107)-COUNT(A59:$A$107)),6),"")</f>
        <v/>
      </c>
      <c r="G59" s="43" t="str">
        <f>IF(MONTH(INDEX(Date,MATCH(MONTH($B$2),mois,)+(COUNT($A$7:$A$107)-COUNT(A59:$A$107))))=MONTH($B$2),INDEX(Feuille1!$B$13:$H$301,MATCH(MONTH($B$2),mois,)+(COUNT($A$7:$A$107)-COUNT(A59:$A$107)),7),"")</f>
        <v/>
      </c>
      <c r="H59" s="39"/>
      <c r="I59" s="38"/>
      <c r="J59" s="38"/>
      <c r="K59" s="39"/>
      <c r="L59" s="3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</row>
    <row r="60" spans="1:1025" x14ac:dyDescent="0.25">
      <c r="A60">
        <v>1</v>
      </c>
      <c r="B60" s="40" t="str">
        <f>IF(MONTH(INDEX(Date,MATCH(MONTH($B$2),mois,)+(COUNT($A$7:$A$107)-COUNT(A60:$A$107))))=MONTH($B$2),INDEX(Date,MATCH(MONTH($B$2),mois,)+(COUNT($A$7:$A$107)-COUNT(A60:$A$107))),"")</f>
        <v/>
      </c>
      <c r="C60" s="42" t="str">
        <f>IF(MONTH(INDEX(Date,MATCH(MONTH($B$2),mois,)+(COUNT($A$7:$A$107)-COUNT(A60:$A$107))))=MONTH($B$2),INDEX(Feuille1!$B$13:$H$301,MATCH(MONTH($B$2),mois,)+(COUNT($A$7:$A$107)-COUNT(A60:$A$107)),2),"")</f>
        <v/>
      </c>
      <c r="D60" s="42" t="str">
        <f>IF(MONTH(INDEX(Date,MATCH(MONTH($B$2),mois,)+(COUNT($A$7:$A$107)-COUNT(A60:$A$107))))=MONTH($B$2),INDEX(Feuille1!$B$13:$H$301,MATCH(MONTH($B$2),mois,)+(COUNT($A$7:$A$107)-COUNT(A60:$A$107)),3),"")</f>
        <v/>
      </c>
      <c r="E60" s="43" t="str">
        <f>IF(MONTH(INDEX(Date,MATCH(MONTH($B$2),mois,)+(COUNT($A$7:$A$107)-COUNT(A60:$A$107))))=MONTH($B$2),INDEX(Feuille1!$B$13:$H$301,MATCH(MONTH($B$2),mois,)+(COUNT($A$7:$A$107)-COUNT(A60:$A$107)),4),"")</f>
        <v/>
      </c>
      <c r="F60" s="42" t="str">
        <f>IF(MONTH(INDEX(Date,MATCH(MONTH($B$2),mois,)+(COUNT($A$7:$A$107)-COUNT(A60:$A$107))))=MONTH($B$2),INDEX(Feuille1!$B$13:$H$301,MATCH(MONTH($B$2),mois,)+(COUNT($A$7:$A$107)-COUNT(A60:$A$107)),6),"")</f>
        <v/>
      </c>
      <c r="G60" s="43" t="str">
        <f>IF(MONTH(INDEX(Date,MATCH(MONTH($B$2),mois,)+(COUNT($A$7:$A$107)-COUNT(A60:$A$107))))=MONTH($B$2),INDEX(Feuille1!$B$13:$H$301,MATCH(MONTH($B$2),mois,)+(COUNT($A$7:$A$107)-COUNT(A60:$A$107)),7),"")</f>
        <v/>
      </c>
      <c r="H60" s="39"/>
      <c r="I60" s="38"/>
      <c r="J60" s="38"/>
      <c r="K60" s="39"/>
      <c r="L60" s="39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</row>
    <row r="61" spans="1:1025" x14ac:dyDescent="0.25">
      <c r="A61">
        <v>1</v>
      </c>
      <c r="B61" s="40" t="str">
        <f>IF(MONTH(INDEX(Date,MATCH(MONTH($B$2),mois,)+(COUNT($A$7:$A$107)-COUNT(A61:$A$107))))=MONTH($B$2),INDEX(Date,MATCH(MONTH($B$2),mois,)+(COUNT($A$7:$A$107)-COUNT(A61:$A$107))),"")</f>
        <v/>
      </c>
      <c r="C61" s="42" t="str">
        <f>IF(MONTH(INDEX(Date,MATCH(MONTH($B$2),mois,)+(COUNT($A$7:$A$107)-COUNT(A61:$A$107))))=MONTH($B$2),INDEX(Feuille1!$B$13:$H$301,MATCH(MONTH($B$2),mois,)+(COUNT($A$7:$A$107)-COUNT(A61:$A$107)),2),"")</f>
        <v/>
      </c>
      <c r="D61" s="42" t="str">
        <f>IF(MONTH(INDEX(Date,MATCH(MONTH($B$2),mois,)+(COUNT($A$7:$A$107)-COUNT(A61:$A$107))))=MONTH($B$2),INDEX(Feuille1!$B$13:$H$301,MATCH(MONTH($B$2),mois,)+(COUNT($A$7:$A$107)-COUNT(A61:$A$107)),3),"")</f>
        <v/>
      </c>
      <c r="E61" s="43" t="str">
        <f>IF(MONTH(INDEX(Date,MATCH(MONTH($B$2),mois,)+(COUNT($A$7:$A$107)-COUNT(A61:$A$107))))=MONTH($B$2),INDEX(Feuille1!$B$13:$H$301,MATCH(MONTH($B$2),mois,)+(COUNT($A$7:$A$107)-COUNT(A61:$A$107)),4),"")</f>
        <v/>
      </c>
      <c r="F61" s="42" t="str">
        <f>IF(MONTH(INDEX(Date,MATCH(MONTH($B$2),mois,)+(COUNT($A$7:$A$107)-COUNT(A61:$A$107))))=MONTH($B$2),INDEX(Feuille1!$B$13:$H$301,MATCH(MONTH($B$2),mois,)+(COUNT($A$7:$A$107)-COUNT(A61:$A$107)),6),"")</f>
        <v/>
      </c>
      <c r="G61" s="43" t="str">
        <f>IF(MONTH(INDEX(Date,MATCH(MONTH($B$2),mois,)+(COUNT($A$7:$A$107)-COUNT(A61:$A$107))))=MONTH($B$2),INDEX(Feuille1!$B$13:$H$301,MATCH(MONTH($B$2),mois,)+(COUNT($A$7:$A$107)-COUNT(A61:$A$107)),7),"")</f>
        <v/>
      </c>
      <c r="H61" s="39"/>
      <c r="I61" s="38"/>
      <c r="J61" s="38"/>
      <c r="K61" s="39"/>
      <c r="L61" s="39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</row>
    <row r="62" spans="1:1025" x14ac:dyDescent="0.25">
      <c r="A62">
        <v>1</v>
      </c>
      <c r="B62" s="40" t="str">
        <f>IF(MONTH(INDEX(Date,MATCH(MONTH($B$2),mois,)+(COUNT($A$7:$A$107)-COUNT(A62:$A$107))))=MONTH($B$2),INDEX(Date,MATCH(MONTH($B$2),mois,)+(COUNT($A$7:$A$107)-COUNT(A62:$A$107))),"")</f>
        <v/>
      </c>
      <c r="C62" s="42" t="str">
        <f>IF(MONTH(INDEX(Date,MATCH(MONTH($B$2),mois,)+(COUNT($A$7:$A$107)-COUNT(A62:$A$107))))=MONTH($B$2),INDEX(Feuille1!$B$13:$H$301,MATCH(MONTH($B$2),mois,)+(COUNT($A$7:$A$107)-COUNT(A62:$A$107)),2),"")</f>
        <v/>
      </c>
      <c r="D62" s="42" t="str">
        <f>IF(MONTH(INDEX(Date,MATCH(MONTH($B$2),mois,)+(COUNT($A$7:$A$107)-COUNT(A62:$A$107))))=MONTH($B$2),INDEX(Feuille1!$B$13:$H$301,MATCH(MONTH($B$2),mois,)+(COUNT($A$7:$A$107)-COUNT(A62:$A$107)),3),"")</f>
        <v/>
      </c>
      <c r="E62" s="43" t="str">
        <f>IF(MONTH(INDEX(Date,MATCH(MONTH($B$2),mois,)+(COUNT($A$7:$A$107)-COUNT(A62:$A$107))))=MONTH($B$2),INDEX(Feuille1!$B$13:$H$301,MATCH(MONTH($B$2),mois,)+(COUNT($A$7:$A$107)-COUNT(A62:$A$107)),4),"")</f>
        <v/>
      </c>
      <c r="F62" s="42" t="str">
        <f>IF(MONTH(INDEX(Date,MATCH(MONTH($B$2),mois,)+(COUNT($A$7:$A$107)-COUNT(A62:$A$107))))=MONTH($B$2),INDEX(Feuille1!$B$13:$H$301,MATCH(MONTH($B$2),mois,)+(COUNT($A$7:$A$107)-COUNT(A62:$A$107)),6),"")</f>
        <v/>
      </c>
      <c r="G62" s="43" t="str">
        <f>IF(MONTH(INDEX(Date,MATCH(MONTH($B$2),mois,)+(COUNT($A$7:$A$107)-COUNT(A62:$A$107))))=MONTH($B$2),INDEX(Feuille1!$B$13:$H$301,MATCH(MONTH($B$2),mois,)+(COUNT($A$7:$A$107)-COUNT(A62:$A$107)),7),"")</f>
        <v/>
      </c>
      <c r="H62" s="39"/>
      <c r="I62" s="38"/>
      <c r="J62" s="38"/>
      <c r="K62" s="39"/>
      <c r="L62" s="39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</row>
    <row r="63" spans="1:1025" x14ac:dyDescent="0.25">
      <c r="A63">
        <v>1</v>
      </c>
      <c r="B63" s="40" t="str">
        <f>IF(MONTH(INDEX(Date,MATCH(MONTH($B$2),mois,)+(COUNT($A$7:$A$107)-COUNT(A63:$A$107))))=MONTH($B$2),INDEX(Date,MATCH(MONTH($B$2),mois,)+(COUNT($A$7:$A$107)-COUNT(A63:$A$107))),"")</f>
        <v/>
      </c>
      <c r="C63" s="42" t="str">
        <f>IF(MONTH(INDEX(Date,MATCH(MONTH($B$2),mois,)+(COUNT($A$7:$A$107)-COUNT(A63:$A$107))))=MONTH($B$2),INDEX(Feuille1!$B$13:$H$301,MATCH(MONTH($B$2),mois,)+(COUNT($A$7:$A$107)-COUNT(A63:$A$107)),2),"")</f>
        <v/>
      </c>
      <c r="D63" s="42" t="str">
        <f>IF(MONTH(INDEX(Date,MATCH(MONTH($B$2),mois,)+(COUNT($A$7:$A$107)-COUNT(A63:$A$107))))=MONTH($B$2),INDEX(Feuille1!$B$13:$H$301,MATCH(MONTH($B$2),mois,)+(COUNT($A$7:$A$107)-COUNT(A63:$A$107)),3),"")</f>
        <v/>
      </c>
      <c r="E63" s="43" t="str">
        <f>IF(MONTH(INDEX(Date,MATCH(MONTH($B$2),mois,)+(COUNT($A$7:$A$107)-COUNT(A63:$A$107))))=MONTH($B$2),INDEX(Feuille1!$B$13:$H$301,MATCH(MONTH($B$2),mois,)+(COUNT($A$7:$A$107)-COUNT(A63:$A$107)),4),"")</f>
        <v/>
      </c>
      <c r="F63" s="42" t="str">
        <f>IF(MONTH(INDEX(Date,MATCH(MONTH($B$2),mois,)+(COUNT($A$7:$A$107)-COUNT(A63:$A$107))))=MONTH($B$2),INDEX(Feuille1!$B$13:$H$301,MATCH(MONTH($B$2),mois,)+(COUNT($A$7:$A$107)-COUNT(A63:$A$107)),6),"")</f>
        <v/>
      </c>
      <c r="G63" s="43" t="str">
        <f>IF(MONTH(INDEX(Date,MATCH(MONTH($B$2),mois,)+(COUNT($A$7:$A$107)-COUNT(A63:$A$107))))=MONTH($B$2),INDEX(Feuille1!$B$13:$H$301,MATCH(MONTH($B$2),mois,)+(COUNT($A$7:$A$107)-COUNT(A63:$A$107)),7),"")</f>
        <v/>
      </c>
      <c r="H63" s="39"/>
      <c r="I63" s="38"/>
      <c r="J63" s="38"/>
      <c r="K63" s="39"/>
      <c r="L63" s="39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</row>
    <row r="64" spans="1:1025" x14ac:dyDescent="0.25">
      <c r="A64">
        <v>1</v>
      </c>
      <c r="B64" s="40" t="str">
        <f>IF(MONTH(INDEX(Date,MATCH(MONTH($B$2),mois,)+(COUNT($A$7:$A$107)-COUNT(A64:$A$107))))=MONTH($B$2),INDEX(Date,MATCH(MONTH($B$2),mois,)+(COUNT($A$7:$A$107)-COUNT(A64:$A$107))),"")</f>
        <v/>
      </c>
      <c r="C64" s="42" t="str">
        <f>IF(MONTH(INDEX(Date,MATCH(MONTH($B$2),mois,)+(COUNT($A$7:$A$107)-COUNT(A64:$A$107))))=MONTH($B$2),INDEX(Feuille1!$B$13:$H$301,MATCH(MONTH($B$2),mois,)+(COUNT($A$7:$A$107)-COUNT(A64:$A$107)),2),"")</f>
        <v/>
      </c>
      <c r="D64" s="42" t="str">
        <f>IF(MONTH(INDEX(Date,MATCH(MONTH($B$2),mois,)+(COUNT($A$7:$A$107)-COUNT(A64:$A$107))))=MONTH($B$2),INDEX(Feuille1!$B$13:$H$301,MATCH(MONTH($B$2),mois,)+(COUNT($A$7:$A$107)-COUNT(A64:$A$107)),3),"")</f>
        <v/>
      </c>
      <c r="E64" s="43" t="str">
        <f>IF(MONTH(INDEX(Date,MATCH(MONTH($B$2),mois,)+(COUNT($A$7:$A$107)-COUNT(A64:$A$107))))=MONTH($B$2),INDEX(Feuille1!$B$13:$H$301,MATCH(MONTH($B$2),mois,)+(COUNT($A$7:$A$107)-COUNT(A64:$A$107)),4),"")</f>
        <v/>
      </c>
      <c r="F64" s="42" t="str">
        <f>IF(MONTH(INDEX(Date,MATCH(MONTH($B$2),mois,)+(COUNT($A$7:$A$107)-COUNT(A64:$A$107))))=MONTH($B$2),INDEX(Feuille1!$B$13:$H$301,MATCH(MONTH($B$2),mois,)+(COUNT($A$7:$A$107)-COUNT(A64:$A$107)),6),"")</f>
        <v/>
      </c>
      <c r="G64" s="43" t="str">
        <f>IF(MONTH(INDEX(Date,MATCH(MONTH($B$2),mois,)+(COUNT($A$7:$A$107)-COUNT(A64:$A$107))))=MONTH($B$2),INDEX(Feuille1!$B$13:$H$301,MATCH(MONTH($B$2),mois,)+(COUNT($A$7:$A$107)-COUNT(A64:$A$107)),7),"")</f>
        <v/>
      </c>
      <c r="H64" s="39"/>
      <c r="I64" s="38"/>
      <c r="J64" s="38"/>
      <c r="K64" s="39"/>
      <c r="L64" s="39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</row>
    <row r="65" spans="1:1025" x14ac:dyDescent="0.25">
      <c r="A65">
        <v>1</v>
      </c>
      <c r="B65" s="40" t="str">
        <f>IF(MONTH(INDEX(Date,MATCH(MONTH($B$2),mois,)+(COUNT($A$7:$A$107)-COUNT(A65:$A$107))))=MONTH($B$2),INDEX(Date,MATCH(MONTH($B$2),mois,)+(COUNT($A$7:$A$107)-COUNT(A65:$A$107))),"")</f>
        <v/>
      </c>
      <c r="C65" s="42" t="str">
        <f>IF(MONTH(INDEX(Date,MATCH(MONTH($B$2),mois,)+(COUNT($A$7:$A$107)-COUNT(A65:$A$107))))=MONTH($B$2),INDEX(Feuille1!$B$13:$H$301,MATCH(MONTH($B$2),mois,)+(COUNT($A$7:$A$107)-COUNT(A65:$A$107)),2),"")</f>
        <v/>
      </c>
      <c r="D65" s="42" t="str">
        <f>IF(MONTH(INDEX(Date,MATCH(MONTH($B$2),mois,)+(COUNT($A$7:$A$107)-COUNT(A65:$A$107))))=MONTH($B$2),INDEX(Feuille1!$B$13:$H$301,MATCH(MONTH($B$2),mois,)+(COUNT($A$7:$A$107)-COUNT(A65:$A$107)),3),"")</f>
        <v/>
      </c>
      <c r="E65" s="43" t="str">
        <f>IF(MONTH(INDEX(Date,MATCH(MONTH($B$2),mois,)+(COUNT($A$7:$A$107)-COUNT(A65:$A$107))))=MONTH($B$2),INDEX(Feuille1!$B$13:$H$301,MATCH(MONTH($B$2),mois,)+(COUNT($A$7:$A$107)-COUNT(A65:$A$107)),4),"")</f>
        <v/>
      </c>
      <c r="F65" s="42" t="str">
        <f>IF(MONTH(INDEX(Date,MATCH(MONTH($B$2),mois,)+(COUNT($A$7:$A$107)-COUNT(A65:$A$107))))=MONTH($B$2),INDEX(Feuille1!$B$13:$H$301,MATCH(MONTH($B$2),mois,)+(COUNT($A$7:$A$107)-COUNT(A65:$A$107)),6),"")</f>
        <v/>
      </c>
      <c r="G65" s="43" t="str">
        <f>IF(MONTH(INDEX(Date,MATCH(MONTH($B$2),mois,)+(COUNT($A$7:$A$107)-COUNT(A65:$A$107))))=MONTH($B$2),INDEX(Feuille1!$B$13:$H$301,MATCH(MONTH($B$2),mois,)+(COUNT($A$7:$A$107)-COUNT(A65:$A$107)),7),"")</f>
        <v/>
      </c>
      <c r="H65" s="39"/>
      <c r="I65" s="38"/>
      <c r="J65" s="38"/>
      <c r="K65" s="39"/>
      <c r="L65" s="39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</row>
    <row r="66" spans="1:1025" x14ac:dyDescent="0.25">
      <c r="A66">
        <v>1</v>
      </c>
      <c r="B66" s="40" t="str">
        <f>IF(MONTH(INDEX(Date,MATCH(MONTH($B$2),mois,)+(COUNT($A$7:$A$107)-COUNT(A66:$A$107))))=MONTH($B$2),INDEX(Date,MATCH(MONTH($B$2),mois,)+(COUNT($A$7:$A$107)-COUNT(A66:$A$107))),"")</f>
        <v/>
      </c>
      <c r="C66" s="42" t="str">
        <f>IF(MONTH(INDEX(Date,MATCH(MONTH($B$2),mois,)+(COUNT($A$7:$A$107)-COUNT(A66:$A$107))))=MONTH($B$2),INDEX(Feuille1!$B$13:$H$301,MATCH(MONTH($B$2),mois,)+(COUNT($A$7:$A$107)-COUNT(A66:$A$107)),2),"")</f>
        <v/>
      </c>
      <c r="D66" s="42" t="str">
        <f>IF(MONTH(INDEX(Date,MATCH(MONTH($B$2),mois,)+(COUNT($A$7:$A$107)-COUNT(A66:$A$107))))=MONTH($B$2),INDEX(Feuille1!$B$13:$H$301,MATCH(MONTH($B$2),mois,)+(COUNT($A$7:$A$107)-COUNT(A66:$A$107)),3),"")</f>
        <v/>
      </c>
      <c r="E66" s="43" t="str">
        <f>IF(MONTH(INDEX(Date,MATCH(MONTH($B$2),mois,)+(COUNT($A$7:$A$107)-COUNT(A66:$A$107))))=MONTH($B$2),INDEX(Feuille1!$B$13:$H$301,MATCH(MONTH($B$2),mois,)+(COUNT($A$7:$A$107)-COUNT(A66:$A$107)),4),"")</f>
        <v/>
      </c>
      <c r="F66" s="42" t="str">
        <f>IF(MONTH(INDEX(Date,MATCH(MONTH($B$2),mois,)+(COUNT($A$7:$A$107)-COUNT(A66:$A$107))))=MONTH($B$2),INDEX(Feuille1!$B$13:$H$301,MATCH(MONTH($B$2),mois,)+(COUNT($A$7:$A$107)-COUNT(A66:$A$107)),6),"")</f>
        <v/>
      </c>
      <c r="G66" s="43" t="str">
        <f>IF(MONTH(INDEX(Date,MATCH(MONTH($B$2),mois,)+(COUNT($A$7:$A$107)-COUNT(A66:$A$107))))=MONTH($B$2),INDEX(Feuille1!$B$13:$H$301,MATCH(MONTH($B$2),mois,)+(COUNT($A$7:$A$107)-COUNT(A66:$A$107)),7),"")</f>
        <v/>
      </c>
      <c r="H66" s="39"/>
      <c r="I66" s="38"/>
      <c r="J66" s="38"/>
      <c r="K66" s="39"/>
      <c r="L66" s="39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</row>
    <row r="67" spans="1:1025" x14ac:dyDescent="0.25">
      <c r="A67">
        <v>1</v>
      </c>
      <c r="B67" s="40" t="str">
        <f>IF(MONTH(INDEX(Date,MATCH(MONTH($B$2),mois,)+(COUNT($A$7:$A$107)-COUNT(A67:$A$107))))=MONTH($B$2),INDEX(Date,MATCH(MONTH($B$2),mois,)+(COUNT($A$7:$A$107)-COUNT(A67:$A$107))),"")</f>
        <v/>
      </c>
      <c r="C67" s="42" t="str">
        <f>IF(MONTH(INDEX(Date,MATCH(MONTH($B$2),mois,)+(COUNT($A$7:$A$107)-COUNT(A67:$A$107))))=MONTH($B$2),INDEX(Feuille1!$B$13:$H$301,MATCH(MONTH($B$2),mois,)+(COUNT($A$7:$A$107)-COUNT(A67:$A$107)),2),"")</f>
        <v/>
      </c>
      <c r="D67" s="42" t="str">
        <f>IF(MONTH(INDEX(Date,MATCH(MONTH($B$2),mois,)+(COUNT($A$7:$A$107)-COUNT(A67:$A$107))))=MONTH($B$2),INDEX(Feuille1!$B$13:$H$301,MATCH(MONTH($B$2),mois,)+(COUNT($A$7:$A$107)-COUNT(A67:$A$107)),3),"")</f>
        <v/>
      </c>
      <c r="E67" s="43" t="str">
        <f>IF(MONTH(INDEX(Date,MATCH(MONTH($B$2),mois,)+(COUNT($A$7:$A$107)-COUNT(A67:$A$107))))=MONTH($B$2),INDEX(Feuille1!$B$13:$H$301,MATCH(MONTH($B$2),mois,)+(COUNT($A$7:$A$107)-COUNT(A67:$A$107)),4),"")</f>
        <v/>
      </c>
      <c r="F67" s="42" t="str">
        <f>IF(MONTH(INDEX(Date,MATCH(MONTH($B$2),mois,)+(COUNT($A$7:$A$107)-COUNT(A67:$A$107))))=MONTH($B$2),INDEX(Feuille1!$B$13:$H$301,MATCH(MONTH($B$2),mois,)+(COUNT($A$7:$A$107)-COUNT(A67:$A$107)),6),"")</f>
        <v/>
      </c>
      <c r="G67" s="43" t="str">
        <f>IF(MONTH(INDEX(Date,MATCH(MONTH($B$2),mois,)+(COUNT($A$7:$A$107)-COUNT(A67:$A$107))))=MONTH($B$2),INDEX(Feuille1!$B$13:$H$301,MATCH(MONTH($B$2),mois,)+(COUNT($A$7:$A$107)-COUNT(A67:$A$107)),7),"")</f>
        <v/>
      </c>
      <c r="H67" s="39"/>
      <c r="I67" s="38"/>
      <c r="J67" s="38"/>
      <c r="K67" s="39"/>
      <c r="L67" s="39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</row>
    <row r="68" spans="1:1025" x14ac:dyDescent="0.25">
      <c r="A68">
        <v>1</v>
      </c>
      <c r="B68" s="40" t="str">
        <f>IF(MONTH(INDEX(Date,MATCH(MONTH($B$2),mois,)+(COUNT($A$7:$A$107)-COUNT(A68:$A$107))))=MONTH($B$2),INDEX(Date,MATCH(MONTH($B$2),mois,)+(COUNT($A$7:$A$107)-COUNT(A68:$A$107))),"")</f>
        <v/>
      </c>
      <c r="C68" s="42" t="str">
        <f>IF(MONTH(INDEX(Date,MATCH(MONTH($B$2),mois,)+(COUNT($A$7:$A$107)-COUNT(A68:$A$107))))=MONTH($B$2),INDEX(Feuille1!$B$13:$H$301,MATCH(MONTH($B$2),mois,)+(COUNT($A$7:$A$107)-COUNT(A68:$A$107)),2),"")</f>
        <v/>
      </c>
      <c r="D68" s="42" t="str">
        <f>IF(MONTH(INDEX(Date,MATCH(MONTH($B$2),mois,)+(COUNT($A$7:$A$107)-COUNT(A68:$A$107))))=MONTH($B$2),INDEX(Feuille1!$B$13:$H$301,MATCH(MONTH($B$2),mois,)+(COUNT($A$7:$A$107)-COUNT(A68:$A$107)),3),"")</f>
        <v/>
      </c>
      <c r="E68" s="43" t="str">
        <f>IF(MONTH(INDEX(Date,MATCH(MONTH($B$2),mois,)+(COUNT($A$7:$A$107)-COUNT(A68:$A$107))))=MONTH($B$2),INDEX(Feuille1!$B$13:$H$301,MATCH(MONTH($B$2),mois,)+(COUNT($A$7:$A$107)-COUNT(A68:$A$107)),4),"")</f>
        <v/>
      </c>
      <c r="F68" s="42" t="str">
        <f>IF(MONTH(INDEX(Date,MATCH(MONTH($B$2),mois,)+(COUNT($A$7:$A$107)-COUNT(A68:$A$107))))=MONTH($B$2),INDEX(Feuille1!$B$13:$H$301,MATCH(MONTH($B$2),mois,)+(COUNT($A$7:$A$107)-COUNT(A68:$A$107)),6),"")</f>
        <v/>
      </c>
      <c r="G68" s="43" t="str">
        <f>IF(MONTH(INDEX(Date,MATCH(MONTH($B$2),mois,)+(COUNT($A$7:$A$107)-COUNT(A68:$A$107))))=MONTH($B$2),INDEX(Feuille1!$B$13:$H$301,MATCH(MONTH($B$2),mois,)+(COUNT($A$7:$A$107)-COUNT(A68:$A$107)),7),"")</f>
        <v/>
      </c>
      <c r="H68" s="39"/>
      <c r="I68" s="38"/>
      <c r="J68" s="38"/>
      <c r="K68" s="39"/>
      <c r="L68" s="39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</row>
    <row r="69" spans="1:1025" x14ac:dyDescent="0.25">
      <c r="A69">
        <v>1</v>
      </c>
      <c r="B69" s="40" t="str">
        <f>IF(MONTH(INDEX(Date,MATCH(MONTH($B$2),mois,)+(COUNT($A$7:$A$107)-COUNT(A69:$A$107))))=MONTH($B$2),INDEX(Date,MATCH(MONTH($B$2),mois,)+(COUNT($A$7:$A$107)-COUNT(A69:$A$107))),"")</f>
        <v/>
      </c>
      <c r="C69" s="42" t="str">
        <f>IF(MONTH(INDEX(Date,MATCH(MONTH($B$2),mois,)+(COUNT($A$7:$A$107)-COUNT(A69:$A$107))))=MONTH($B$2),INDEX(Feuille1!$B$13:$H$301,MATCH(MONTH($B$2),mois,)+(COUNT($A$7:$A$107)-COUNT(A69:$A$107)),2),"")</f>
        <v/>
      </c>
      <c r="D69" s="42" t="str">
        <f>IF(MONTH(INDEX(Date,MATCH(MONTH($B$2),mois,)+(COUNT($A$7:$A$107)-COUNT(A69:$A$107))))=MONTH($B$2),INDEX(Feuille1!$B$13:$H$301,MATCH(MONTH($B$2),mois,)+(COUNT($A$7:$A$107)-COUNT(A69:$A$107)),3),"")</f>
        <v/>
      </c>
      <c r="E69" s="43" t="str">
        <f>IF(MONTH(INDEX(Date,MATCH(MONTH($B$2),mois,)+(COUNT($A$7:$A$107)-COUNT(A69:$A$107))))=MONTH($B$2),INDEX(Feuille1!$B$13:$H$301,MATCH(MONTH($B$2),mois,)+(COUNT($A$7:$A$107)-COUNT(A69:$A$107)),4),"")</f>
        <v/>
      </c>
      <c r="F69" s="42" t="str">
        <f>IF(MONTH(INDEX(Date,MATCH(MONTH($B$2),mois,)+(COUNT($A$7:$A$107)-COUNT(A69:$A$107))))=MONTH($B$2),INDEX(Feuille1!$B$13:$H$301,MATCH(MONTH($B$2),mois,)+(COUNT($A$7:$A$107)-COUNT(A69:$A$107)),6),"")</f>
        <v/>
      </c>
      <c r="G69" s="43" t="str">
        <f>IF(MONTH(INDEX(Date,MATCH(MONTH($B$2),mois,)+(COUNT($A$7:$A$107)-COUNT(A69:$A$107))))=MONTH($B$2),INDEX(Feuille1!$B$13:$H$301,MATCH(MONTH($B$2),mois,)+(COUNT($A$7:$A$107)-COUNT(A69:$A$107)),7),"")</f>
        <v/>
      </c>
      <c r="H69" s="39"/>
      <c r="I69" s="38"/>
      <c r="J69" s="38"/>
      <c r="K69" s="39"/>
      <c r="L69" s="3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</row>
    <row r="70" spans="1:1025" x14ac:dyDescent="0.25">
      <c r="A70">
        <v>1</v>
      </c>
      <c r="B70" s="40" t="str">
        <f>IF(MONTH(INDEX(Date,MATCH(MONTH($B$2),mois,)+(COUNT($A$7:$A$107)-COUNT(A70:$A$107))))=MONTH($B$2),INDEX(Date,MATCH(MONTH($B$2),mois,)+(COUNT($A$7:$A$107)-COUNT(A70:$A$107))),"")</f>
        <v/>
      </c>
      <c r="C70" s="42" t="str">
        <f>IF(MONTH(INDEX(Date,MATCH(MONTH($B$2),mois,)+(COUNT($A$7:$A$107)-COUNT(A70:$A$107))))=MONTH($B$2),INDEX(Feuille1!$B$13:$H$301,MATCH(MONTH($B$2),mois,)+(COUNT($A$7:$A$107)-COUNT(A70:$A$107)),2),"")</f>
        <v/>
      </c>
      <c r="D70" s="42" t="str">
        <f>IF(MONTH(INDEX(Date,MATCH(MONTH($B$2),mois,)+(COUNT($A$7:$A$107)-COUNT(A70:$A$107))))=MONTH($B$2),INDEX(Feuille1!$B$13:$H$301,MATCH(MONTH($B$2),mois,)+(COUNT($A$7:$A$107)-COUNT(A70:$A$107)),3),"")</f>
        <v/>
      </c>
      <c r="E70" s="43" t="str">
        <f>IF(MONTH(INDEX(Date,MATCH(MONTH($B$2),mois,)+(COUNT($A$7:$A$107)-COUNT(A70:$A$107))))=MONTH($B$2),INDEX(Feuille1!$B$13:$H$301,MATCH(MONTH($B$2),mois,)+(COUNT($A$7:$A$107)-COUNT(A70:$A$107)),4),"")</f>
        <v/>
      </c>
      <c r="F70" s="42" t="str">
        <f>IF(MONTH(INDEX(Date,MATCH(MONTH($B$2),mois,)+(COUNT($A$7:$A$107)-COUNT(A70:$A$107))))=MONTH($B$2),INDEX(Feuille1!$B$13:$H$301,MATCH(MONTH($B$2),mois,)+(COUNT($A$7:$A$107)-COUNT(A70:$A$107)),6),"")</f>
        <v/>
      </c>
      <c r="G70" s="43" t="str">
        <f>IF(MONTH(INDEX(Date,MATCH(MONTH($B$2),mois,)+(COUNT($A$7:$A$107)-COUNT(A70:$A$107))))=MONTH($B$2),INDEX(Feuille1!$B$13:$H$301,MATCH(MONTH($B$2),mois,)+(COUNT($A$7:$A$107)-COUNT(A70:$A$107)),7),"")</f>
        <v/>
      </c>
      <c r="H70" s="39"/>
      <c r="I70" s="38"/>
      <c r="J70" s="38"/>
      <c r="K70" s="39"/>
      <c r="L70" s="39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</row>
    <row r="71" spans="1:1025" x14ac:dyDescent="0.25">
      <c r="A71">
        <v>1</v>
      </c>
      <c r="B71" s="40" t="str">
        <f>IF(MONTH(INDEX(Date,MATCH(MONTH($B$2),mois,)+(COUNT($A$7:$A$107)-COUNT(A71:$A$107))))=MONTH($B$2),INDEX(Date,MATCH(MONTH($B$2),mois,)+(COUNT($A$7:$A$107)-COUNT(A71:$A$107))),"")</f>
        <v/>
      </c>
      <c r="C71" s="42" t="str">
        <f>IF(MONTH(INDEX(Date,MATCH(MONTH($B$2),mois,)+(COUNT($A$7:$A$107)-COUNT(A71:$A$107))))=MONTH($B$2),INDEX(Feuille1!$B$13:$H$301,MATCH(MONTH($B$2),mois,)+(COUNT($A$7:$A$107)-COUNT(A71:$A$107)),2),"")</f>
        <v/>
      </c>
      <c r="D71" s="42" t="str">
        <f>IF(MONTH(INDEX(Date,MATCH(MONTH($B$2),mois,)+(COUNT($A$7:$A$107)-COUNT(A71:$A$107))))=MONTH($B$2),INDEX(Feuille1!$B$13:$H$301,MATCH(MONTH($B$2),mois,)+(COUNT($A$7:$A$107)-COUNT(A71:$A$107)),3),"")</f>
        <v/>
      </c>
      <c r="E71" s="43" t="str">
        <f>IF(MONTH(INDEX(Date,MATCH(MONTH($B$2),mois,)+(COUNT($A$7:$A$107)-COUNT(A71:$A$107))))=MONTH($B$2),INDEX(Feuille1!$B$13:$H$301,MATCH(MONTH($B$2),mois,)+(COUNT($A$7:$A$107)-COUNT(A71:$A$107)),4),"")</f>
        <v/>
      </c>
      <c r="F71" s="42" t="str">
        <f>IF(MONTH(INDEX(Date,MATCH(MONTH($B$2),mois,)+(COUNT($A$7:$A$107)-COUNT(A71:$A$107))))=MONTH($B$2),INDEX(Feuille1!$B$13:$H$301,MATCH(MONTH($B$2),mois,)+(COUNT($A$7:$A$107)-COUNT(A71:$A$107)),6),"")</f>
        <v/>
      </c>
      <c r="G71" s="43" t="str">
        <f>IF(MONTH(INDEX(Date,MATCH(MONTH($B$2),mois,)+(COUNT($A$7:$A$107)-COUNT(A71:$A$107))))=MONTH($B$2),INDEX(Feuille1!$B$13:$H$301,MATCH(MONTH($B$2),mois,)+(COUNT($A$7:$A$107)-COUNT(A71:$A$107)),7),"")</f>
        <v/>
      </c>
      <c r="H71" s="39"/>
      <c r="I71" s="38"/>
      <c r="J71" s="38"/>
      <c r="K71" s="39"/>
      <c r="L71" s="39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</row>
    <row r="72" spans="1:1025" x14ac:dyDescent="0.25">
      <c r="A72">
        <v>1</v>
      </c>
      <c r="B72" s="40" t="str">
        <f>IF(MONTH(INDEX(Date,MATCH(MONTH($B$2),mois,)+(COUNT($A$7:$A$107)-COUNT(A72:$A$107))))=MONTH($B$2),INDEX(Date,MATCH(MONTH($B$2),mois,)+(COUNT($A$7:$A$107)-COUNT(A72:$A$107))),"")</f>
        <v/>
      </c>
      <c r="C72" s="42" t="str">
        <f>IF(MONTH(INDEX(Date,MATCH(MONTH($B$2),mois,)+(COUNT($A$7:$A$107)-COUNT(A72:$A$107))))=MONTH($B$2),INDEX(Feuille1!$B$13:$H$301,MATCH(MONTH($B$2),mois,)+(COUNT($A$7:$A$107)-COUNT(A72:$A$107)),2),"")</f>
        <v/>
      </c>
      <c r="D72" s="42" t="str">
        <f>IF(MONTH(INDEX(Date,MATCH(MONTH($B$2),mois,)+(COUNT($A$7:$A$107)-COUNT(A72:$A$107))))=MONTH($B$2),INDEX(Feuille1!$B$13:$H$301,MATCH(MONTH($B$2),mois,)+(COUNT($A$7:$A$107)-COUNT(A72:$A$107)),3),"")</f>
        <v/>
      </c>
      <c r="E72" s="43" t="str">
        <f>IF(MONTH(INDEX(Date,MATCH(MONTH($B$2),mois,)+(COUNT($A$7:$A$107)-COUNT(A72:$A$107))))=MONTH($B$2),INDEX(Feuille1!$B$13:$H$301,MATCH(MONTH($B$2),mois,)+(COUNT($A$7:$A$107)-COUNT(A72:$A$107)),4),"")</f>
        <v/>
      </c>
      <c r="F72" s="42" t="str">
        <f>IF(MONTH(INDEX(Date,MATCH(MONTH($B$2),mois,)+(COUNT($A$7:$A$107)-COUNT(A72:$A$107))))=MONTH($B$2),INDEX(Feuille1!$B$13:$H$301,MATCH(MONTH($B$2),mois,)+(COUNT($A$7:$A$107)-COUNT(A72:$A$107)),6),"")</f>
        <v/>
      </c>
      <c r="G72" s="43" t="str">
        <f>IF(MONTH(INDEX(Date,MATCH(MONTH($B$2),mois,)+(COUNT($A$7:$A$107)-COUNT(A72:$A$107))))=MONTH($B$2),INDEX(Feuille1!$B$13:$H$301,MATCH(MONTH($B$2),mois,)+(COUNT($A$7:$A$107)-COUNT(A72:$A$107)),7),"")</f>
        <v/>
      </c>
      <c r="H72" s="39"/>
      <c r="I72" s="38"/>
      <c r="J72" s="38"/>
      <c r="K72" s="39"/>
      <c r="L72" s="39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</row>
    <row r="73" spans="1:1025" x14ac:dyDescent="0.25">
      <c r="A73">
        <v>1</v>
      </c>
      <c r="B73" s="40" t="str">
        <f>IF(MONTH(INDEX(Date,MATCH(MONTH($B$2),mois,)+(COUNT($A$7:$A$107)-COUNT(A73:$A$107))))=MONTH($B$2),INDEX(Date,MATCH(MONTH($B$2),mois,)+(COUNT($A$7:$A$107)-COUNT(A73:$A$107))),"")</f>
        <v/>
      </c>
      <c r="C73" s="42" t="str">
        <f>IF(MONTH(INDEX(Date,MATCH(MONTH($B$2),mois,)+(COUNT($A$7:$A$107)-COUNT(A73:$A$107))))=MONTH($B$2),INDEX(Feuille1!$B$13:$H$301,MATCH(MONTH($B$2),mois,)+(COUNT($A$7:$A$107)-COUNT(A73:$A$107)),2),"")</f>
        <v/>
      </c>
      <c r="D73" s="42" t="str">
        <f>IF(MONTH(INDEX(Date,MATCH(MONTH($B$2),mois,)+(COUNT($A$7:$A$107)-COUNT(A73:$A$107))))=MONTH($B$2),INDEX(Feuille1!$B$13:$H$301,MATCH(MONTH($B$2),mois,)+(COUNT($A$7:$A$107)-COUNT(A73:$A$107)),3),"")</f>
        <v/>
      </c>
      <c r="E73" s="43" t="str">
        <f>IF(MONTH(INDEX(Date,MATCH(MONTH($B$2),mois,)+(COUNT($A$7:$A$107)-COUNT(A73:$A$107))))=MONTH($B$2),INDEX(Feuille1!$B$13:$H$301,MATCH(MONTH($B$2),mois,)+(COUNT($A$7:$A$107)-COUNT(A73:$A$107)),4),"")</f>
        <v/>
      </c>
      <c r="F73" s="42" t="str">
        <f>IF(MONTH(INDEX(Date,MATCH(MONTH($B$2),mois,)+(COUNT($A$7:$A$107)-COUNT(A73:$A$107))))=MONTH($B$2),INDEX(Feuille1!$B$13:$H$301,MATCH(MONTH($B$2),mois,)+(COUNT($A$7:$A$107)-COUNT(A73:$A$107)),6),"")</f>
        <v/>
      </c>
      <c r="G73" s="43" t="str">
        <f>IF(MONTH(INDEX(Date,MATCH(MONTH($B$2),mois,)+(COUNT($A$7:$A$107)-COUNT(A73:$A$107))))=MONTH($B$2),INDEX(Feuille1!$B$13:$H$301,MATCH(MONTH($B$2),mois,)+(COUNT($A$7:$A$107)-COUNT(A73:$A$107)),7),"")</f>
        <v/>
      </c>
      <c r="H73" s="39"/>
      <c r="I73" s="38"/>
      <c r="J73" s="38"/>
      <c r="K73" s="39"/>
      <c r="L73" s="39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</row>
    <row r="74" spans="1:1025" x14ac:dyDescent="0.25">
      <c r="A74">
        <v>1</v>
      </c>
      <c r="B74" s="40" t="str">
        <f>IF(MONTH(INDEX(Date,MATCH(MONTH($B$2),mois,)+(COUNT($A$7:$A$107)-COUNT(A74:$A$107))))=MONTH($B$2),INDEX(Date,MATCH(MONTH($B$2),mois,)+(COUNT($A$7:$A$107)-COUNT(A74:$A$107))),"")</f>
        <v/>
      </c>
      <c r="C74" s="42" t="str">
        <f>IF(MONTH(INDEX(Date,MATCH(MONTH($B$2),mois,)+(COUNT($A$7:$A$107)-COUNT(A74:$A$107))))=MONTH($B$2),INDEX(Feuille1!$B$13:$H$301,MATCH(MONTH($B$2),mois,)+(COUNT($A$7:$A$107)-COUNT(A74:$A$107)),2),"")</f>
        <v/>
      </c>
      <c r="D74" s="42" t="str">
        <f>IF(MONTH(INDEX(Date,MATCH(MONTH($B$2),mois,)+(COUNT($A$7:$A$107)-COUNT(A74:$A$107))))=MONTH($B$2),INDEX(Feuille1!$B$13:$H$301,MATCH(MONTH($B$2),mois,)+(COUNT($A$7:$A$107)-COUNT(A74:$A$107)),3),"")</f>
        <v/>
      </c>
      <c r="E74" s="43" t="str">
        <f>IF(MONTH(INDEX(Date,MATCH(MONTH($B$2),mois,)+(COUNT($A$7:$A$107)-COUNT(A74:$A$107))))=MONTH($B$2),INDEX(Feuille1!$B$13:$H$301,MATCH(MONTH($B$2),mois,)+(COUNT($A$7:$A$107)-COUNT(A74:$A$107)),4),"")</f>
        <v/>
      </c>
      <c r="F74" s="42" t="str">
        <f>IF(MONTH(INDEX(Date,MATCH(MONTH($B$2),mois,)+(COUNT($A$7:$A$107)-COUNT(A74:$A$107))))=MONTH($B$2),INDEX(Feuille1!$B$13:$H$301,MATCH(MONTH($B$2),mois,)+(COUNT($A$7:$A$107)-COUNT(A74:$A$107)),6),"")</f>
        <v/>
      </c>
      <c r="G74" s="43" t="str">
        <f>IF(MONTH(INDEX(Date,MATCH(MONTH($B$2),mois,)+(COUNT($A$7:$A$107)-COUNT(A74:$A$107))))=MONTH($B$2),INDEX(Feuille1!$B$13:$H$301,MATCH(MONTH($B$2),mois,)+(COUNT($A$7:$A$107)-COUNT(A74:$A$107)),7),"")</f>
        <v/>
      </c>
      <c r="H74" s="39"/>
      <c r="I74" s="38"/>
      <c r="J74" s="38"/>
      <c r="K74" s="39"/>
      <c r="L74" s="39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</row>
    <row r="75" spans="1:1025" x14ac:dyDescent="0.25">
      <c r="A75">
        <v>1</v>
      </c>
      <c r="B75" s="40" t="str">
        <f>IF(MONTH(INDEX(Date,MATCH(MONTH($B$2),mois,)+(COUNT($A$7:$A$107)-COUNT(A75:$A$107))))=MONTH($B$2),INDEX(Date,MATCH(MONTH($B$2),mois,)+(COUNT($A$7:$A$107)-COUNT(A75:$A$107))),"")</f>
        <v/>
      </c>
      <c r="C75" s="42" t="str">
        <f>IF(MONTH(INDEX(Date,MATCH(MONTH($B$2),mois,)+(COUNT($A$7:$A$107)-COUNT(A75:$A$107))))=MONTH($B$2),INDEX(Feuille1!$B$13:$H$301,MATCH(MONTH($B$2),mois,)+(COUNT($A$7:$A$107)-COUNT(A75:$A$107)),2),"")</f>
        <v/>
      </c>
      <c r="D75" s="42" t="str">
        <f>IF(MONTH(INDEX(Date,MATCH(MONTH($B$2),mois,)+(COUNT($A$7:$A$107)-COUNT(A75:$A$107))))=MONTH($B$2),INDEX(Feuille1!$B$13:$H$301,MATCH(MONTH($B$2),mois,)+(COUNT($A$7:$A$107)-COUNT(A75:$A$107)),3),"")</f>
        <v/>
      </c>
      <c r="E75" s="43" t="str">
        <f>IF(MONTH(INDEX(Date,MATCH(MONTH($B$2),mois,)+(COUNT($A$7:$A$107)-COUNT(A75:$A$107))))=MONTH($B$2),INDEX(Feuille1!$B$13:$H$301,MATCH(MONTH($B$2),mois,)+(COUNT($A$7:$A$107)-COUNT(A75:$A$107)),4),"")</f>
        <v/>
      </c>
      <c r="F75" s="42" t="str">
        <f>IF(MONTH(INDEX(Date,MATCH(MONTH($B$2),mois,)+(COUNT($A$7:$A$107)-COUNT(A75:$A$107))))=MONTH($B$2),INDEX(Feuille1!$B$13:$H$301,MATCH(MONTH($B$2),mois,)+(COUNT($A$7:$A$107)-COUNT(A75:$A$107)),6),"")</f>
        <v/>
      </c>
      <c r="G75" s="43" t="str">
        <f>IF(MONTH(INDEX(Date,MATCH(MONTH($B$2),mois,)+(COUNT($A$7:$A$107)-COUNT(A75:$A$107))))=MONTH($B$2),INDEX(Feuille1!$B$13:$H$301,MATCH(MONTH($B$2),mois,)+(COUNT($A$7:$A$107)-COUNT(A75:$A$107)),7),"")</f>
        <v/>
      </c>
      <c r="H75" s="39"/>
      <c r="I75" s="38"/>
      <c r="J75" s="38"/>
      <c r="K75" s="39"/>
      <c r="L75" s="39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</row>
    <row r="76" spans="1:1025" x14ac:dyDescent="0.25">
      <c r="A76">
        <v>1</v>
      </c>
      <c r="B76" s="40" t="str">
        <f>IF(MONTH(INDEX(Date,MATCH(MONTH($B$2),mois,)+(COUNT($A$7:$A$107)-COUNT(A76:$A$107))))=MONTH($B$2),INDEX(Date,MATCH(MONTH($B$2),mois,)+(COUNT($A$7:$A$107)-COUNT(A76:$A$107))),"")</f>
        <v/>
      </c>
      <c r="C76" s="42" t="str">
        <f>IF(MONTH(INDEX(Date,MATCH(MONTH($B$2),mois,)+(COUNT($A$7:$A$107)-COUNT(A76:$A$107))))=MONTH($B$2),INDEX(Feuille1!$B$13:$H$301,MATCH(MONTH($B$2),mois,)+(COUNT($A$7:$A$107)-COUNT(A76:$A$107)),2),"")</f>
        <v/>
      </c>
      <c r="D76" s="42" t="str">
        <f>IF(MONTH(INDEX(Date,MATCH(MONTH($B$2),mois,)+(COUNT($A$7:$A$107)-COUNT(A76:$A$107))))=MONTH($B$2),INDEX(Feuille1!$B$13:$H$301,MATCH(MONTH($B$2),mois,)+(COUNT($A$7:$A$107)-COUNT(A76:$A$107)),3),"")</f>
        <v/>
      </c>
      <c r="E76" s="43" t="str">
        <f>IF(MONTH(INDEX(Date,MATCH(MONTH($B$2),mois,)+(COUNT($A$7:$A$107)-COUNT(A76:$A$107))))=MONTH($B$2),INDEX(Feuille1!$B$13:$H$301,MATCH(MONTH($B$2),mois,)+(COUNT($A$7:$A$107)-COUNT(A76:$A$107)),4),"")</f>
        <v/>
      </c>
      <c r="F76" s="42" t="str">
        <f>IF(MONTH(INDEX(Date,MATCH(MONTH($B$2),mois,)+(COUNT($A$7:$A$107)-COUNT(A76:$A$107))))=MONTH($B$2),INDEX(Feuille1!$B$13:$H$301,MATCH(MONTH($B$2),mois,)+(COUNT($A$7:$A$107)-COUNT(A76:$A$107)),6),"")</f>
        <v/>
      </c>
      <c r="G76" s="43" t="str">
        <f>IF(MONTH(INDEX(Date,MATCH(MONTH($B$2),mois,)+(COUNT($A$7:$A$107)-COUNT(A76:$A$107))))=MONTH($B$2),INDEX(Feuille1!$B$13:$H$301,MATCH(MONTH($B$2),mois,)+(COUNT($A$7:$A$107)-COUNT(A76:$A$107)),7),"")</f>
        <v/>
      </c>
      <c r="H76" s="39"/>
      <c r="I76" s="38"/>
      <c r="J76" s="38"/>
      <c r="K76" s="39"/>
      <c r="L76" s="39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</row>
    <row r="77" spans="1:1025" x14ac:dyDescent="0.25">
      <c r="A77">
        <v>1</v>
      </c>
      <c r="B77" s="40" t="str">
        <f>IF(MONTH(INDEX(Date,MATCH(MONTH($B$2),mois,)+(COUNT($A$7:$A$107)-COUNT(A77:$A$107))))=MONTH($B$2),INDEX(Date,MATCH(MONTH($B$2),mois,)+(COUNT($A$7:$A$107)-COUNT(A77:$A$107))),"")</f>
        <v/>
      </c>
      <c r="C77" s="42" t="str">
        <f>IF(MONTH(INDEX(Date,MATCH(MONTH($B$2),mois,)+(COUNT($A$7:$A$107)-COUNT(A77:$A$107))))=MONTH($B$2),INDEX(Feuille1!$B$13:$H$301,MATCH(MONTH($B$2),mois,)+(COUNT($A$7:$A$107)-COUNT(A77:$A$107)),2),"")</f>
        <v/>
      </c>
      <c r="D77" s="42" t="str">
        <f>IF(MONTH(INDEX(Date,MATCH(MONTH($B$2),mois,)+(COUNT($A$7:$A$107)-COUNT(A77:$A$107))))=MONTH($B$2),INDEX(Feuille1!$B$13:$H$301,MATCH(MONTH($B$2),mois,)+(COUNT($A$7:$A$107)-COUNT(A77:$A$107)),3),"")</f>
        <v/>
      </c>
      <c r="E77" s="43" t="str">
        <f>IF(MONTH(INDEX(Date,MATCH(MONTH($B$2),mois,)+(COUNT($A$7:$A$107)-COUNT(A77:$A$107))))=MONTH($B$2),INDEX(Feuille1!$B$13:$H$301,MATCH(MONTH($B$2),mois,)+(COUNT($A$7:$A$107)-COUNT(A77:$A$107)),4),"")</f>
        <v/>
      </c>
      <c r="F77" s="42" t="str">
        <f>IF(MONTH(INDEX(Date,MATCH(MONTH($B$2),mois,)+(COUNT($A$7:$A$107)-COUNT(A77:$A$107))))=MONTH($B$2),INDEX(Feuille1!$B$13:$H$301,MATCH(MONTH($B$2),mois,)+(COUNT($A$7:$A$107)-COUNT(A77:$A$107)),6),"")</f>
        <v/>
      </c>
      <c r="G77" s="43" t="str">
        <f>IF(MONTH(INDEX(Date,MATCH(MONTH($B$2),mois,)+(COUNT($A$7:$A$107)-COUNT(A77:$A$107))))=MONTH($B$2),INDEX(Feuille1!$B$13:$H$301,MATCH(MONTH($B$2),mois,)+(COUNT($A$7:$A$107)-COUNT(A77:$A$107)),7),"")</f>
        <v/>
      </c>
      <c r="H77" s="39"/>
      <c r="I77" s="38"/>
      <c r="J77" s="38"/>
      <c r="K77" s="39"/>
      <c r="L77" s="39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</row>
    <row r="78" spans="1:1025" x14ac:dyDescent="0.25">
      <c r="A78">
        <v>1</v>
      </c>
      <c r="B78" s="40" t="str">
        <f>IF(MONTH(INDEX(Date,MATCH(MONTH($B$2),mois,)+(COUNT($A$7:$A$107)-COUNT(A78:$A$107))))=MONTH($B$2),INDEX(Date,MATCH(MONTH($B$2),mois,)+(COUNT($A$7:$A$107)-COUNT(A78:$A$107))),"")</f>
        <v/>
      </c>
      <c r="C78" s="42" t="str">
        <f>IF(MONTH(INDEX(Date,MATCH(MONTH($B$2),mois,)+(COUNT($A$7:$A$107)-COUNT(A78:$A$107))))=MONTH($B$2),INDEX(Feuille1!$B$13:$H$301,MATCH(MONTH($B$2),mois,)+(COUNT($A$7:$A$107)-COUNT(A78:$A$107)),2),"")</f>
        <v/>
      </c>
      <c r="D78" s="42" t="str">
        <f>IF(MONTH(INDEX(Date,MATCH(MONTH($B$2),mois,)+(COUNT($A$7:$A$107)-COUNT(A78:$A$107))))=MONTH($B$2),INDEX(Feuille1!$B$13:$H$301,MATCH(MONTH($B$2),mois,)+(COUNT($A$7:$A$107)-COUNT(A78:$A$107)),3),"")</f>
        <v/>
      </c>
      <c r="E78" s="43" t="str">
        <f>IF(MONTH(INDEX(Date,MATCH(MONTH($B$2),mois,)+(COUNT($A$7:$A$107)-COUNT(A78:$A$107))))=MONTH($B$2),INDEX(Feuille1!$B$13:$H$301,MATCH(MONTH($B$2),mois,)+(COUNT($A$7:$A$107)-COUNT(A78:$A$107)),4),"")</f>
        <v/>
      </c>
      <c r="F78" s="42" t="str">
        <f>IF(MONTH(INDEX(Date,MATCH(MONTH($B$2),mois,)+(COUNT($A$7:$A$107)-COUNT(A78:$A$107))))=MONTH($B$2),INDEX(Feuille1!$B$13:$H$301,MATCH(MONTH($B$2),mois,)+(COUNT($A$7:$A$107)-COUNT(A78:$A$107)),6),"")</f>
        <v/>
      </c>
      <c r="G78" s="43" t="str">
        <f>IF(MONTH(INDEX(Date,MATCH(MONTH($B$2),mois,)+(COUNT($A$7:$A$107)-COUNT(A78:$A$107))))=MONTH($B$2),INDEX(Feuille1!$B$13:$H$301,MATCH(MONTH($B$2),mois,)+(COUNT($A$7:$A$107)-COUNT(A78:$A$107)),7),"")</f>
        <v/>
      </c>
      <c r="H78" s="39"/>
      <c r="I78" s="38"/>
      <c r="J78" s="38"/>
      <c r="K78" s="39"/>
      <c r="L78" s="39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</row>
    <row r="79" spans="1:1025" x14ac:dyDescent="0.25">
      <c r="A79">
        <v>1</v>
      </c>
      <c r="B79" s="40" t="str">
        <f>IF(MONTH(INDEX(Date,MATCH(MONTH($B$2),mois,)+(COUNT($A$7:$A$107)-COUNT(A79:$A$107))))=MONTH($B$2),INDEX(Date,MATCH(MONTH($B$2),mois,)+(COUNT($A$7:$A$107)-COUNT(A79:$A$107))),"")</f>
        <v/>
      </c>
      <c r="C79" s="42" t="str">
        <f>IF(MONTH(INDEX(Date,MATCH(MONTH($B$2),mois,)+(COUNT($A$7:$A$107)-COUNT(A79:$A$107))))=MONTH($B$2),INDEX(Feuille1!$B$13:$H$301,MATCH(MONTH($B$2),mois,)+(COUNT($A$7:$A$107)-COUNT(A79:$A$107)),2),"")</f>
        <v/>
      </c>
      <c r="D79" s="42" t="str">
        <f>IF(MONTH(INDEX(Date,MATCH(MONTH($B$2),mois,)+(COUNT($A$7:$A$107)-COUNT(A79:$A$107))))=MONTH($B$2),INDEX(Feuille1!$B$13:$H$301,MATCH(MONTH($B$2),mois,)+(COUNT($A$7:$A$107)-COUNT(A79:$A$107)),3),"")</f>
        <v/>
      </c>
      <c r="E79" s="43" t="str">
        <f>IF(MONTH(INDEX(Date,MATCH(MONTH($B$2),mois,)+(COUNT($A$7:$A$107)-COUNT(A79:$A$107))))=MONTH($B$2),INDEX(Feuille1!$B$13:$H$301,MATCH(MONTH($B$2),mois,)+(COUNT($A$7:$A$107)-COUNT(A79:$A$107)),4),"")</f>
        <v/>
      </c>
      <c r="F79" s="42" t="str">
        <f>IF(MONTH(INDEX(Date,MATCH(MONTH($B$2),mois,)+(COUNT($A$7:$A$107)-COUNT(A79:$A$107))))=MONTH($B$2),INDEX(Feuille1!$B$13:$H$301,MATCH(MONTH($B$2),mois,)+(COUNT($A$7:$A$107)-COUNT(A79:$A$107)),6),"")</f>
        <v/>
      </c>
      <c r="G79" s="43" t="str">
        <f>IF(MONTH(INDEX(Date,MATCH(MONTH($B$2),mois,)+(COUNT($A$7:$A$107)-COUNT(A79:$A$107))))=MONTH($B$2),INDEX(Feuille1!$B$13:$H$301,MATCH(MONTH($B$2),mois,)+(COUNT($A$7:$A$107)-COUNT(A79:$A$107)),7),"")</f>
        <v/>
      </c>
      <c r="H79" s="39"/>
      <c r="I79" s="38"/>
      <c r="J79" s="38"/>
      <c r="K79" s="39"/>
      <c r="L79" s="3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</row>
    <row r="80" spans="1:1025" x14ac:dyDescent="0.25">
      <c r="A80">
        <v>1</v>
      </c>
      <c r="B80" s="40" t="str">
        <f>IF(MONTH(INDEX(Date,MATCH(MONTH($B$2),mois,)+(COUNT($A$7:$A$107)-COUNT(A80:$A$107))))=MONTH($B$2),INDEX(Date,MATCH(MONTH($B$2),mois,)+(COUNT($A$7:$A$107)-COUNT(A80:$A$107))),"")</f>
        <v/>
      </c>
      <c r="C80" s="42" t="str">
        <f>IF(MONTH(INDEX(Date,MATCH(MONTH($B$2),mois,)+(COUNT($A$7:$A$107)-COUNT(A80:$A$107))))=MONTH($B$2),INDEX(Feuille1!$B$13:$H$301,MATCH(MONTH($B$2),mois,)+(COUNT($A$7:$A$107)-COUNT(A80:$A$107)),2),"")</f>
        <v/>
      </c>
      <c r="D80" s="42" t="str">
        <f>IF(MONTH(INDEX(Date,MATCH(MONTH($B$2),mois,)+(COUNT($A$7:$A$107)-COUNT(A80:$A$107))))=MONTH($B$2),INDEX(Feuille1!$B$13:$H$301,MATCH(MONTH($B$2),mois,)+(COUNT($A$7:$A$107)-COUNT(A80:$A$107)),3),"")</f>
        <v/>
      </c>
      <c r="E80" s="43" t="str">
        <f>IF(MONTH(INDEX(Date,MATCH(MONTH($B$2),mois,)+(COUNT($A$7:$A$107)-COUNT(A80:$A$107))))=MONTH($B$2),INDEX(Feuille1!$B$13:$H$301,MATCH(MONTH($B$2),mois,)+(COUNT($A$7:$A$107)-COUNT(A80:$A$107)),4),"")</f>
        <v/>
      </c>
      <c r="F80" s="42" t="str">
        <f>IF(MONTH(INDEX(Date,MATCH(MONTH($B$2),mois,)+(COUNT($A$7:$A$107)-COUNT(A80:$A$107))))=MONTH($B$2),INDEX(Feuille1!$B$13:$H$301,MATCH(MONTH($B$2),mois,)+(COUNT($A$7:$A$107)-COUNT(A80:$A$107)),6),"")</f>
        <v/>
      </c>
      <c r="G80" s="43" t="str">
        <f>IF(MONTH(INDEX(Date,MATCH(MONTH($B$2),mois,)+(COUNT($A$7:$A$107)-COUNT(A80:$A$107))))=MONTH($B$2),INDEX(Feuille1!$B$13:$H$301,MATCH(MONTH($B$2),mois,)+(COUNT($A$7:$A$107)-COUNT(A80:$A$107)),7),"")</f>
        <v/>
      </c>
      <c r="H80" s="39"/>
      <c r="I80" s="38"/>
      <c r="J80" s="38"/>
      <c r="K80" s="39"/>
      <c r="L80" s="39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  <c r="AMK80"/>
    </row>
    <row r="81" spans="1:1025" x14ac:dyDescent="0.25">
      <c r="A81">
        <v>1</v>
      </c>
      <c r="B81" s="40" t="str">
        <f>IF(MONTH(INDEX(Date,MATCH(MONTH($B$2),mois,)+(COUNT($A$7:$A$107)-COUNT(A81:$A$107))))=MONTH($B$2),INDEX(Date,MATCH(MONTH($B$2),mois,)+(COUNT($A$7:$A$107)-COUNT(A81:$A$107))),"")</f>
        <v/>
      </c>
      <c r="C81" s="42" t="str">
        <f>IF(MONTH(INDEX(Date,MATCH(MONTH($B$2),mois,)+(COUNT($A$7:$A$107)-COUNT(A81:$A$107))))=MONTH($B$2),INDEX(Feuille1!$B$13:$H$301,MATCH(MONTH($B$2),mois,)+(COUNT($A$7:$A$107)-COUNT(A81:$A$107)),2),"")</f>
        <v/>
      </c>
      <c r="D81" s="42" t="str">
        <f>IF(MONTH(INDEX(Date,MATCH(MONTH($B$2),mois,)+(COUNT($A$7:$A$107)-COUNT(A81:$A$107))))=MONTH($B$2),INDEX(Feuille1!$B$13:$H$301,MATCH(MONTH($B$2),mois,)+(COUNT($A$7:$A$107)-COUNT(A81:$A$107)),3),"")</f>
        <v/>
      </c>
      <c r="E81" s="43" t="str">
        <f>IF(MONTH(INDEX(Date,MATCH(MONTH($B$2),mois,)+(COUNT($A$7:$A$107)-COUNT(A81:$A$107))))=MONTH($B$2),INDEX(Feuille1!$B$13:$H$301,MATCH(MONTH($B$2),mois,)+(COUNT($A$7:$A$107)-COUNT(A81:$A$107)),4),"")</f>
        <v/>
      </c>
      <c r="F81" s="42" t="str">
        <f>IF(MONTH(INDEX(Date,MATCH(MONTH($B$2),mois,)+(COUNT($A$7:$A$107)-COUNT(A81:$A$107))))=MONTH($B$2),INDEX(Feuille1!$B$13:$H$301,MATCH(MONTH($B$2),mois,)+(COUNT($A$7:$A$107)-COUNT(A81:$A$107)),6),"")</f>
        <v/>
      </c>
      <c r="G81" s="43" t="str">
        <f>IF(MONTH(INDEX(Date,MATCH(MONTH($B$2),mois,)+(COUNT($A$7:$A$107)-COUNT(A81:$A$107))))=MONTH($B$2),INDEX(Feuille1!$B$13:$H$301,MATCH(MONTH($B$2),mois,)+(COUNT($A$7:$A$107)-COUNT(A81:$A$107)),7),"")</f>
        <v/>
      </c>
      <c r="H81" s="39"/>
      <c r="I81" s="38"/>
      <c r="J81" s="38"/>
      <c r="K81" s="39"/>
      <c r="L81" s="39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</row>
    <row r="82" spans="1:1025" x14ac:dyDescent="0.25">
      <c r="A82">
        <v>1</v>
      </c>
      <c r="B82" s="40" t="str">
        <f>IF(MONTH(INDEX(Date,MATCH(MONTH($B$2),mois,)+(COUNT($A$7:$A$107)-COUNT(A82:$A$107))))=MONTH($B$2),INDEX(Date,MATCH(MONTH($B$2),mois,)+(COUNT($A$7:$A$107)-COUNT(A82:$A$107))),"")</f>
        <v/>
      </c>
      <c r="C82" s="42" t="str">
        <f>IF(MONTH(INDEX(Date,MATCH(MONTH($B$2),mois,)+(COUNT($A$7:$A$107)-COUNT(A82:$A$107))))=MONTH($B$2),INDEX(Feuille1!$B$13:$H$301,MATCH(MONTH($B$2),mois,)+(COUNT($A$7:$A$107)-COUNT(A82:$A$107)),2),"")</f>
        <v/>
      </c>
      <c r="D82" s="42" t="str">
        <f>IF(MONTH(INDEX(Date,MATCH(MONTH($B$2),mois,)+(COUNT($A$7:$A$107)-COUNT(A82:$A$107))))=MONTH($B$2),INDEX(Feuille1!$B$13:$H$301,MATCH(MONTH($B$2),mois,)+(COUNT($A$7:$A$107)-COUNT(A82:$A$107)),3),"")</f>
        <v/>
      </c>
      <c r="E82" s="43" t="str">
        <f>IF(MONTH(INDEX(Date,MATCH(MONTH($B$2),mois,)+(COUNT($A$7:$A$107)-COUNT(A82:$A$107))))=MONTH($B$2),INDEX(Feuille1!$B$13:$H$301,MATCH(MONTH($B$2),mois,)+(COUNT($A$7:$A$107)-COUNT(A82:$A$107)),4),"")</f>
        <v/>
      </c>
      <c r="F82" s="42" t="str">
        <f>IF(MONTH(INDEX(Date,MATCH(MONTH($B$2),mois,)+(COUNT($A$7:$A$107)-COUNT(A82:$A$107))))=MONTH($B$2),INDEX(Feuille1!$B$13:$H$301,MATCH(MONTH($B$2),mois,)+(COUNT($A$7:$A$107)-COUNT(A82:$A$107)),6),"")</f>
        <v/>
      </c>
      <c r="G82" s="43" t="str">
        <f>IF(MONTH(INDEX(Date,MATCH(MONTH($B$2),mois,)+(COUNT($A$7:$A$107)-COUNT(A82:$A$107))))=MONTH($B$2),INDEX(Feuille1!$B$13:$H$301,MATCH(MONTH($B$2),mois,)+(COUNT($A$7:$A$107)-COUNT(A82:$A$107)),7),"")</f>
        <v/>
      </c>
      <c r="H82" s="39"/>
      <c r="I82" s="38"/>
      <c r="J82" s="38"/>
      <c r="K82" s="39"/>
      <c r="L82" s="39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</row>
    <row r="83" spans="1:1025" x14ac:dyDescent="0.25">
      <c r="A83">
        <v>1</v>
      </c>
      <c r="B83" s="40" t="str">
        <f>IF(MONTH(INDEX(Date,MATCH(MONTH($B$2),mois,)+(COUNT($A$7:$A$107)-COUNT(A83:$A$107))))=MONTH($B$2),INDEX(Date,MATCH(MONTH($B$2),mois,)+(COUNT($A$7:$A$107)-COUNT(A83:$A$107))),"")</f>
        <v/>
      </c>
      <c r="C83" s="42" t="str">
        <f>IF(MONTH(INDEX(Date,MATCH(MONTH($B$2),mois,)+(COUNT($A$7:$A$107)-COUNT(A83:$A$107))))=MONTH($B$2),INDEX(Feuille1!$B$13:$H$301,MATCH(MONTH($B$2),mois,)+(COUNT($A$7:$A$107)-COUNT(A83:$A$107)),2),"")</f>
        <v/>
      </c>
      <c r="D83" s="42" t="str">
        <f>IF(MONTH(INDEX(Date,MATCH(MONTH($B$2),mois,)+(COUNT($A$7:$A$107)-COUNT(A83:$A$107))))=MONTH($B$2),INDEX(Feuille1!$B$13:$H$301,MATCH(MONTH($B$2),mois,)+(COUNT($A$7:$A$107)-COUNT(A83:$A$107)),3),"")</f>
        <v/>
      </c>
      <c r="E83" s="43" t="str">
        <f>IF(MONTH(INDEX(Date,MATCH(MONTH($B$2),mois,)+(COUNT($A$7:$A$107)-COUNT(A83:$A$107))))=MONTH($B$2),INDEX(Feuille1!$B$13:$H$301,MATCH(MONTH($B$2),mois,)+(COUNT($A$7:$A$107)-COUNT(A83:$A$107)),4),"")</f>
        <v/>
      </c>
      <c r="F83" s="42" t="str">
        <f>IF(MONTH(INDEX(Date,MATCH(MONTH($B$2),mois,)+(COUNT($A$7:$A$107)-COUNT(A83:$A$107))))=MONTH($B$2),INDEX(Feuille1!$B$13:$H$301,MATCH(MONTH($B$2),mois,)+(COUNT($A$7:$A$107)-COUNT(A83:$A$107)),6),"")</f>
        <v/>
      </c>
      <c r="G83" s="43" t="str">
        <f>IF(MONTH(INDEX(Date,MATCH(MONTH($B$2),mois,)+(COUNT($A$7:$A$107)-COUNT(A83:$A$107))))=MONTH($B$2),INDEX(Feuille1!$B$13:$H$301,MATCH(MONTH($B$2),mois,)+(COUNT($A$7:$A$107)-COUNT(A83:$A$107)),7),"")</f>
        <v/>
      </c>
      <c r="H83" s="39"/>
      <c r="I83" s="38"/>
      <c r="J83" s="38"/>
      <c r="K83" s="39"/>
      <c r="L83" s="39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</row>
    <row r="84" spans="1:1025" x14ac:dyDescent="0.25">
      <c r="A84">
        <v>1</v>
      </c>
      <c r="B84" s="40" t="str">
        <f>IF(MONTH(INDEX(Date,MATCH(MONTH($B$2),mois,)+(COUNT($A$7:$A$107)-COUNT(A84:$A$107))))=MONTH($B$2),INDEX(Date,MATCH(MONTH($B$2),mois,)+(COUNT($A$7:$A$107)-COUNT(A84:$A$107))),"")</f>
        <v/>
      </c>
      <c r="C84" s="42" t="str">
        <f>IF(MONTH(INDEX(Date,MATCH(MONTH($B$2),mois,)+(COUNT($A$7:$A$107)-COUNT(A84:$A$107))))=MONTH($B$2),INDEX(Feuille1!$B$13:$H$301,MATCH(MONTH($B$2),mois,)+(COUNT($A$7:$A$107)-COUNT(A84:$A$107)),2),"")</f>
        <v/>
      </c>
      <c r="D84" s="42" t="str">
        <f>IF(MONTH(INDEX(Date,MATCH(MONTH($B$2),mois,)+(COUNT($A$7:$A$107)-COUNT(A84:$A$107))))=MONTH($B$2),INDEX(Feuille1!$B$13:$H$301,MATCH(MONTH($B$2),mois,)+(COUNT($A$7:$A$107)-COUNT(A84:$A$107)),3),"")</f>
        <v/>
      </c>
      <c r="E84" s="43" t="str">
        <f>IF(MONTH(INDEX(Date,MATCH(MONTH($B$2),mois,)+(COUNT($A$7:$A$107)-COUNT(A84:$A$107))))=MONTH($B$2),INDEX(Feuille1!$B$13:$H$301,MATCH(MONTH($B$2),mois,)+(COUNT($A$7:$A$107)-COUNT(A84:$A$107)),4),"")</f>
        <v/>
      </c>
      <c r="F84" s="42" t="str">
        <f>IF(MONTH(INDEX(Date,MATCH(MONTH($B$2),mois,)+(COUNT($A$7:$A$107)-COUNT(A84:$A$107))))=MONTH($B$2),INDEX(Feuille1!$B$13:$H$301,MATCH(MONTH($B$2),mois,)+(COUNT($A$7:$A$107)-COUNT(A84:$A$107)),6),"")</f>
        <v/>
      </c>
      <c r="G84" s="43" t="str">
        <f>IF(MONTH(INDEX(Date,MATCH(MONTH($B$2),mois,)+(COUNT($A$7:$A$107)-COUNT(A84:$A$107))))=MONTH($B$2),INDEX(Feuille1!$B$13:$H$301,MATCH(MONTH($B$2),mois,)+(COUNT($A$7:$A$107)-COUNT(A84:$A$107)),7),"")</f>
        <v/>
      </c>
      <c r="H84" s="39"/>
      <c r="I84" s="38"/>
      <c r="J84" s="38"/>
      <c r="K84" s="39"/>
      <c r="L84" s="39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</row>
    <row r="85" spans="1:1025" x14ac:dyDescent="0.25">
      <c r="A85">
        <v>1</v>
      </c>
      <c r="B85" s="40" t="str">
        <f>IF(MONTH(INDEX(Date,MATCH(MONTH($B$2),mois,)+(COUNT($A$7:$A$107)-COUNT(A85:$A$107))))=MONTH($B$2),INDEX(Date,MATCH(MONTH($B$2),mois,)+(COUNT($A$7:$A$107)-COUNT(A85:$A$107))),"")</f>
        <v/>
      </c>
      <c r="C85" s="42" t="str">
        <f>IF(MONTH(INDEX(Date,MATCH(MONTH($B$2),mois,)+(COUNT($A$7:$A$107)-COUNT(A85:$A$107))))=MONTH($B$2),INDEX(Feuille1!$B$13:$H$301,MATCH(MONTH($B$2),mois,)+(COUNT($A$7:$A$107)-COUNT(A85:$A$107)),2),"")</f>
        <v/>
      </c>
      <c r="D85" s="42" t="str">
        <f>IF(MONTH(INDEX(Date,MATCH(MONTH($B$2),mois,)+(COUNT($A$7:$A$107)-COUNT(A85:$A$107))))=MONTH($B$2),INDEX(Feuille1!$B$13:$H$301,MATCH(MONTH($B$2),mois,)+(COUNT($A$7:$A$107)-COUNT(A85:$A$107)),3),"")</f>
        <v/>
      </c>
      <c r="E85" s="43" t="str">
        <f>IF(MONTH(INDEX(Date,MATCH(MONTH($B$2),mois,)+(COUNT($A$7:$A$107)-COUNT(A85:$A$107))))=MONTH($B$2),INDEX(Feuille1!$B$13:$H$301,MATCH(MONTH($B$2),mois,)+(COUNT($A$7:$A$107)-COUNT(A85:$A$107)),4),"")</f>
        <v/>
      </c>
      <c r="F85" s="42" t="str">
        <f>IF(MONTH(INDEX(Date,MATCH(MONTH($B$2),mois,)+(COUNT($A$7:$A$107)-COUNT(A85:$A$107))))=MONTH($B$2),INDEX(Feuille1!$B$13:$H$301,MATCH(MONTH($B$2),mois,)+(COUNT($A$7:$A$107)-COUNT(A85:$A$107)),6),"")</f>
        <v/>
      </c>
      <c r="G85" s="43" t="str">
        <f>IF(MONTH(INDEX(Date,MATCH(MONTH($B$2),mois,)+(COUNT($A$7:$A$107)-COUNT(A85:$A$107))))=MONTH($B$2),INDEX(Feuille1!$B$13:$H$301,MATCH(MONTH($B$2),mois,)+(COUNT($A$7:$A$107)-COUNT(A85:$A$107)),7),"")</f>
        <v/>
      </c>
      <c r="H85" s="39"/>
      <c r="I85" s="38"/>
      <c r="J85" s="38"/>
      <c r="K85" s="39"/>
      <c r="L85" s="39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  <c r="AMK85"/>
    </row>
    <row r="86" spans="1:1025" x14ac:dyDescent="0.25">
      <c r="A86">
        <v>1</v>
      </c>
      <c r="B86" s="40" t="str">
        <f>IF(MONTH(INDEX(Date,MATCH(MONTH($B$2),mois,)+(COUNT($A$7:$A$107)-COUNT(A86:$A$107))))=MONTH($B$2),INDEX(Date,MATCH(MONTH($B$2),mois,)+(COUNT($A$7:$A$107)-COUNT(A86:$A$107))),"")</f>
        <v/>
      </c>
      <c r="C86" s="42" t="str">
        <f>IF(MONTH(INDEX(Date,MATCH(MONTH($B$2),mois,)+(COUNT($A$7:$A$107)-COUNT(A86:$A$107))))=MONTH($B$2),INDEX(Feuille1!$B$13:$H$301,MATCH(MONTH($B$2),mois,)+(COUNT($A$7:$A$107)-COUNT(A86:$A$107)),2),"")</f>
        <v/>
      </c>
      <c r="D86" s="42" t="str">
        <f>IF(MONTH(INDEX(Date,MATCH(MONTH($B$2),mois,)+(COUNT($A$7:$A$107)-COUNT(A86:$A$107))))=MONTH($B$2),INDEX(Feuille1!$B$13:$H$301,MATCH(MONTH($B$2),mois,)+(COUNT($A$7:$A$107)-COUNT(A86:$A$107)),3),"")</f>
        <v/>
      </c>
      <c r="E86" s="43" t="str">
        <f>IF(MONTH(INDEX(Date,MATCH(MONTH($B$2),mois,)+(COUNT($A$7:$A$107)-COUNT(A86:$A$107))))=MONTH($B$2),INDEX(Feuille1!$B$13:$H$301,MATCH(MONTH($B$2),mois,)+(COUNT($A$7:$A$107)-COUNT(A86:$A$107)),4),"")</f>
        <v/>
      </c>
      <c r="F86" s="42" t="str">
        <f>IF(MONTH(INDEX(Date,MATCH(MONTH($B$2),mois,)+(COUNT($A$7:$A$107)-COUNT(A86:$A$107))))=MONTH($B$2),INDEX(Feuille1!$B$13:$H$301,MATCH(MONTH($B$2),mois,)+(COUNT($A$7:$A$107)-COUNT(A86:$A$107)),6),"")</f>
        <v/>
      </c>
      <c r="G86" s="43" t="str">
        <f>IF(MONTH(INDEX(Date,MATCH(MONTH($B$2),mois,)+(COUNT($A$7:$A$107)-COUNT(A86:$A$107))))=MONTH($B$2),INDEX(Feuille1!$B$13:$H$301,MATCH(MONTH($B$2),mois,)+(COUNT($A$7:$A$107)-COUNT(A86:$A$107)),7),"")</f>
        <v/>
      </c>
      <c r="H86" s="39"/>
      <c r="I86" s="38"/>
      <c r="J86" s="38"/>
      <c r="K86" s="39"/>
      <c r="L86" s="39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  <c r="AMK86"/>
    </row>
    <row r="87" spans="1:1025" x14ac:dyDescent="0.25">
      <c r="A87">
        <v>1</v>
      </c>
      <c r="B87" s="40" t="str">
        <f>IF(MONTH(INDEX(Date,MATCH(MONTH($B$2),mois,)+(COUNT($A$7:$A$107)-COUNT(A87:$A$107))))=MONTH($B$2),INDEX(Date,MATCH(MONTH($B$2),mois,)+(COUNT($A$7:$A$107)-COUNT(A87:$A$107))),"")</f>
        <v/>
      </c>
      <c r="C87" s="42" t="str">
        <f>IF(MONTH(INDEX(Date,MATCH(MONTH($B$2),mois,)+(COUNT($A$7:$A$107)-COUNT(A87:$A$107))))=MONTH($B$2),INDEX(Feuille1!$B$13:$H$301,MATCH(MONTH($B$2),mois,)+(COUNT($A$7:$A$107)-COUNT(A87:$A$107)),2),"")</f>
        <v/>
      </c>
      <c r="D87" s="42" t="str">
        <f>IF(MONTH(INDEX(Date,MATCH(MONTH($B$2),mois,)+(COUNT($A$7:$A$107)-COUNT(A87:$A$107))))=MONTH($B$2),INDEX(Feuille1!$B$13:$H$301,MATCH(MONTH($B$2),mois,)+(COUNT($A$7:$A$107)-COUNT(A87:$A$107)),3),"")</f>
        <v/>
      </c>
      <c r="E87" s="43" t="str">
        <f>IF(MONTH(INDEX(Date,MATCH(MONTH($B$2),mois,)+(COUNT($A$7:$A$107)-COUNT(A87:$A$107))))=MONTH($B$2),INDEX(Feuille1!$B$13:$H$301,MATCH(MONTH($B$2),mois,)+(COUNT($A$7:$A$107)-COUNT(A87:$A$107)),4),"")</f>
        <v/>
      </c>
      <c r="F87" s="42" t="str">
        <f>IF(MONTH(INDEX(Date,MATCH(MONTH($B$2),mois,)+(COUNT($A$7:$A$107)-COUNT(A87:$A$107))))=MONTH($B$2),INDEX(Feuille1!$B$13:$H$301,MATCH(MONTH($B$2),mois,)+(COUNT($A$7:$A$107)-COUNT(A87:$A$107)),6),"")</f>
        <v/>
      </c>
      <c r="G87" s="43" t="str">
        <f>IF(MONTH(INDEX(Date,MATCH(MONTH($B$2),mois,)+(COUNT($A$7:$A$107)-COUNT(A87:$A$107))))=MONTH($B$2),INDEX(Feuille1!$B$13:$H$301,MATCH(MONTH($B$2),mois,)+(COUNT($A$7:$A$107)-COUNT(A87:$A$107)),7),"")</f>
        <v/>
      </c>
      <c r="H87" s="39"/>
      <c r="I87" s="38"/>
      <c r="J87" s="38"/>
      <c r="K87" s="39"/>
      <c r="L87" s="39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  <c r="AMK87"/>
    </row>
    <row r="88" spans="1:1025" x14ac:dyDescent="0.25">
      <c r="A88">
        <v>1</v>
      </c>
      <c r="B88" s="40" t="str">
        <f>IF(MONTH(INDEX(Date,MATCH(MONTH($B$2),mois,)+(COUNT($A$7:$A$107)-COUNT(A88:$A$107))))=MONTH($B$2),INDEX(Date,MATCH(MONTH($B$2),mois,)+(COUNT($A$7:$A$107)-COUNT(A88:$A$107))),"")</f>
        <v/>
      </c>
      <c r="C88" s="42" t="str">
        <f>IF(MONTH(INDEX(Date,MATCH(MONTH($B$2),mois,)+(COUNT($A$7:$A$107)-COUNT(A88:$A$107))))=MONTH($B$2),INDEX(Feuille1!$B$13:$H$301,MATCH(MONTH($B$2),mois,)+(COUNT($A$7:$A$107)-COUNT(A88:$A$107)),2),"")</f>
        <v/>
      </c>
      <c r="D88" s="42" t="str">
        <f>IF(MONTH(INDEX(Date,MATCH(MONTH($B$2),mois,)+(COUNT($A$7:$A$107)-COUNT(A88:$A$107))))=MONTH($B$2),INDEX(Feuille1!$B$13:$H$301,MATCH(MONTH($B$2),mois,)+(COUNT($A$7:$A$107)-COUNT(A88:$A$107)),3),"")</f>
        <v/>
      </c>
      <c r="E88" s="43" t="str">
        <f>IF(MONTH(INDEX(Date,MATCH(MONTH($B$2),mois,)+(COUNT($A$7:$A$107)-COUNT(A88:$A$107))))=MONTH($B$2),INDEX(Feuille1!$B$13:$H$301,MATCH(MONTH($B$2),mois,)+(COUNT($A$7:$A$107)-COUNT(A88:$A$107)),4),"")</f>
        <v/>
      </c>
      <c r="F88" s="42" t="str">
        <f>IF(MONTH(INDEX(Date,MATCH(MONTH($B$2),mois,)+(COUNT($A$7:$A$107)-COUNT(A88:$A$107))))=MONTH($B$2),INDEX(Feuille1!$B$13:$H$301,MATCH(MONTH($B$2),mois,)+(COUNT($A$7:$A$107)-COUNT(A88:$A$107)),6),"")</f>
        <v/>
      </c>
      <c r="G88" s="43" t="str">
        <f>IF(MONTH(INDEX(Date,MATCH(MONTH($B$2),mois,)+(COUNT($A$7:$A$107)-COUNT(A88:$A$107))))=MONTH($B$2),INDEX(Feuille1!$B$13:$H$301,MATCH(MONTH($B$2),mois,)+(COUNT($A$7:$A$107)-COUNT(A88:$A$107)),7),"")</f>
        <v/>
      </c>
      <c r="H88" s="39"/>
      <c r="I88" s="38"/>
      <c r="J88" s="38"/>
      <c r="K88" s="39"/>
      <c r="L88" s="39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  <c r="AMK88"/>
    </row>
    <row r="89" spans="1:1025" x14ac:dyDescent="0.25">
      <c r="A89">
        <v>1</v>
      </c>
      <c r="B89" s="40" t="str">
        <f>IF(MONTH(INDEX(Date,MATCH(MONTH($B$2),mois,)+(COUNT($A$7:$A$107)-COUNT(A89:$A$107))))=MONTH($B$2),INDEX(Date,MATCH(MONTH($B$2),mois,)+(COUNT($A$7:$A$107)-COUNT(A89:$A$107))),"")</f>
        <v/>
      </c>
      <c r="C89" s="42" t="str">
        <f>IF(MONTH(INDEX(Date,MATCH(MONTH($B$2),mois,)+(COUNT($A$7:$A$107)-COUNT(A89:$A$107))))=MONTH($B$2),INDEX(Feuille1!$B$13:$H$301,MATCH(MONTH($B$2),mois,)+(COUNT($A$7:$A$107)-COUNT(A89:$A$107)),2),"")</f>
        <v/>
      </c>
      <c r="D89" s="42" t="str">
        <f>IF(MONTH(INDEX(Date,MATCH(MONTH($B$2),mois,)+(COUNT($A$7:$A$107)-COUNT(A89:$A$107))))=MONTH($B$2),INDEX(Feuille1!$B$13:$H$301,MATCH(MONTH($B$2),mois,)+(COUNT($A$7:$A$107)-COUNT(A89:$A$107)),3),"")</f>
        <v/>
      </c>
      <c r="E89" s="43" t="str">
        <f>IF(MONTH(INDEX(Date,MATCH(MONTH($B$2),mois,)+(COUNT($A$7:$A$107)-COUNT(A89:$A$107))))=MONTH($B$2),INDEX(Feuille1!$B$13:$H$301,MATCH(MONTH($B$2),mois,)+(COUNT($A$7:$A$107)-COUNT(A89:$A$107)),4),"")</f>
        <v/>
      </c>
      <c r="F89" s="42" t="str">
        <f>IF(MONTH(INDEX(Date,MATCH(MONTH($B$2),mois,)+(COUNT($A$7:$A$107)-COUNT(A89:$A$107))))=MONTH($B$2),INDEX(Feuille1!$B$13:$H$301,MATCH(MONTH($B$2),mois,)+(COUNT($A$7:$A$107)-COUNT(A89:$A$107)),6),"")</f>
        <v/>
      </c>
      <c r="G89" s="43" t="str">
        <f>IF(MONTH(INDEX(Date,MATCH(MONTH($B$2),mois,)+(COUNT($A$7:$A$107)-COUNT(A89:$A$107))))=MONTH($B$2),INDEX(Feuille1!$B$13:$H$301,MATCH(MONTH($B$2),mois,)+(COUNT($A$7:$A$107)-COUNT(A89:$A$107)),7),"")</f>
        <v/>
      </c>
      <c r="H89" s="39"/>
      <c r="I89" s="38"/>
      <c r="J89" s="38"/>
      <c r="K89" s="39"/>
      <c r="L89" s="3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  <c r="AMK89"/>
    </row>
    <row r="90" spans="1:1025" x14ac:dyDescent="0.25">
      <c r="A90">
        <v>1</v>
      </c>
      <c r="B90" s="40" t="str">
        <f>IF(MONTH(INDEX(Date,MATCH(MONTH($B$2),mois,)+(COUNT($A$7:$A$107)-COUNT(A90:$A$107))))=MONTH($B$2),INDEX(Date,MATCH(MONTH($B$2),mois,)+(COUNT($A$7:$A$107)-COUNT(A90:$A$107))),"")</f>
        <v/>
      </c>
      <c r="C90" s="42" t="str">
        <f>IF(MONTH(INDEX(Date,MATCH(MONTH($B$2),mois,)+(COUNT($A$7:$A$107)-COUNT(A90:$A$107))))=MONTH($B$2),INDEX(Feuille1!$B$13:$H$301,MATCH(MONTH($B$2),mois,)+(COUNT($A$7:$A$107)-COUNT(A90:$A$107)),2),"")</f>
        <v/>
      </c>
      <c r="D90" s="42" t="str">
        <f>IF(MONTH(INDEX(Date,MATCH(MONTH($B$2),mois,)+(COUNT($A$7:$A$107)-COUNT(A90:$A$107))))=MONTH($B$2),INDEX(Feuille1!$B$13:$H$301,MATCH(MONTH($B$2),mois,)+(COUNT($A$7:$A$107)-COUNT(A90:$A$107)),3),"")</f>
        <v/>
      </c>
      <c r="E90" s="43" t="str">
        <f>IF(MONTH(INDEX(Date,MATCH(MONTH($B$2),mois,)+(COUNT($A$7:$A$107)-COUNT(A90:$A$107))))=MONTH($B$2),INDEX(Feuille1!$B$13:$H$301,MATCH(MONTH($B$2),mois,)+(COUNT($A$7:$A$107)-COUNT(A90:$A$107)),4),"")</f>
        <v/>
      </c>
      <c r="F90" s="42" t="str">
        <f>IF(MONTH(INDEX(Date,MATCH(MONTH($B$2),mois,)+(COUNT($A$7:$A$107)-COUNT(A90:$A$107))))=MONTH($B$2),INDEX(Feuille1!$B$13:$H$301,MATCH(MONTH($B$2),mois,)+(COUNT($A$7:$A$107)-COUNT(A90:$A$107)),6),"")</f>
        <v/>
      </c>
      <c r="G90" s="43" t="str">
        <f>IF(MONTH(INDEX(Date,MATCH(MONTH($B$2),mois,)+(COUNT($A$7:$A$107)-COUNT(A90:$A$107))))=MONTH($B$2),INDEX(Feuille1!$B$13:$H$301,MATCH(MONTH($B$2),mois,)+(COUNT($A$7:$A$107)-COUNT(A90:$A$107)),7),"")</f>
        <v/>
      </c>
      <c r="H90" s="39"/>
      <c r="I90" s="38"/>
      <c r="J90" s="38"/>
      <c r="K90" s="39"/>
      <c r="L90" s="39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  <c r="AMK90"/>
    </row>
    <row r="91" spans="1:1025" x14ac:dyDescent="0.25">
      <c r="A91">
        <v>1</v>
      </c>
      <c r="B91" s="40" t="str">
        <f>IF(MONTH(INDEX(Date,MATCH(MONTH($B$2),mois,)+(COUNT($A$7:$A$107)-COUNT(A91:$A$107))))=MONTH($B$2),INDEX(Date,MATCH(MONTH($B$2),mois,)+(COUNT($A$7:$A$107)-COUNT(A91:$A$107))),"")</f>
        <v/>
      </c>
      <c r="C91" s="42" t="str">
        <f>IF(MONTH(INDEX(Date,MATCH(MONTH($B$2),mois,)+(COUNT($A$7:$A$107)-COUNT(A91:$A$107))))=MONTH($B$2),INDEX(Feuille1!$B$13:$H$301,MATCH(MONTH($B$2),mois,)+(COUNT($A$7:$A$107)-COUNT(A91:$A$107)),2),"")</f>
        <v/>
      </c>
      <c r="D91" s="42" t="str">
        <f>IF(MONTH(INDEX(Date,MATCH(MONTH($B$2),mois,)+(COUNT($A$7:$A$107)-COUNT(A91:$A$107))))=MONTH($B$2),INDEX(Feuille1!$B$13:$H$301,MATCH(MONTH($B$2),mois,)+(COUNT($A$7:$A$107)-COUNT(A91:$A$107)),3),"")</f>
        <v/>
      </c>
      <c r="E91" s="43" t="str">
        <f>IF(MONTH(INDEX(Date,MATCH(MONTH($B$2),mois,)+(COUNT($A$7:$A$107)-COUNT(A91:$A$107))))=MONTH($B$2),INDEX(Feuille1!$B$13:$H$301,MATCH(MONTH($B$2),mois,)+(COUNT($A$7:$A$107)-COUNT(A91:$A$107)),4),"")</f>
        <v/>
      </c>
      <c r="F91" s="42" t="str">
        <f>IF(MONTH(INDEX(Date,MATCH(MONTH($B$2),mois,)+(COUNT($A$7:$A$107)-COUNT(A91:$A$107))))=MONTH($B$2),INDEX(Feuille1!$B$13:$H$301,MATCH(MONTH($B$2),mois,)+(COUNT($A$7:$A$107)-COUNT(A91:$A$107)),6),"")</f>
        <v/>
      </c>
      <c r="G91" s="43" t="str">
        <f>IF(MONTH(INDEX(Date,MATCH(MONTH($B$2),mois,)+(COUNT($A$7:$A$107)-COUNT(A91:$A$107))))=MONTH($B$2),INDEX(Feuille1!$B$13:$H$301,MATCH(MONTH($B$2),mois,)+(COUNT($A$7:$A$107)-COUNT(A91:$A$107)),7),"")</f>
        <v/>
      </c>
      <c r="H91" s="39"/>
      <c r="I91" s="38"/>
      <c r="J91" s="38"/>
      <c r="K91" s="39"/>
      <c r="L91" s="39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  <c r="AMK91"/>
    </row>
    <row r="92" spans="1:1025" x14ac:dyDescent="0.25">
      <c r="A92">
        <v>1</v>
      </c>
      <c r="B92" s="40" t="str">
        <f>IF(MONTH(INDEX(Date,MATCH(MONTH($B$2),mois,)+(COUNT($A$7:$A$107)-COUNT(A92:$A$107))))=MONTH($B$2),INDEX(Date,MATCH(MONTH($B$2),mois,)+(COUNT($A$7:$A$107)-COUNT(A92:$A$107))),"")</f>
        <v/>
      </c>
      <c r="C92" s="42" t="str">
        <f>IF(MONTH(INDEX(Date,MATCH(MONTH($B$2),mois,)+(COUNT($A$7:$A$107)-COUNT(A92:$A$107))))=MONTH($B$2),INDEX(Feuille1!$B$13:$H$301,MATCH(MONTH($B$2),mois,)+(COUNT($A$7:$A$107)-COUNT(A92:$A$107)),2),"")</f>
        <v/>
      </c>
      <c r="D92" s="42" t="str">
        <f>IF(MONTH(INDEX(Date,MATCH(MONTH($B$2),mois,)+(COUNT($A$7:$A$107)-COUNT(A92:$A$107))))=MONTH($B$2),INDEX(Feuille1!$B$13:$H$301,MATCH(MONTH($B$2),mois,)+(COUNT($A$7:$A$107)-COUNT(A92:$A$107)),3),"")</f>
        <v/>
      </c>
      <c r="E92" s="43" t="str">
        <f>IF(MONTH(INDEX(Date,MATCH(MONTH($B$2),mois,)+(COUNT($A$7:$A$107)-COUNT(A92:$A$107))))=MONTH($B$2),INDEX(Feuille1!$B$13:$H$301,MATCH(MONTH($B$2),mois,)+(COUNT($A$7:$A$107)-COUNT(A92:$A$107)),4),"")</f>
        <v/>
      </c>
      <c r="F92" s="42" t="str">
        <f>IF(MONTH(INDEX(Date,MATCH(MONTH($B$2),mois,)+(COUNT($A$7:$A$107)-COUNT(A92:$A$107))))=MONTH($B$2),INDEX(Feuille1!$B$13:$H$301,MATCH(MONTH($B$2),mois,)+(COUNT($A$7:$A$107)-COUNT(A92:$A$107)),6),"")</f>
        <v/>
      </c>
      <c r="G92" s="43" t="str">
        <f>IF(MONTH(INDEX(Date,MATCH(MONTH($B$2),mois,)+(COUNT($A$7:$A$107)-COUNT(A92:$A$107))))=MONTH($B$2),INDEX(Feuille1!$B$13:$H$301,MATCH(MONTH($B$2),mois,)+(COUNT($A$7:$A$107)-COUNT(A92:$A$107)),7),"")</f>
        <v/>
      </c>
      <c r="H92" s="39"/>
      <c r="I92" s="38"/>
      <c r="J92" s="38"/>
      <c r="K92" s="39"/>
      <c r="L92" s="39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  <c r="AMK92"/>
    </row>
    <row r="93" spans="1:1025" x14ac:dyDescent="0.25">
      <c r="A93">
        <v>1</v>
      </c>
      <c r="B93" s="40" t="str">
        <f>IF(MONTH(INDEX(Date,MATCH(MONTH($B$2),mois,)+(COUNT($A$7:$A$107)-COUNT(A93:$A$107))))=MONTH($B$2),INDEX(Date,MATCH(MONTH($B$2),mois,)+(COUNT($A$7:$A$107)-COUNT(A93:$A$107))),"")</f>
        <v/>
      </c>
      <c r="C93" s="42" t="str">
        <f>IF(MONTH(INDEX(Date,MATCH(MONTH($B$2),mois,)+(COUNT($A$7:$A$107)-COUNT(A93:$A$107))))=MONTH($B$2),INDEX(Feuille1!$B$13:$H$301,MATCH(MONTH($B$2),mois,)+(COUNT($A$7:$A$107)-COUNT(A93:$A$107)),2),"")</f>
        <v/>
      </c>
      <c r="D93" s="42" t="str">
        <f>IF(MONTH(INDEX(Date,MATCH(MONTH($B$2),mois,)+(COUNT($A$7:$A$107)-COUNT(A93:$A$107))))=MONTH($B$2),INDEX(Feuille1!$B$13:$H$301,MATCH(MONTH($B$2),mois,)+(COUNT($A$7:$A$107)-COUNT(A93:$A$107)),3),"")</f>
        <v/>
      </c>
      <c r="E93" s="43" t="str">
        <f>IF(MONTH(INDEX(Date,MATCH(MONTH($B$2),mois,)+(COUNT($A$7:$A$107)-COUNT(A93:$A$107))))=MONTH($B$2),INDEX(Feuille1!$B$13:$H$301,MATCH(MONTH($B$2),mois,)+(COUNT($A$7:$A$107)-COUNT(A93:$A$107)),4),"")</f>
        <v/>
      </c>
      <c r="F93" s="42" t="str">
        <f>IF(MONTH(INDEX(Date,MATCH(MONTH($B$2),mois,)+(COUNT($A$7:$A$107)-COUNT(A93:$A$107))))=MONTH($B$2),INDEX(Feuille1!$B$13:$H$301,MATCH(MONTH($B$2),mois,)+(COUNT($A$7:$A$107)-COUNT(A93:$A$107)),6),"")</f>
        <v/>
      </c>
      <c r="G93" s="43" t="str">
        <f>IF(MONTH(INDEX(Date,MATCH(MONTH($B$2),mois,)+(COUNT($A$7:$A$107)-COUNT(A93:$A$107))))=MONTH($B$2),INDEX(Feuille1!$B$13:$H$301,MATCH(MONTH($B$2),mois,)+(COUNT($A$7:$A$107)-COUNT(A93:$A$107)),7),"")</f>
        <v/>
      </c>
      <c r="H93" s="39"/>
      <c r="I93" s="38"/>
      <c r="J93" s="38"/>
      <c r="K93" s="39"/>
      <c r="L93" s="39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  <c r="AMK93"/>
    </row>
    <row r="94" spans="1:1025" x14ac:dyDescent="0.25">
      <c r="A94">
        <v>1</v>
      </c>
      <c r="B94" s="40" t="str">
        <f>IF(MONTH(INDEX(Date,MATCH(MONTH($B$2),mois,)+(COUNT($A$7:$A$107)-COUNT(A94:$A$107))))=MONTH($B$2),INDEX(Date,MATCH(MONTH($B$2),mois,)+(COUNT($A$7:$A$107)-COUNT(A94:$A$107))),"")</f>
        <v/>
      </c>
      <c r="C94" s="42" t="str">
        <f>IF(MONTH(INDEX(Date,MATCH(MONTH($B$2),mois,)+(COUNT($A$7:$A$107)-COUNT(A94:$A$107))))=MONTH($B$2),INDEX(Feuille1!$B$13:$H$301,MATCH(MONTH($B$2),mois,)+(COUNT($A$7:$A$107)-COUNT(A94:$A$107)),2),"")</f>
        <v/>
      </c>
      <c r="D94" s="42" t="str">
        <f>IF(MONTH(INDEX(Date,MATCH(MONTH($B$2),mois,)+(COUNT($A$7:$A$107)-COUNT(A94:$A$107))))=MONTH($B$2),INDEX(Feuille1!$B$13:$H$301,MATCH(MONTH($B$2),mois,)+(COUNT($A$7:$A$107)-COUNT(A94:$A$107)),3),"")</f>
        <v/>
      </c>
      <c r="E94" s="43" t="str">
        <f>IF(MONTH(INDEX(Date,MATCH(MONTH($B$2),mois,)+(COUNT($A$7:$A$107)-COUNT(A94:$A$107))))=MONTH($B$2),INDEX(Feuille1!$B$13:$H$301,MATCH(MONTH($B$2),mois,)+(COUNT($A$7:$A$107)-COUNT(A94:$A$107)),4),"")</f>
        <v/>
      </c>
      <c r="F94" s="42" t="str">
        <f>IF(MONTH(INDEX(Date,MATCH(MONTH($B$2),mois,)+(COUNT($A$7:$A$107)-COUNT(A94:$A$107))))=MONTH($B$2),INDEX(Feuille1!$B$13:$H$301,MATCH(MONTH($B$2),mois,)+(COUNT($A$7:$A$107)-COUNT(A94:$A$107)),6),"")</f>
        <v/>
      </c>
      <c r="G94" s="43" t="str">
        <f>IF(MONTH(INDEX(Date,MATCH(MONTH($B$2),mois,)+(COUNT($A$7:$A$107)-COUNT(A94:$A$107))))=MONTH($B$2),INDEX(Feuille1!$B$13:$H$301,MATCH(MONTH($B$2),mois,)+(COUNT($A$7:$A$107)-COUNT(A94:$A$107)),7),"")</f>
        <v/>
      </c>
      <c r="H94" s="39"/>
      <c r="I94" s="38"/>
      <c r="J94" s="38"/>
      <c r="K94" s="39"/>
      <c r="L94" s="39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  <c r="AMK94"/>
    </row>
    <row r="95" spans="1:1025" x14ac:dyDescent="0.25">
      <c r="A95">
        <v>1</v>
      </c>
      <c r="B95" s="40" t="str">
        <f>IF(MONTH(INDEX(Date,MATCH(MONTH($B$2),mois,)+(COUNT($A$7:$A$107)-COUNT(A95:$A$107))))=MONTH($B$2),INDEX(Date,MATCH(MONTH($B$2),mois,)+(COUNT($A$7:$A$107)-COUNT(A95:$A$107))),"")</f>
        <v/>
      </c>
      <c r="C95" s="42" t="str">
        <f>IF(MONTH(INDEX(Date,MATCH(MONTH($B$2),mois,)+(COUNT($A$7:$A$107)-COUNT(A95:$A$107))))=MONTH($B$2),INDEX(Feuille1!$B$13:$H$301,MATCH(MONTH($B$2),mois,)+(COUNT($A$7:$A$107)-COUNT(A95:$A$107)),2),"")</f>
        <v/>
      </c>
      <c r="D95" s="42" t="str">
        <f>IF(MONTH(INDEX(Date,MATCH(MONTH($B$2),mois,)+(COUNT($A$7:$A$107)-COUNT(A95:$A$107))))=MONTH($B$2),INDEX(Feuille1!$B$13:$H$301,MATCH(MONTH($B$2),mois,)+(COUNT($A$7:$A$107)-COUNT(A95:$A$107)),3),"")</f>
        <v/>
      </c>
      <c r="E95" s="43" t="str">
        <f>IF(MONTH(INDEX(Date,MATCH(MONTH($B$2),mois,)+(COUNT($A$7:$A$107)-COUNT(A95:$A$107))))=MONTH($B$2),INDEX(Feuille1!$B$13:$H$301,MATCH(MONTH($B$2),mois,)+(COUNT($A$7:$A$107)-COUNT(A95:$A$107)),4),"")</f>
        <v/>
      </c>
      <c r="F95" s="42" t="str">
        <f>IF(MONTH(INDEX(Date,MATCH(MONTH($B$2),mois,)+(COUNT($A$7:$A$107)-COUNT(A95:$A$107))))=MONTH($B$2),INDEX(Feuille1!$B$13:$H$301,MATCH(MONTH($B$2),mois,)+(COUNT($A$7:$A$107)-COUNT(A95:$A$107)),6),"")</f>
        <v/>
      </c>
      <c r="G95" s="43" t="str">
        <f>IF(MONTH(INDEX(Date,MATCH(MONTH($B$2),mois,)+(COUNT($A$7:$A$107)-COUNT(A95:$A$107))))=MONTH($B$2),INDEX(Feuille1!$B$13:$H$301,MATCH(MONTH($B$2),mois,)+(COUNT($A$7:$A$107)-COUNT(A95:$A$107)),7),"")</f>
        <v/>
      </c>
      <c r="H95" s="39"/>
      <c r="I95" s="38"/>
      <c r="J95" s="38"/>
      <c r="K95" s="39"/>
      <c r="L95" s="39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  <c r="AMK95"/>
    </row>
    <row r="96" spans="1:1025" x14ac:dyDescent="0.25">
      <c r="A96">
        <v>1</v>
      </c>
      <c r="B96" s="40" t="str">
        <f>IF(MONTH(INDEX(Date,MATCH(MONTH($B$2),mois,)+(COUNT($A$7:$A$107)-COUNT(A96:$A$107))))=MONTH($B$2),INDEX(Date,MATCH(MONTH($B$2),mois,)+(COUNT($A$7:$A$107)-COUNT(A96:$A$107))),"")</f>
        <v/>
      </c>
      <c r="C96" s="42" t="str">
        <f>IF(MONTH(INDEX(Date,MATCH(MONTH($B$2),mois,)+(COUNT($A$7:$A$107)-COUNT(A96:$A$107))))=MONTH($B$2),INDEX(Feuille1!$B$13:$H$301,MATCH(MONTH($B$2),mois,)+(COUNT($A$7:$A$107)-COUNT(A96:$A$107)),2),"")</f>
        <v/>
      </c>
      <c r="D96" s="42" t="str">
        <f>IF(MONTH(INDEX(Date,MATCH(MONTH($B$2),mois,)+(COUNT($A$7:$A$107)-COUNT(A96:$A$107))))=MONTH($B$2),INDEX(Feuille1!$B$13:$H$301,MATCH(MONTH($B$2),mois,)+(COUNT($A$7:$A$107)-COUNT(A96:$A$107)),3),"")</f>
        <v/>
      </c>
      <c r="E96" s="43" t="str">
        <f>IF(MONTH(INDEX(Date,MATCH(MONTH($B$2),mois,)+(COUNT($A$7:$A$107)-COUNT(A96:$A$107))))=MONTH($B$2),INDEX(Feuille1!$B$13:$H$301,MATCH(MONTH($B$2),mois,)+(COUNT($A$7:$A$107)-COUNT(A96:$A$107)),4),"")</f>
        <v/>
      </c>
      <c r="F96" s="42" t="str">
        <f>IF(MONTH(INDEX(Date,MATCH(MONTH($B$2),mois,)+(COUNT($A$7:$A$107)-COUNT(A96:$A$107))))=MONTH($B$2),INDEX(Feuille1!$B$13:$H$301,MATCH(MONTH($B$2),mois,)+(COUNT($A$7:$A$107)-COUNT(A96:$A$107)),6),"")</f>
        <v/>
      </c>
      <c r="G96" s="43" t="str">
        <f>IF(MONTH(INDEX(Date,MATCH(MONTH($B$2),mois,)+(COUNT($A$7:$A$107)-COUNT(A96:$A$107))))=MONTH($B$2),INDEX(Feuille1!$B$13:$H$301,MATCH(MONTH($B$2),mois,)+(COUNT($A$7:$A$107)-COUNT(A96:$A$107)),7),"")</f>
        <v/>
      </c>
      <c r="H96" s="39"/>
      <c r="I96" s="38"/>
      <c r="J96" s="38"/>
      <c r="K96" s="39"/>
      <c r="L96" s="39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  <c r="AMK96"/>
    </row>
    <row r="97" spans="1:1025" x14ac:dyDescent="0.25">
      <c r="A97">
        <v>1</v>
      </c>
      <c r="B97" s="40" t="str">
        <f>IF(MONTH(INDEX(Date,MATCH(MONTH($B$2),mois,)+(COUNT($A$7:$A$107)-COUNT(A97:$A$107))))=MONTH($B$2),INDEX(Date,MATCH(MONTH($B$2),mois,)+(COUNT($A$7:$A$107)-COUNT(A97:$A$107))),"")</f>
        <v/>
      </c>
      <c r="C97" s="42" t="str">
        <f>IF(MONTH(INDEX(Date,MATCH(MONTH($B$2),mois,)+(COUNT($A$7:$A$107)-COUNT(A97:$A$107))))=MONTH($B$2),INDEX(Feuille1!$B$13:$H$301,MATCH(MONTH($B$2),mois,)+(COUNT($A$7:$A$107)-COUNT(A97:$A$107)),2),"")</f>
        <v/>
      </c>
      <c r="D97" s="42" t="str">
        <f>IF(MONTH(INDEX(Date,MATCH(MONTH($B$2),mois,)+(COUNT($A$7:$A$107)-COUNT(A97:$A$107))))=MONTH($B$2),INDEX(Feuille1!$B$13:$H$301,MATCH(MONTH($B$2),mois,)+(COUNT($A$7:$A$107)-COUNT(A97:$A$107)),3),"")</f>
        <v/>
      </c>
      <c r="E97" s="43" t="str">
        <f>IF(MONTH(INDEX(Date,MATCH(MONTH($B$2),mois,)+(COUNT($A$7:$A$107)-COUNT(A97:$A$107))))=MONTH($B$2),INDEX(Feuille1!$B$13:$H$301,MATCH(MONTH($B$2),mois,)+(COUNT($A$7:$A$107)-COUNT(A97:$A$107)),4),"")</f>
        <v/>
      </c>
      <c r="F97" s="42" t="str">
        <f>IF(MONTH(INDEX(Date,MATCH(MONTH($B$2),mois,)+(COUNT($A$7:$A$107)-COUNT(A97:$A$107))))=MONTH($B$2),INDEX(Feuille1!$B$13:$H$301,MATCH(MONTH($B$2),mois,)+(COUNT($A$7:$A$107)-COUNT(A97:$A$107)),6),"")</f>
        <v/>
      </c>
      <c r="G97" s="43" t="str">
        <f>IF(MONTH(INDEX(Date,MATCH(MONTH($B$2),mois,)+(COUNT($A$7:$A$107)-COUNT(A97:$A$107))))=MONTH($B$2),INDEX(Feuille1!$B$13:$H$301,MATCH(MONTH($B$2),mois,)+(COUNT($A$7:$A$107)-COUNT(A97:$A$107)),7),"")</f>
        <v/>
      </c>
      <c r="H97" s="39"/>
      <c r="I97" s="38"/>
      <c r="J97" s="38"/>
      <c r="K97" s="39"/>
      <c r="L97" s="39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  <c r="AMK97"/>
    </row>
    <row r="98" spans="1:1025" x14ac:dyDescent="0.25">
      <c r="A98">
        <v>1</v>
      </c>
      <c r="B98" s="40" t="str">
        <f>IF(MONTH(INDEX(Date,MATCH(MONTH($B$2),mois,)+(COUNT($A$7:$A$107)-COUNT(A98:$A$107))))=MONTH($B$2),INDEX(Date,MATCH(MONTH($B$2),mois,)+(COUNT($A$7:$A$107)-COUNT(A98:$A$107))),"")</f>
        <v/>
      </c>
      <c r="C98" s="42" t="str">
        <f>IF(MONTH(INDEX(Date,MATCH(MONTH($B$2),mois,)+(COUNT($A$7:$A$107)-COUNT(A98:$A$107))))=MONTH($B$2),INDEX(Feuille1!$B$13:$H$301,MATCH(MONTH($B$2),mois,)+(COUNT($A$7:$A$107)-COUNT(A98:$A$107)),2),"")</f>
        <v/>
      </c>
      <c r="D98" s="42" t="str">
        <f>IF(MONTH(INDEX(Date,MATCH(MONTH($B$2),mois,)+(COUNT($A$7:$A$107)-COUNT(A98:$A$107))))=MONTH($B$2),INDEX(Feuille1!$B$13:$H$301,MATCH(MONTH($B$2),mois,)+(COUNT($A$7:$A$107)-COUNT(A98:$A$107)),3),"")</f>
        <v/>
      </c>
      <c r="E98" s="43" t="str">
        <f>IF(MONTH(INDEX(Date,MATCH(MONTH($B$2),mois,)+(COUNT($A$7:$A$107)-COUNT(A98:$A$107))))=MONTH($B$2),INDEX(Feuille1!$B$13:$H$301,MATCH(MONTH($B$2),mois,)+(COUNT($A$7:$A$107)-COUNT(A98:$A$107)),4),"")</f>
        <v/>
      </c>
      <c r="F98" s="42" t="str">
        <f>IF(MONTH(INDEX(Date,MATCH(MONTH($B$2),mois,)+(COUNT($A$7:$A$107)-COUNT(A98:$A$107))))=MONTH($B$2),INDEX(Feuille1!$B$13:$H$301,MATCH(MONTH($B$2),mois,)+(COUNT($A$7:$A$107)-COUNT(A98:$A$107)),6),"")</f>
        <v/>
      </c>
      <c r="G98" s="43" t="str">
        <f>IF(MONTH(INDEX(Date,MATCH(MONTH($B$2),mois,)+(COUNT($A$7:$A$107)-COUNT(A98:$A$107))))=MONTH($B$2),INDEX(Feuille1!$B$13:$H$301,MATCH(MONTH($B$2),mois,)+(COUNT($A$7:$A$107)-COUNT(A98:$A$107)),7),"")</f>
        <v/>
      </c>
      <c r="H98" s="39"/>
      <c r="I98" s="38"/>
      <c r="J98" s="38"/>
      <c r="K98" s="39"/>
      <c r="L98" s="39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  <c r="AMK98"/>
    </row>
    <row r="99" spans="1:1025" x14ac:dyDescent="0.25">
      <c r="A99">
        <v>1</v>
      </c>
      <c r="B99" s="40" t="str">
        <f>IF(MONTH(INDEX(Date,MATCH(MONTH($B$2),mois,)+(COUNT($A$7:$A$107)-COUNT(A99:$A$107))))=MONTH($B$2),INDEX(Date,MATCH(MONTH($B$2),mois,)+(COUNT($A$7:$A$107)-COUNT(A99:$A$107))),"")</f>
        <v/>
      </c>
      <c r="C99" s="42" t="str">
        <f>IF(MONTH(INDEX(Date,MATCH(MONTH($B$2),mois,)+(COUNT($A$7:$A$107)-COUNT(A99:$A$107))))=MONTH($B$2),INDEX(Feuille1!$B$13:$H$301,MATCH(MONTH($B$2),mois,)+(COUNT($A$7:$A$107)-COUNT(A99:$A$107)),2),"")</f>
        <v/>
      </c>
      <c r="D99" s="42" t="str">
        <f>IF(MONTH(INDEX(Date,MATCH(MONTH($B$2),mois,)+(COUNT($A$7:$A$107)-COUNT(A99:$A$107))))=MONTH($B$2),INDEX(Feuille1!$B$13:$H$301,MATCH(MONTH($B$2),mois,)+(COUNT($A$7:$A$107)-COUNT(A99:$A$107)),3),"")</f>
        <v/>
      </c>
      <c r="E99" s="43" t="str">
        <f>IF(MONTH(INDEX(Date,MATCH(MONTH($B$2),mois,)+(COUNT($A$7:$A$107)-COUNT(A99:$A$107))))=MONTH($B$2),INDEX(Feuille1!$B$13:$H$301,MATCH(MONTH($B$2),mois,)+(COUNT($A$7:$A$107)-COUNT(A99:$A$107)),4),"")</f>
        <v/>
      </c>
      <c r="F99" s="42" t="str">
        <f>IF(MONTH(INDEX(Date,MATCH(MONTH($B$2),mois,)+(COUNT($A$7:$A$107)-COUNT(A99:$A$107))))=MONTH($B$2),INDEX(Feuille1!$B$13:$H$301,MATCH(MONTH($B$2),mois,)+(COUNT($A$7:$A$107)-COUNT(A99:$A$107)),6),"")</f>
        <v/>
      </c>
      <c r="G99" s="43" t="str">
        <f>IF(MONTH(INDEX(Date,MATCH(MONTH($B$2),mois,)+(COUNT($A$7:$A$107)-COUNT(A99:$A$107))))=MONTH($B$2),INDEX(Feuille1!$B$13:$H$301,MATCH(MONTH($B$2),mois,)+(COUNT($A$7:$A$107)-COUNT(A99:$A$107)),7),"")</f>
        <v/>
      </c>
      <c r="H99" s="39"/>
      <c r="I99" s="38"/>
      <c r="J99" s="38"/>
      <c r="K99" s="39"/>
      <c r="L99" s="3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  <c r="AMK99"/>
    </row>
    <row r="100" spans="1:1025" x14ac:dyDescent="0.25">
      <c r="A100">
        <v>1</v>
      </c>
      <c r="B100" s="40" t="str">
        <f>IF(MONTH(INDEX(Date,MATCH(MONTH($B$2),mois,)+(COUNT($A$7:$A$107)-COUNT(A100:$A$107))))=MONTH($B$2),INDEX(Date,MATCH(MONTH($B$2),mois,)+(COUNT($A$7:$A$107)-COUNT(A100:$A$107))),"")</f>
        <v/>
      </c>
      <c r="C100" s="42" t="str">
        <f>IF(MONTH(INDEX(Date,MATCH(MONTH($B$2),mois,)+(COUNT($A$7:$A$107)-COUNT(A100:$A$107))))=MONTH($B$2),INDEX(Feuille1!$B$13:$H$301,MATCH(MONTH($B$2),mois,)+(COUNT($A$7:$A$107)-COUNT(A100:$A$107)),2),"")</f>
        <v/>
      </c>
      <c r="D100" s="42" t="str">
        <f>IF(MONTH(INDEX(Date,MATCH(MONTH($B$2),mois,)+(COUNT($A$7:$A$107)-COUNT(A100:$A$107))))=MONTH($B$2),INDEX(Feuille1!$B$13:$H$301,MATCH(MONTH($B$2),mois,)+(COUNT($A$7:$A$107)-COUNT(A100:$A$107)),3),"")</f>
        <v/>
      </c>
      <c r="E100" s="43" t="str">
        <f>IF(MONTH(INDEX(Date,MATCH(MONTH($B$2),mois,)+(COUNT($A$7:$A$107)-COUNT(A100:$A$107))))=MONTH($B$2),INDEX(Feuille1!$B$13:$H$301,MATCH(MONTH($B$2),mois,)+(COUNT($A$7:$A$107)-COUNT(A100:$A$107)),4),"")</f>
        <v/>
      </c>
      <c r="F100" s="42" t="str">
        <f>IF(MONTH(INDEX(Date,MATCH(MONTH($B$2),mois,)+(COUNT($A$7:$A$107)-COUNT(A100:$A$107))))=MONTH($B$2),INDEX(Feuille1!$B$13:$H$301,MATCH(MONTH($B$2),mois,)+(COUNT($A$7:$A$107)-COUNT(A100:$A$107)),6),"")</f>
        <v/>
      </c>
      <c r="G100" s="43" t="str">
        <f>IF(MONTH(INDEX(Date,MATCH(MONTH($B$2),mois,)+(COUNT($A$7:$A$107)-COUNT(A100:$A$107))))=MONTH($B$2),INDEX(Feuille1!$B$13:$H$301,MATCH(MONTH($B$2),mois,)+(COUNT($A$7:$A$107)-COUNT(A100:$A$107)),7),"")</f>
        <v/>
      </c>
      <c r="H100" s="39"/>
      <c r="I100" s="38"/>
      <c r="J100" s="38"/>
      <c r="K100" s="39"/>
      <c r="L100" s="39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  <c r="AMK100"/>
    </row>
    <row r="101" spans="1:1025" x14ac:dyDescent="0.25">
      <c r="A101">
        <v>1</v>
      </c>
      <c r="B101" s="40" t="str">
        <f>IF(MONTH(INDEX(Date,MATCH(MONTH($B$2),mois,)+(COUNT($A$7:$A$107)-COUNT(A101:$A$107))))=MONTH($B$2),INDEX(Date,MATCH(MONTH($B$2),mois,)+(COUNT($A$7:$A$107)-COUNT(A101:$A$107))),"")</f>
        <v/>
      </c>
      <c r="C101" s="42" t="str">
        <f>IF(MONTH(INDEX(Date,MATCH(MONTH($B$2),mois,)+(COUNT($A$7:$A$107)-COUNT(A101:$A$107))))=MONTH($B$2),INDEX(Feuille1!$B$13:$H$301,MATCH(MONTH($B$2),mois,)+(COUNT($A$7:$A$107)-COUNT(A101:$A$107)),2),"")</f>
        <v/>
      </c>
      <c r="D101" s="42" t="str">
        <f>IF(MONTH(INDEX(Date,MATCH(MONTH($B$2),mois,)+(COUNT($A$7:$A$107)-COUNT(A101:$A$107))))=MONTH($B$2),INDEX(Feuille1!$B$13:$H$301,MATCH(MONTH($B$2),mois,)+(COUNT($A$7:$A$107)-COUNT(A101:$A$107)),3),"")</f>
        <v/>
      </c>
      <c r="E101" s="43" t="str">
        <f>IF(MONTH(INDEX(Date,MATCH(MONTH($B$2),mois,)+(COUNT($A$7:$A$107)-COUNT(A101:$A$107))))=MONTH($B$2),INDEX(Feuille1!$B$13:$H$301,MATCH(MONTH($B$2),mois,)+(COUNT($A$7:$A$107)-COUNT(A101:$A$107)),4),"")</f>
        <v/>
      </c>
      <c r="F101" s="42" t="str">
        <f>IF(MONTH(INDEX(Date,MATCH(MONTH($B$2),mois,)+(COUNT($A$7:$A$107)-COUNT(A101:$A$107))))=MONTH($B$2),INDEX(Feuille1!$B$13:$H$301,MATCH(MONTH($B$2),mois,)+(COUNT($A$7:$A$107)-COUNT(A101:$A$107)),6),"")</f>
        <v/>
      </c>
      <c r="G101" s="43" t="str">
        <f>IF(MONTH(INDEX(Date,MATCH(MONTH($B$2),mois,)+(COUNT($A$7:$A$107)-COUNT(A101:$A$107))))=MONTH($B$2),INDEX(Feuille1!$B$13:$H$301,MATCH(MONTH($B$2),mois,)+(COUNT($A$7:$A$107)-COUNT(A101:$A$107)),7),"")</f>
        <v/>
      </c>
      <c r="H101" s="39"/>
      <c r="I101" s="38"/>
      <c r="J101" s="38"/>
      <c r="K101" s="39"/>
      <c r="L101" s="39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  <c r="AMK101"/>
    </row>
    <row r="102" spans="1:1025" x14ac:dyDescent="0.25">
      <c r="A102">
        <v>1</v>
      </c>
      <c r="B102" s="40" t="str">
        <f>IF(MONTH(INDEX(Date,MATCH(MONTH($B$2),mois,)+(COUNT($A$7:$A$107)-COUNT(A102:$A$107))))=MONTH($B$2),INDEX(Date,MATCH(MONTH($B$2),mois,)+(COUNT($A$7:$A$107)-COUNT(A102:$A$107))),"")</f>
        <v/>
      </c>
      <c r="C102" s="42" t="str">
        <f>IF(MONTH(INDEX(Date,MATCH(MONTH($B$2),mois,)+(COUNT($A$7:$A$107)-COUNT(A102:$A$107))))=MONTH($B$2),INDEX(Feuille1!$B$13:$H$301,MATCH(MONTH($B$2),mois,)+(COUNT($A$7:$A$107)-COUNT(A102:$A$107)),2),"")</f>
        <v/>
      </c>
      <c r="D102" s="42" t="str">
        <f>IF(MONTH(INDEX(Date,MATCH(MONTH($B$2),mois,)+(COUNT($A$7:$A$107)-COUNT(A102:$A$107))))=MONTH($B$2),INDEX(Feuille1!$B$13:$H$301,MATCH(MONTH($B$2),mois,)+(COUNT($A$7:$A$107)-COUNT(A102:$A$107)),3),"")</f>
        <v/>
      </c>
      <c r="E102" s="43" t="str">
        <f>IF(MONTH(INDEX(Date,MATCH(MONTH($B$2),mois,)+(COUNT($A$7:$A$107)-COUNT(A102:$A$107))))=MONTH($B$2),INDEX(Feuille1!$B$13:$H$301,MATCH(MONTH($B$2),mois,)+(COUNT($A$7:$A$107)-COUNT(A102:$A$107)),4),"")</f>
        <v/>
      </c>
      <c r="F102" s="42" t="str">
        <f>IF(MONTH(INDEX(Date,MATCH(MONTH($B$2),mois,)+(COUNT($A$7:$A$107)-COUNT(A102:$A$107))))=MONTH($B$2),INDEX(Feuille1!$B$13:$H$301,MATCH(MONTH($B$2),mois,)+(COUNT($A$7:$A$107)-COUNT(A102:$A$107)),6),"")</f>
        <v/>
      </c>
      <c r="G102" s="43" t="str">
        <f>IF(MONTH(INDEX(Date,MATCH(MONTH($B$2),mois,)+(COUNT($A$7:$A$107)-COUNT(A102:$A$107))))=MONTH($B$2),INDEX(Feuille1!$B$13:$H$301,MATCH(MONTH($B$2),mois,)+(COUNT($A$7:$A$107)-COUNT(A102:$A$107)),7),"")</f>
        <v/>
      </c>
      <c r="H102" s="39"/>
      <c r="I102" s="38"/>
      <c r="J102" s="38"/>
      <c r="K102" s="39"/>
      <c r="L102" s="39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  <c r="AMK102"/>
    </row>
    <row r="103" spans="1:1025" x14ac:dyDescent="0.25">
      <c r="A103">
        <v>1</v>
      </c>
      <c r="B103" s="40" t="str">
        <f>IF(MONTH(INDEX(Date,MATCH(MONTH($B$2),mois,)+(COUNT($A$7:$A$107)-COUNT(A103:$A$107))))=MONTH($B$2),INDEX(Date,MATCH(MONTH($B$2),mois,)+(COUNT($A$7:$A$107)-COUNT(A103:$A$107))),"")</f>
        <v/>
      </c>
      <c r="C103" s="42" t="str">
        <f>IF(MONTH(INDEX(Date,MATCH(MONTH($B$2),mois,)+(COUNT($A$7:$A$107)-COUNT(A103:$A$107))))=MONTH($B$2),INDEX(Feuille1!$B$13:$H$301,MATCH(MONTH($B$2),mois,)+(COUNT($A$7:$A$107)-COUNT(A103:$A$107)),2),"")</f>
        <v/>
      </c>
      <c r="D103" s="42" t="str">
        <f>IF(MONTH(INDEX(Date,MATCH(MONTH($B$2),mois,)+(COUNT($A$7:$A$107)-COUNT(A103:$A$107))))=MONTH($B$2),INDEX(Feuille1!$B$13:$H$301,MATCH(MONTH($B$2),mois,)+(COUNT($A$7:$A$107)-COUNT(A103:$A$107)),3),"")</f>
        <v/>
      </c>
      <c r="E103" s="43" t="str">
        <f>IF(MONTH(INDEX(Date,MATCH(MONTH($B$2),mois,)+(COUNT($A$7:$A$107)-COUNT(A103:$A$107))))=MONTH($B$2),INDEX(Feuille1!$B$13:$H$301,MATCH(MONTH($B$2),mois,)+(COUNT($A$7:$A$107)-COUNT(A103:$A$107)),4),"")</f>
        <v/>
      </c>
      <c r="F103" s="42" t="str">
        <f>IF(MONTH(INDEX(Date,MATCH(MONTH($B$2),mois,)+(COUNT($A$7:$A$107)-COUNT(A103:$A$107))))=MONTH($B$2),INDEX(Feuille1!$B$13:$H$301,MATCH(MONTH($B$2),mois,)+(COUNT($A$7:$A$107)-COUNT(A103:$A$107)),6),"")</f>
        <v/>
      </c>
      <c r="G103" s="43" t="str">
        <f>IF(MONTH(INDEX(Date,MATCH(MONTH($B$2),mois,)+(COUNT($A$7:$A$107)-COUNT(A103:$A$107))))=MONTH($B$2),INDEX(Feuille1!$B$13:$H$301,MATCH(MONTH($B$2),mois,)+(COUNT($A$7:$A$107)-COUNT(A103:$A$107)),7),"")</f>
        <v/>
      </c>
      <c r="H103" s="39"/>
      <c r="I103" s="38"/>
      <c r="J103" s="38"/>
      <c r="K103" s="39"/>
      <c r="L103" s="39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  <c r="AMK103"/>
    </row>
    <row r="104" spans="1:1025" x14ac:dyDescent="0.25">
      <c r="A104">
        <v>1</v>
      </c>
      <c r="B104" s="40" t="str">
        <f>IF(MONTH(INDEX(Date,MATCH(MONTH($B$2),mois,)+(COUNT($A$7:$A$107)-COUNT(A104:$A$107))))=MONTH($B$2),INDEX(Date,MATCH(MONTH($B$2),mois,)+(COUNT($A$7:$A$107)-COUNT(A104:$A$107))),"")</f>
        <v/>
      </c>
      <c r="C104" s="42" t="str">
        <f>IF(MONTH(INDEX(Date,MATCH(MONTH($B$2),mois,)+(COUNT($A$7:$A$107)-COUNT(A104:$A$107))))=MONTH($B$2),INDEX(Feuille1!$B$13:$H$301,MATCH(MONTH($B$2),mois,)+(COUNT($A$7:$A$107)-COUNT(A104:$A$107)),2),"")</f>
        <v/>
      </c>
      <c r="D104" s="42" t="str">
        <f>IF(MONTH(INDEX(Date,MATCH(MONTH($B$2),mois,)+(COUNT($A$7:$A$107)-COUNT(A104:$A$107))))=MONTH($B$2),INDEX(Feuille1!$B$13:$H$301,MATCH(MONTH($B$2),mois,)+(COUNT($A$7:$A$107)-COUNT(A104:$A$107)),3),"")</f>
        <v/>
      </c>
      <c r="E104" s="43" t="str">
        <f>IF(MONTH(INDEX(Date,MATCH(MONTH($B$2),mois,)+(COUNT($A$7:$A$107)-COUNT(A104:$A$107))))=MONTH($B$2),INDEX(Feuille1!$B$13:$H$301,MATCH(MONTH($B$2),mois,)+(COUNT($A$7:$A$107)-COUNT(A104:$A$107)),4),"")</f>
        <v/>
      </c>
      <c r="F104" s="42" t="str">
        <f>IF(MONTH(INDEX(Date,MATCH(MONTH($B$2),mois,)+(COUNT($A$7:$A$107)-COUNT(A104:$A$107))))=MONTH($B$2),INDEX(Feuille1!$B$13:$H$301,MATCH(MONTH($B$2),mois,)+(COUNT($A$7:$A$107)-COUNT(A104:$A$107)),6),"")</f>
        <v/>
      </c>
      <c r="G104" s="43" t="str">
        <f>IF(MONTH(INDEX(Date,MATCH(MONTH($B$2),mois,)+(COUNT($A$7:$A$107)-COUNT(A104:$A$107))))=MONTH($B$2),INDEX(Feuille1!$B$13:$H$301,MATCH(MONTH($B$2),mois,)+(COUNT($A$7:$A$107)-COUNT(A104:$A$107)),7),"")</f>
        <v/>
      </c>
      <c r="H104" s="39"/>
      <c r="I104" s="38"/>
      <c r="J104" s="38"/>
      <c r="K104" s="39"/>
      <c r="L104" s="39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  <c r="AMK104"/>
    </row>
    <row r="105" spans="1:1025" x14ac:dyDescent="0.25">
      <c r="A105">
        <v>1</v>
      </c>
      <c r="B105" s="40" t="str">
        <f>IF(MONTH(INDEX(Date,MATCH(MONTH($B$2),mois,)+(COUNT($A$7:$A$107)-COUNT(A105:$A$107))))=MONTH($B$2),INDEX(Date,MATCH(MONTH($B$2),mois,)+(COUNT($A$7:$A$107)-COUNT(A105:$A$107))),"")</f>
        <v/>
      </c>
      <c r="C105" s="42" t="str">
        <f>IF(MONTH(INDEX(Date,MATCH(MONTH($B$2),mois,)+(COUNT($A$7:$A$107)-COUNT(A105:$A$107))))=MONTH($B$2),INDEX(Feuille1!$B$13:$H$301,MATCH(MONTH($B$2),mois,)+(COUNT($A$7:$A$107)-COUNT(A105:$A$107)),2),"")</f>
        <v/>
      </c>
      <c r="D105" s="42" t="str">
        <f>IF(MONTH(INDEX(Date,MATCH(MONTH($B$2),mois,)+(COUNT($A$7:$A$107)-COUNT(A105:$A$107))))=MONTH($B$2),INDEX(Feuille1!$B$13:$H$301,MATCH(MONTH($B$2),mois,)+(COUNT($A$7:$A$107)-COUNT(A105:$A$107)),3),"")</f>
        <v/>
      </c>
      <c r="E105" s="43" t="str">
        <f>IF(MONTH(INDEX(Date,MATCH(MONTH($B$2),mois,)+(COUNT($A$7:$A$107)-COUNT(A105:$A$107))))=MONTH($B$2),INDEX(Feuille1!$B$13:$H$301,MATCH(MONTH($B$2),mois,)+(COUNT($A$7:$A$107)-COUNT(A105:$A$107)),4),"")</f>
        <v/>
      </c>
      <c r="F105" s="42" t="str">
        <f>IF(MONTH(INDEX(Date,MATCH(MONTH($B$2),mois,)+(COUNT($A$7:$A$107)-COUNT(A105:$A$107))))=MONTH($B$2),INDEX(Feuille1!$B$13:$H$301,MATCH(MONTH($B$2),mois,)+(COUNT($A$7:$A$107)-COUNT(A105:$A$107)),6),"")</f>
        <v/>
      </c>
      <c r="G105" s="43" t="str">
        <f>IF(MONTH(INDEX(Date,MATCH(MONTH($B$2),mois,)+(COUNT($A$7:$A$107)-COUNT(A105:$A$107))))=MONTH($B$2),INDEX(Feuille1!$B$13:$H$301,MATCH(MONTH($B$2),mois,)+(COUNT($A$7:$A$107)-COUNT(A105:$A$107)),7),"")</f>
        <v/>
      </c>
      <c r="H105" s="39"/>
      <c r="I105" s="38"/>
      <c r="J105" s="38"/>
      <c r="K105" s="39"/>
      <c r="L105" s="39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</row>
    <row r="106" spans="1:1025" x14ac:dyDescent="0.25">
      <c r="A106">
        <v>1</v>
      </c>
      <c r="B106" s="40" t="str">
        <f>IF(MONTH(INDEX(Date,MATCH(MONTH($B$2),mois,)+(COUNT($A$7:$A$107)-COUNT(A106:$A$107))))=MONTH($B$2),INDEX(Date,MATCH(MONTH($B$2),mois,)+(COUNT($A$7:$A$107)-COUNT(A106:$A$107))),"")</f>
        <v/>
      </c>
      <c r="C106" s="42" t="str">
        <f>IF(MONTH(INDEX(Date,MATCH(MONTH($B$2),mois,)+(COUNT($A$7:$A$107)-COUNT(A106:$A$107))))=MONTH($B$2),INDEX(Feuille1!$B$13:$H$301,MATCH(MONTH($B$2),mois,)+(COUNT($A$7:$A$107)-COUNT(A106:$A$107)),2),"")</f>
        <v/>
      </c>
      <c r="D106" s="42" t="str">
        <f>IF(MONTH(INDEX(Date,MATCH(MONTH($B$2),mois,)+(COUNT($A$7:$A$107)-COUNT(A106:$A$107))))=MONTH($B$2),INDEX(Feuille1!$B$13:$H$301,MATCH(MONTH($B$2),mois,)+(COUNT($A$7:$A$107)-COUNT(A106:$A$107)),3),"")</f>
        <v/>
      </c>
      <c r="E106" s="43" t="str">
        <f>IF(MONTH(INDEX(Date,MATCH(MONTH($B$2),mois,)+(COUNT($A$7:$A$107)-COUNT(A106:$A$107))))=MONTH($B$2),INDEX(Feuille1!$B$13:$H$301,MATCH(MONTH($B$2),mois,)+(COUNT($A$7:$A$107)-COUNT(A106:$A$107)),4),"")</f>
        <v/>
      </c>
      <c r="F106" s="42" t="str">
        <f>IF(MONTH(INDEX(Date,MATCH(MONTH($B$2),mois,)+(COUNT($A$7:$A$107)-COUNT(A106:$A$107))))=MONTH($B$2),INDEX(Feuille1!$B$13:$H$301,MATCH(MONTH($B$2),mois,)+(COUNT($A$7:$A$107)-COUNT(A106:$A$107)),6),"")</f>
        <v/>
      </c>
      <c r="G106" s="43" t="str">
        <f>IF(MONTH(INDEX(Date,MATCH(MONTH($B$2),mois,)+(COUNT($A$7:$A$107)-COUNT(A106:$A$107))))=MONTH($B$2),INDEX(Feuille1!$B$13:$H$301,MATCH(MONTH($B$2),mois,)+(COUNT($A$7:$A$107)-COUNT(A106:$A$107)),7),"")</f>
        <v/>
      </c>
      <c r="H106" s="39"/>
      <c r="I106" s="38"/>
      <c r="J106" s="38"/>
      <c r="K106" s="39"/>
      <c r="L106" s="39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  <c r="AMK106"/>
    </row>
    <row r="107" spans="1:1025" x14ac:dyDescent="0.25">
      <c r="A107">
        <v>1</v>
      </c>
      <c r="B107" s="40" t="str">
        <f>IF(MONTH(INDEX(Date,MATCH(MONTH($B$2),mois,)+(COUNT($A$7:$A$107)-COUNT(A107:$A$107))))=MONTH($B$2),INDEX(Date,MATCH(MONTH($B$2),mois,)+(COUNT($A$7:$A$107)-COUNT(A107:$A$107))),"")</f>
        <v/>
      </c>
      <c r="C107" s="42" t="str">
        <f>IF(MONTH(INDEX(Date,MATCH(MONTH($B$2),mois,)+(COUNT($A$7:$A$107)-COUNT(A107:$A$107))))=MONTH($B$2),INDEX(Feuille1!$B$13:$H$301,MATCH(MONTH($B$2),mois,)+(COUNT($A$7:$A$107)-COUNT(A107:$A$107)),2),"")</f>
        <v/>
      </c>
      <c r="D107" s="42" t="str">
        <f>IF(MONTH(INDEX(Date,MATCH(MONTH($B$2),mois,)+(COUNT($A$7:$A$107)-COUNT(A107:$A$107))))=MONTH($B$2),INDEX(Feuille1!$B$13:$H$301,MATCH(MONTH($B$2),mois,)+(COUNT($A$7:$A$107)-COUNT(A107:$A$107)),3),"")</f>
        <v/>
      </c>
      <c r="E107" s="43" t="str">
        <f>IF(MONTH(INDEX(Date,MATCH(MONTH($B$2),mois,)+(COUNT($A$7:$A$107)-COUNT(A107:$A$107))))=MONTH($B$2),INDEX(Feuille1!$B$13:$H$301,MATCH(MONTH($B$2),mois,)+(COUNT($A$7:$A$107)-COUNT(A107:$A$107)),4),"")</f>
        <v/>
      </c>
      <c r="F107" s="42" t="str">
        <f>IF(MONTH(INDEX(Date,MATCH(MONTH($B$2),mois,)+(COUNT($A$7:$A$107)-COUNT(A107:$A$107))))=MONTH($B$2),INDEX(Feuille1!$B$13:$H$301,MATCH(MONTH($B$2),mois,)+(COUNT($A$7:$A$107)-COUNT(A107:$A$107)),6),"")</f>
        <v/>
      </c>
      <c r="G107" s="43" t="str">
        <f>IF(MONTH(INDEX(Date,MATCH(MONTH($B$2),mois,)+(COUNT($A$7:$A$107)-COUNT(A107:$A$107))))=MONTH($B$2),INDEX(Feuille1!$B$13:$H$301,MATCH(MONTH($B$2),mois,)+(COUNT($A$7:$A$107)-COUNT(A107:$A$107)),7),"")</f>
        <v/>
      </c>
      <c r="H107" s="39"/>
      <c r="I107" s="38"/>
      <c r="J107" s="38"/>
      <c r="K107" s="39"/>
      <c r="L107" s="39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  <c r="AMK107"/>
    </row>
    <row r="108" spans="1:1025" ht="8.25" customHeight="1" x14ac:dyDescent="0.25">
      <c r="B108" s="28"/>
      <c r="C108"/>
      <c r="D108"/>
      <c r="E108" s="32"/>
      <c r="F108"/>
      <c r="G108" s="32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  <c r="AMK108"/>
    </row>
    <row r="109" spans="1:1025" s="19" customFormat="1" ht="15.6" x14ac:dyDescent="0.3">
      <c r="B109" s="29"/>
      <c r="D109" s="20" t="s">
        <v>58</v>
      </c>
      <c r="E109" s="33">
        <f>SUM(E6:E107)</f>
        <v>0</v>
      </c>
      <c r="F109"/>
      <c r="G109" s="36"/>
      <c r="J109" s="20" t="s">
        <v>58</v>
      </c>
      <c r="K109" s="21" t="e">
        <f>SUM(K6:K107)</f>
        <v>#REF!</v>
      </c>
      <c r="AMI109" s="15"/>
      <c r="AMJ109" s="15"/>
      <c r="AMK109" s="15"/>
    </row>
    <row r="110" spans="1:1025" ht="6.75" customHeight="1" x14ac:dyDescent="0.25">
      <c r="D110"/>
      <c r="E110" s="32"/>
      <c r="F110"/>
    </row>
    <row r="111" spans="1:1025" ht="15.6" x14ac:dyDescent="0.3">
      <c r="D111" s="20" t="s">
        <v>59</v>
      </c>
      <c r="E111" s="34" t="e">
        <f>+E109-K109</f>
        <v>#REF!</v>
      </c>
      <c r="F111"/>
    </row>
  </sheetData>
  <mergeCells count="9">
    <mergeCell ref="B4:G4"/>
    <mergeCell ref="H4:L4"/>
    <mergeCell ref="B5:G5"/>
    <mergeCell ref="B1:G1"/>
    <mergeCell ref="H1:L1"/>
    <mergeCell ref="B2:G2"/>
    <mergeCell ref="H2:L2"/>
    <mergeCell ref="B3:G3"/>
    <mergeCell ref="H3:L3"/>
  </mergeCells>
  <pageMargins left="0.78749999999999998" right="0.78749999999999998" top="1.05277777777778" bottom="1.05277777777778" header="0.78749999999999998" footer="0.78749999999999998"/>
  <pageSetup paperSize="9" firstPageNumber="0" orientation="portrait" r:id="rId1"/>
  <headerFooter>
    <oddHeader>&amp;C&amp;"Times New Roman,Normal"&amp;12&amp;A</oddHeader>
    <oddFooter>&amp;C&amp;"Times New Roman,Normal"&amp;12Page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L111"/>
  <sheetViews>
    <sheetView topLeftCell="B1" zoomScaleNormal="100" workbookViewId="0">
      <selection activeCell="B3" sqref="B3:G3"/>
    </sheetView>
  </sheetViews>
  <sheetFormatPr baseColWidth="10" defaultColWidth="8.88671875" defaultRowHeight="13.2" x14ac:dyDescent="0.25"/>
  <cols>
    <col min="1" max="1" width="17.33203125" hidden="1" customWidth="1"/>
    <col min="2" max="2" width="17.33203125" style="30" customWidth="1"/>
    <col min="3" max="4" width="17.33203125" style="15" customWidth="1"/>
    <col min="5" max="5" width="17.33203125" style="35" customWidth="1"/>
    <col min="6" max="6" width="17.33203125" style="15" customWidth="1"/>
    <col min="7" max="7" width="17.33203125" style="35" customWidth="1"/>
    <col min="8" max="12" width="17.33203125" style="15" customWidth="1"/>
    <col min="13" max="1026" width="8.88671875" style="15"/>
  </cols>
  <sheetData>
    <row r="1" spans="1:1025" s="14" customFormat="1" ht="18" x14ac:dyDescent="0.35">
      <c r="B1" s="24" t="s">
        <v>0</v>
      </c>
      <c r="C1" s="24"/>
      <c r="D1" s="24"/>
      <c r="E1" s="24"/>
      <c r="F1" s="24"/>
      <c r="G1" s="24"/>
      <c r="H1" s="24" t="s">
        <v>0</v>
      </c>
      <c r="I1" s="24"/>
      <c r="J1" s="24"/>
      <c r="K1" s="24"/>
      <c r="L1" s="24"/>
      <c r="M1" s="12"/>
      <c r="AMI1" s="15"/>
      <c r="AMJ1" s="15"/>
      <c r="AMK1" s="15"/>
    </row>
    <row r="2" spans="1:1025" s="14" customFormat="1" ht="18" x14ac:dyDescent="0.35">
      <c r="B2" s="25">
        <v>42278</v>
      </c>
      <c r="C2" s="25"/>
      <c r="D2" s="25"/>
      <c r="E2" s="25"/>
      <c r="F2" s="25"/>
      <c r="G2" s="25"/>
      <c r="H2" s="25">
        <f>B2</f>
        <v>42278</v>
      </c>
      <c r="I2" s="25"/>
      <c r="J2" s="25"/>
      <c r="K2" s="25"/>
      <c r="L2" s="25"/>
      <c r="M2" s="12"/>
      <c r="AMI2" s="15"/>
      <c r="AMJ2" s="15"/>
      <c r="AMK2" s="15"/>
    </row>
    <row r="3" spans="1:1025" s="14" customFormat="1" ht="13.35" customHeight="1" x14ac:dyDescent="0.35"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AMI3" s="15"/>
      <c r="AMJ3" s="15"/>
      <c r="AMK3" s="15"/>
    </row>
    <row r="4" spans="1:1025" s="16" customFormat="1" ht="18" x14ac:dyDescent="0.35">
      <c r="B4" s="1" t="s">
        <v>56</v>
      </c>
      <c r="C4" s="1"/>
      <c r="D4" s="1"/>
      <c r="E4" s="1"/>
      <c r="F4" s="1"/>
      <c r="G4" s="1"/>
      <c r="H4" s="22" t="s">
        <v>57</v>
      </c>
      <c r="I4" s="22"/>
      <c r="J4" s="22"/>
      <c r="K4" s="22"/>
      <c r="L4" s="22"/>
      <c r="AMI4" s="15"/>
      <c r="AMJ4" s="15"/>
      <c r="AMK4" s="15"/>
    </row>
    <row r="5" spans="1:1025" ht="14.4" x14ac:dyDescent="0.25">
      <c r="B5" s="23"/>
      <c r="C5" s="23"/>
      <c r="D5" s="23"/>
      <c r="E5" s="23"/>
      <c r="F5" s="23"/>
      <c r="G5" s="23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</row>
    <row r="6" spans="1:1025" s="18" customFormat="1" ht="15.6" x14ac:dyDescent="0.3">
      <c r="B6" s="27" t="s">
        <v>14</v>
      </c>
      <c r="C6" s="17" t="s">
        <v>15</v>
      </c>
      <c r="D6" s="17" t="s">
        <v>16</v>
      </c>
      <c r="E6" s="31" t="s">
        <v>17</v>
      </c>
      <c r="F6" s="17" t="s">
        <v>19</v>
      </c>
      <c r="G6" s="31" t="s">
        <v>20</v>
      </c>
      <c r="H6" s="17" t="s">
        <v>14</v>
      </c>
      <c r="I6" s="17" t="s">
        <v>15</v>
      </c>
      <c r="J6" s="17" t="s">
        <v>16</v>
      </c>
      <c r="K6" s="17" t="s">
        <v>17</v>
      </c>
      <c r="L6" s="17" t="s">
        <v>19</v>
      </c>
      <c r="AMI6" s="15"/>
      <c r="AMJ6" s="15"/>
      <c r="AMK6" s="15"/>
    </row>
    <row r="7" spans="1:1025" ht="13.35" customHeight="1" x14ac:dyDescent="0.25">
      <c r="A7">
        <v>1</v>
      </c>
      <c r="B7" s="40">
        <f>INDEX(Date,MATCH(MONTH($B$2),mois,)+(COUNT($A$7:$A$107)-COUNT(A7:$A$107)))</f>
        <v>42278</v>
      </c>
      <c r="C7" s="40" t="str">
        <f>INDEX(Feuille1!$B$13:$H$301,MATCH(MONTH($B$2),mois,)+(COUNT($A$7:$A$107)-COUNT(A7:$A$107)),2)</f>
        <v>706</v>
      </c>
      <c r="D7" s="40" t="str">
        <f>INDEX(Feuille1!$B$13:$H$301,MATCH(MONTH($B$2),mois,)+(COUNT($A$7:$A$107)-COUNT(A7:$A$107)),3)</f>
        <v>Patient X</v>
      </c>
      <c r="E7" s="41" t="str">
        <f>INDEX(Feuille1!$B$13:$H$301,MATCH(MONTH($B$2),mois,)+(COUNT($A$7:$A$107)-COUNT(A7:$A$107)),4)</f>
        <v>X €</v>
      </c>
      <c r="F7" s="40" t="str">
        <f>INDEX(Feuille1!$B$13:$H$301,MATCH(MONTH($B$2),mois,)+(COUNT($A$7:$A$107)-COUNT(A7:$A$107)),6)</f>
        <v>Espèce</v>
      </c>
      <c r="G7" s="41" t="str">
        <f>INDEX(Feuille1!$B$13:$H$301,MATCH(MONTH($B$2),mois,)+(COUNT($A$7:$A$107)-COUNT(A7:$A$107)),7)</f>
        <v>X</v>
      </c>
      <c r="H7" s="44">
        <f>INDEX(date2,MATCH(MONTH($B$2),mois2,)+(COUNT($A$7:$A$107)-COUNT($A7:A$107)))</f>
        <v>42286</v>
      </c>
      <c r="I7" s="44" t="str">
        <f>INDEX(Feuille1!$B$310:$G$380,MATCH(MONTH($B$2),mois2,)+(COUNT($A$7:$A$107)-COUNT($A7:A$107)),2)</f>
        <v>6231</v>
      </c>
      <c r="J7" s="44" t="str">
        <f>INDEX(Feuille1!$B$310:$G$380,MATCH(MONTH($B$2),mois2,)+(COUNT($A$7:$A$107)-COUNT($A7:A$107)),3)</f>
        <v>Pages Jaunes : abonnement annuel (mai 2016 à mai 2017) 1er prélèvement sur 2</v>
      </c>
      <c r="K7" s="45" t="str">
        <f>INDEX(Feuille1!$B$310:$G$380,MATCH(MONTH($B$2),mois2,)+(COUNT($A$7:$A$107)-COUNT($A7:A$107)),4)</f>
        <v>X €</v>
      </c>
      <c r="L7" s="44" t="str">
        <f>INDEX(Feuille1!$B$310:$G$380,MATCH(MONTH($B$2),mois2,)+(COUNT($A$7:$A$107)-COUNT($A7:A$107)),6)</f>
        <v>Prélèvement automatique</v>
      </c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</row>
    <row r="8" spans="1:1025" ht="26.4" x14ac:dyDescent="0.25">
      <c r="A8">
        <v>1</v>
      </c>
      <c r="B8" s="40">
        <f>IF(MONTH(INDEX(Date,MATCH(MONTH($B$2),mois,)+(COUNT($A$7:$A$107)-COUNT(A8:$A$107))))=MONTH($B$2),INDEX(Date,MATCH(MONTH($B$2),mois,)+(COUNT($A$7:$A$107)-COUNT(A8:$A$107))),"")</f>
        <v>42279</v>
      </c>
      <c r="C8" s="42" t="str">
        <f>IF(MONTH(INDEX(Date,MATCH(MONTH($B$2),mois,)+(COUNT($A$7:$A$107)-COUNT(A8:$A$107))))=MONTH($B$2),INDEX(Feuille1!$B$13:$H$301,MATCH(MONTH($B$2),mois,)+(COUNT($A$7:$A$107)-COUNT(A8:$A$107)),2),"")</f>
        <v>706</v>
      </c>
      <c r="D8" s="42" t="str">
        <f>IF(MONTH(INDEX(Date,MATCH(MONTH($B$2),mois,)+(COUNT($A$7:$A$107)-COUNT(A8:$A$107))))=MONTH($B$2),INDEX(Feuille1!$B$13:$H$301,MATCH(MONTH($B$2),mois,)+(COUNT($A$7:$A$107)-COUNT(A8:$A$107)),3),"")</f>
        <v>Patient X</v>
      </c>
      <c r="E8" s="43" t="str">
        <f>IF(MONTH(INDEX(Date,MATCH(MONTH($B$2),mois,)+(COUNT($A$7:$A$107)-COUNT(A8:$A$107))))=MONTH($B$2),INDEX(Feuille1!$B$13:$H$301,MATCH(MONTH($B$2),mois,)+(COUNT($A$7:$A$107)-COUNT(A8:$A$107)),4),"")</f>
        <v>X €</v>
      </c>
      <c r="F8" s="42" t="str">
        <f>IF(MONTH(INDEX(Date,MATCH(MONTH($B$2),mois,)+(COUNT($A$7:$A$107)-COUNT(A8:$A$107))))=MONTH($B$2),INDEX(Feuille1!$B$13:$H$301,MATCH(MONTH($B$2),mois,)+(COUNT($A$7:$A$107)-COUNT(A8:$A$107)),6),"")</f>
        <v>Espèce</v>
      </c>
      <c r="G8" s="43" t="str">
        <f>IF(MONTH(INDEX(Date,MATCH(MONTH($B$2),mois,)+(COUNT($A$7:$A$107)-COUNT(A8:$A$107))))=MONTH($B$2),INDEX(Feuille1!$B$13:$H$301,MATCH(MONTH($B$2),mois,)+(COUNT($A$7:$A$107)-COUNT(A8:$A$107)),7),"")</f>
        <v>X</v>
      </c>
      <c r="H8" s="44">
        <f>IF(MONTH(INDEX(date2,MATCH(MONTH($B$2),mois2,)+(COUNT($A$7:$A$107)-COUNT($A8:A$107))))=MONTH($B$2),INDEX(date2,MATCH(MONTH($B$2),mois2,)+(COUNT($A$7:$A$107)-COUNT($A8:A$107))),"")</f>
        <v>42299</v>
      </c>
      <c r="I8" s="46" t="str">
        <f>IF(MONTH(INDEX(date2,MATCH(MONTH($B$2),mois2,)+(COUNT($A$7:$A$107)-COUNT($A8:A$107))))=MONTH($B$2),INDEX(Feuille1!$B$310:$G$380,MATCH(MONTH($B$2),mois2,)+(COUNT($A$7:$A$107)-COUNT($A8:A$107)),2),"")</f>
        <v>6132</v>
      </c>
      <c r="J8" s="46" t="str">
        <f>IF(MONTH(INDEX(date2,MATCH(MONTH($B$2),mois2,)+(COUNT($A$7:$A$107)-COUNT($A8:A$107))))=MONTH($B$2),INDEX(Feuille1!$B$310:$G$380,MATCH(MONTH($B$2),mois2,)+(COUNT($A$7:$A$107)-COUNT($A8:A$107)),3),"")</f>
        <v>Loyer : octobre 2015</v>
      </c>
      <c r="K8" s="47" t="str">
        <f>IF(MONTH(INDEX(date2,MATCH(MONTH($B$2),mois2,)+(COUNT($A$7:$A$107)-COUNT($A8:A$107))))=MONTH($B$2),INDEX(Feuille1!$B$310:$G$380,MATCH(MONTH($B$2),mois2,)+(COUNT($A$7:$A$107)-COUNT($A8:A$107)),4),"")</f>
        <v>X €</v>
      </c>
      <c r="L8" s="46" t="str">
        <f>IF(MONTH(INDEX(date2,MATCH(MONTH($B$2),mois2,)+(COUNT($A$7:$A$107)-COUNT($A8:A$107))))=MONTH($B$2),INDEX(Feuille1!$B$310:$G$380,MATCH(MONTH($B$2),mois2,)+(COUNT($A$7:$A$107)-COUNT($A8:A$107)),6),"")</f>
        <v>Chèque</v>
      </c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</row>
    <row r="9" spans="1:1025" x14ac:dyDescent="0.25">
      <c r="A9">
        <v>1</v>
      </c>
      <c r="B9" s="40">
        <f>IF(MONTH(INDEX(Date,MATCH(MONTH($B$2),mois,)+(COUNT($A$7:$A$107)-COUNT(A9:$A$107))))=MONTH($B$2),INDEX(Date,MATCH(MONTH($B$2),mois,)+(COUNT($A$7:$A$107)-COUNT(A9:$A$107))),"")</f>
        <v>42279</v>
      </c>
      <c r="C9" s="42" t="str">
        <f>IF(MONTH(INDEX(Date,MATCH(MONTH($B$2),mois,)+(COUNT($A$7:$A$107)-COUNT(A9:$A$107))))=MONTH($B$2),INDEX(Feuille1!$B$13:$H$301,MATCH(MONTH($B$2),mois,)+(COUNT($A$7:$A$107)-COUNT(A9:$A$107)),2),"")</f>
        <v>706</v>
      </c>
      <c r="D9" s="42" t="str">
        <f>IF(MONTH(INDEX(Date,MATCH(MONTH($B$2),mois,)+(COUNT($A$7:$A$107)-COUNT(A9:$A$107))))=MONTH($B$2),INDEX(Feuille1!$B$13:$H$301,MATCH(MONTH($B$2),mois,)+(COUNT($A$7:$A$107)-COUNT(A9:$A$107)),3),"")</f>
        <v>Patient X</v>
      </c>
      <c r="E9" s="43" t="str">
        <f>IF(MONTH(INDEX(Date,MATCH(MONTH($B$2),mois,)+(COUNT($A$7:$A$107)-COUNT(A9:$A$107))))=MONTH($B$2),INDEX(Feuille1!$B$13:$H$301,MATCH(MONTH($B$2),mois,)+(COUNT($A$7:$A$107)-COUNT(A9:$A$107)),4),"")</f>
        <v>X €</v>
      </c>
      <c r="F9" s="42" t="str">
        <f>IF(MONTH(INDEX(Date,MATCH(MONTH($B$2),mois,)+(COUNT($A$7:$A$107)-COUNT(A9:$A$107))))=MONTH($B$2),INDEX(Feuille1!$B$13:$H$301,MATCH(MONTH($B$2),mois,)+(COUNT($A$7:$A$107)-COUNT(A9:$A$107)),6),"")</f>
        <v>Chèque</v>
      </c>
      <c r="G9" s="43" t="str">
        <f>IF(MONTH(INDEX(Date,MATCH(MONTH($B$2),mois,)+(COUNT($A$7:$A$107)-COUNT(A9:$A$107))))=MONTH($B$2),INDEX(Feuille1!$B$13:$H$301,MATCH(MONTH($B$2),mois,)+(COUNT($A$7:$A$107)-COUNT(A9:$A$107)),7),"")</f>
        <v>X</v>
      </c>
      <c r="H9" s="44" t="str">
        <f>IF(MONTH(INDEX(date2,MATCH(MONTH($B$2),mois2,)+(COUNT($A$7:$A$107)-COUNT($A9:A$107))))=MONTH($B$2),INDEX(date2,MATCH(MONTH($B$2),mois2,)+(COUNT($A$7:$A$107)-COUNT($A9:A$107))),"")</f>
        <v/>
      </c>
      <c r="I9" s="46" t="str">
        <f>IF(MONTH(INDEX(date2,MATCH(MONTH($B$2),mois2,)+(COUNT($A$7:$A$107)-COUNT($A9:A$107))))=MONTH($B$2),INDEX(Feuille1!$B$310:$G$380,MATCH(MONTH($B$2),mois2,)+(COUNT($A$7:$A$107)-COUNT($A9:A$107)),2),"")</f>
        <v/>
      </c>
      <c r="J9" s="46" t="str">
        <f>IF(MONTH(INDEX(date2,MATCH(MONTH($B$2),mois2,)+(COUNT($A$7:$A$107)-COUNT($A9:A$107))))=MONTH($B$2),INDEX(Feuille1!$B$310:$G$380,MATCH(MONTH($B$2),mois2,)+(COUNT($A$7:$A$107)-COUNT($A9:A$107)),3),"")</f>
        <v/>
      </c>
      <c r="K9" s="47" t="str">
        <f>IF(MONTH(INDEX(date2,MATCH(MONTH($B$2),mois2,)+(COUNT($A$7:$A$107)-COUNT($A9:A$107))))=MONTH($B$2),INDEX(Feuille1!$B$310:$G$380,MATCH(MONTH($B$2),mois2,)+(COUNT($A$7:$A$107)-COUNT($A9:A$107)),4),"")</f>
        <v/>
      </c>
      <c r="L9" s="46" t="str">
        <f>IF(MONTH(INDEX(date2,MATCH(MONTH($B$2),mois2,)+(COUNT($A$7:$A$107)-COUNT($A9:A$107))))=MONTH($B$2),INDEX(Feuille1!$B$310:$G$380,MATCH(MONTH($B$2),mois2,)+(COUNT($A$7:$A$107)-COUNT($A9:A$107)),6),"")</f>
        <v/>
      </c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</row>
    <row r="10" spans="1:1025" x14ac:dyDescent="0.25">
      <c r="A10">
        <v>1</v>
      </c>
      <c r="B10" s="40">
        <f>IF(MONTH(INDEX(Date,MATCH(MONTH($B$2),mois,)+(COUNT($A$7:$A$107)-COUNT(A10:$A$107))))=MONTH($B$2),INDEX(Date,MATCH(MONTH($B$2),mois,)+(COUNT($A$7:$A$107)-COUNT(A10:$A$107))),"")</f>
        <v>42279</v>
      </c>
      <c r="C10" s="42" t="str">
        <f>IF(MONTH(INDEX(Date,MATCH(MONTH($B$2),mois,)+(COUNT($A$7:$A$107)-COUNT(A10:$A$107))))=MONTH($B$2),INDEX(Feuille1!$B$13:$H$301,MATCH(MONTH($B$2),mois,)+(COUNT($A$7:$A$107)-COUNT(A10:$A$107)),2),"")</f>
        <v>706</v>
      </c>
      <c r="D10" s="42" t="str">
        <f>IF(MONTH(INDEX(Date,MATCH(MONTH($B$2),mois,)+(COUNT($A$7:$A$107)-COUNT(A10:$A$107))))=MONTH($B$2),INDEX(Feuille1!$B$13:$H$301,MATCH(MONTH($B$2),mois,)+(COUNT($A$7:$A$107)-COUNT(A10:$A$107)),3),"")</f>
        <v>Patient X</v>
      </c>
      <c r="E10" s="43" t="str">
        <f>IF(MONTH(INDEX(Date,MATCH(MONTH($B$2),mois,)+(COUNT($A$7:$A$107)-COUNT(A10:$A$107))))=MONTH($B$2),INDEX(Feuille1!$B$13:$H$301,MATCH(MONTH($B$2),mois,)+(COUNT($A$7:$A$107)-COUNT(A10:$A$107)),4),"")</f>
        <v>X €</v>
      </c>
      <c r="F10" s="42" t="str">
        <f>IF(MONTH(INDEX(Date,MATCH(MONTH($B$2),mois,)+(COUNT($A$7:$A$107)-COUNT(A10:$A$107))))=MONTH($B$2),INDEX(Feuille1!$B$13:$H$301,MATCH(MONTH($B$2),mois,)+(COUNT($A$7:$A$107)-COUNT(A10:$A$107)),6),"")</f>
        <v>Espèce</v>
      </c>
      <c r="G10" s="43" t="str">
        <f>IF(MONTH(INDEX(Date,MATCH(MONTH($B$2),mois,)+(COUNT($A$7:$A$107)-COUNT(A10:$A$107))))=MONTH($B$2),INDEX(Feuille1!$B$13:$H$301,MATCH(MONTH($B$2),mois,)+(COUNT($A$7:$A$107)-COUNT(A10:$A$107)),7),"")</f>
        <v>X</v>
      </c>
      <c r="H10" s="44" t="str">
        <f>IF(MONTH(INDEX(date2,MATCH(MONTH($B$2),mois2,)+(COUNT($A$7:$A$107)-COUNT($A10:A$107))))=MONTH($B$2),INDEX(date2,MATCH(MONTH($B$2),mois2,)+(COUNT($A$7:$A$107)-COUNT($A10:A$107))),"")</f>
        <v/>
      </c>
      <c r="I10" s="46" t="str">
        <f>IF(MONTH(INDEX(date2,MATCH(MONTH($B$2),mois2,)+(COUNT($A$7:$A$107)-COUNT($A10:A$107))))=MONTH($B$2),INDEX(Feuille1!$B$310:$G$380,MATCH(MONTH($B$2),mois2,)+(COUNT($A$7:$A$107)-COUNT($A10:A$107)),2),"")</f>
        <v/>
      </c>
      <c r="J10" s="46" t="str">
        <f>IF(MONTH(INDEX(date2,MATCH(MONTH($B$2),mois2,)+(COUNT($A$7:$A$107)-COUNT($A10:A$107))))=MONTH($B$2),INDEX(Feuille1!$B$310:$G$380,MATCH(MONTH($B$2),mois2,)+(COUNT($A$7:$A$107)-COUNT($A10:A$107)),3),"")</f>
        <v/>
      </c>
      <c r="K10" s="47" t="str">
        <f>IF(MONTH(INDEX(date2,MATCH(MONTH($B$2),mois2,)+(COUNT($A$7:$A$107)-COUNT($A10:A$107))))=MONTH($B$2),INDEX(Feuille1!$B$310:$G$380,MATCH(MONTH($B$2),mois2,)+(COUNT($A$7:$A$107)-COUNT($A10:A$107)),4),"")</f>
        <v/>
      </c>
      <c r="L10" s="46" t="str">
        <f>IF(MONTH(INDEX(date2,MATCH(MONTH($B$2),mois2,)+(COUNT($A$7:$A$107)-COUNT($A10:A$107))))=MONTH($B$2),INDEX(Feuille1!$B$310:$G$380,MATCH(MONTH($B$2),mois2,)+(COUNT($A$7:$A$107)-COUNT($A10:A$107)),6),"")</f>
        <v/>
      </c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</row>
    <row r="11" spans="1:1025" x14ac:dyDescent="0.25">
      <c r="A11">
        <v>1</v>
      </c>
      <c r="B11" s="40">
        <f>IF(MONTH(INDEX(Date,MATCH(MONTH($B$2),mois,)+(COUNT($A$7:$A$107)-COUNT(A11:$A$107))))=MONTH($B$2),INDEX(Date,MATCH(MONTH($B$2),mois,)+(COUNT($A$7:$A$107)-COUNT(A11:$A$107))),"")</f>
        <v>42279</v>
      </c>
      <c r="C11" s="42" t="str">
        <f>IF(MONTH(INDEX(Date,MATCH(MONTH($B$2),mois,)+(COUNT($A$7:$A$107)-COUNT(A11:$A$107))))=MONTH($B$2),INDEX(Feuille1!$B$13:$H$301,MATCH(MONTH($B$2),mois,)+(COUNT($A$7:$A$107)-COUNT(A11:$A$107)),2),"")</f>
        <v>706</v>
      </c>
      <c r="D11" s="42" t="str">
        <f>IF(MONTH(INDEX(Date,MATCH(MONTH($B$2),mois,)+(COUNT($A$7:$A$107)-COUNT(A11:$A$107))))=MONTH($B$2),INDEX(Feuille1!$B$13:$H$301,MATCH(MONTH($B$2),mois,)+(COUNT($A$7:$A$107)-COUNT(A11:$A$107)),3),"")</f>
        <v>Patient X</v>
      </c>
      <c r="E11" s="43" t="str">
        <f>IF(MONTH(INDEX(Date,MATCH(MONTH($B$2),mois,)+(COUNT($A$7:$A$107)-COUNT(A11:$A$107))))=MONTH($B$2),INDEX(Feuille1!$B$13:$H$301,MATCH(MONTH($B$2),mois,)+(COUNT($A$7:$A$107)-COUNT(A11:$A$107)),4),"")</f>
        <v>X €</v>
      </c>
      <c r="F11" s="42" t="str">
        <f>IF(MONTH(INDEX(Date,MATCH(MONTH($B$2),mois,)+(COUNT($A$7:$A$107)-COUNT(A11:$A$107))))=MONTH($B$2),INDEX(Feuille1!$B$13:$H$301,MATCH(MONTH($B$2),mois,)+(COUNT($A$7:$A$107)-COUNT(A11:$A$107)),6),"")</f>
        <v>Espèce</v>
      </c>
      <c r="G11" s="43" t="str">
        <f>IF(MONTH(INDEX(Date,MATCH(MONTH($B$2),mois,)+(COUNT($A$7:$A$107)-COUNT(A11:$A$107))))=MONTH($B$2),INDEX(Feuille1!$B$13:$H$301,MATCH(MONTH($B$2),mois,)+(COUNT($A$7:$A$107)-COUNT(A11:$A$107)),7),"")</f>
        <v>X</v>
      </c>
      <c r="H11" s="44" t="str">
        <f>IF(MONTH(INDEX(date2,MATCH(MONTH($B$2),mois2,)+(COUNT($A$7:$A$107)-COUNT($A11:A$107))))=MONTH($B$2),INDEX(date2,MATCH(MONTH($B$2),mois2,)+(COUNT($A$7:$A$107)-COUNT($A11:A$107))),"")</f>
        <v/>
      </c>
      <c r="I11" s="46" t="str">
        <f>IF(MONTH(INDEX(date2,MATCH(MONTH($B$2),mois2,)+(COUNT($A$7:$A$107)-COUNT($A11:A$107))))=MONTH($B$2),INDEX(Feuille1!$B$310:$G$380,MATCH(MONTH($B$2),mois2,)+(COUNT($A$7:$A$107)-COUNT($A11:A$107)),2),"")</f>
        <v/>
      </c>
      <c r="J11" s="46" t="str">
        <f>IF(MONTH(INDEX(date2,MATCH(MONTH($B$2),mois2,)+(COUNT($A$7:$A$107)-COUNT($A11:A$107))))=MONTH($B$2),INDEX(Feuille1!$B$310:$G$380,MATCH(MONTH($B$2),mois2,)+(COUNT($A$7:$A$107)-COUNT($A11:A$107)),3),"")</f>
        <v/>
      </c>
      <c r="K11" s="47" t="str">
        <f>IF(MONTH(INDEX(date2,MATCH(MONTH($B$2),mois2,)+(COUNT($A$7:$A$107)-COUNT($A11:A$107))))=MONTH($B$2),INDEX(Feuille1!$B$310:$G$380,MATCH(MONTH($B$2),mois2,)+(COUNT($A$7:$A$107)-COUNT($A11:A$107)),4),"")</f>
        <v/>
      </c>
      <c r="L11" s="46" t="str">
        <f>IF(MONTH(INDEX(date2,MATCH(MONTH($B$2),mois2,)+(COUNT($A$7:$A$107)-COUNT($A11:A$107))))=MONTH($B$2),INDEX(Feuille1!$B$310:$G$380,MATCH(MONTH($B$2),mois2,)+(COUNT($A$7:$A$107)-COUNT($A11:A$107)),6),"")</f>
        <v/>
      </c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</row>
    <row r="12" spans="1:1025" x14ac:dyDescent="0.25">
      <c r="A12">
        <v>1</v>
      </c>
      <c r="B12" s="40">
        <f>IF(MONTH(INDEX(Date,MATCH(MONTH($B$2),mois,)+(COUNT($A$7:$A$107)-COUNT(A12:$A$107))))=MONTH($B$2),INDEX(Date,MATCH(MONTH($B$2),mois,)+(COUNT($A$7:$A$107)-COUNT(A12:$A$107))),"")</f>
        <v>42282</v>
      </c>
      <c r="C12" s="42" t="str">
        <f>IF(MONTH(INDEX(Date,MATCH(MONTH($B$2),mois,)+(COUNT($A$7:$A$107)-COUNT(A12:$A$107))))=MONTH($B$2),INDEX(Feuille1!$B$13:$H$301,MATCH(MONTH($B$2),mois,)+(COUNT($A$7:$A$107)-COUNT(A12:$A$107)),2),"")</f>
        <v>706</v>
      </c>
      <c r="D12" s="42" t="str">
        <f>IF(MONTH(INDEX(Date,MATCH(MONTH($B$2),mois,)+(COUNT($A$7:$A$107)-COUNT(A12:$A$107))))=MONTH($B$2),INDEX(Feuille1!$B$13:$H$301,MATCH(MONTH($B$2),mois,)+(COUNT($A$7:$A$107)-COUNT(A12:$A$107)),3),"")</f>
        <v>Patient X</v>
      </c>
      <c r="E12" s="43" t="str">
        <f>IF(MONTH(INDEX(Date,MATCH(MONTH($B$2),mois,)+(COUNT($A$7:$A$107)-COUNT(A12:$A$107))))=MONTH($B$2),INDEX(Feuille1!$B$13:$H$301,MATCH(MONTH($B$2),mois,)+(COUNT($A$7:$A$107)-COUNT(A12:$A$107)),4),"")</f>
        <v>X €</v>
      </c>
      <c r="F12" s="42" t="str">
        <f>IF(MONTH(INDEX(Date,MATCH(MONTH($B$2),mois,)+(COUNT($A$7:$A$107)-COUNT(A12:$A$107))))=MONTH($B$2),INDEX(Feuille1!$B$13:$H$301,MATCH(MONTH($B$2),mois,)+(COUNT($A$7:$A$107)-COUNT(A12:$A$107)),6),"")</f>
        <v>Chèque</v>
      </c>
      <c r="G12" s="43" t="str">
        <f>IF(MONTH(INDEX(Date,MATCH(MONTH($B$2),mois,)+(COUNT($A$7:$A$107)-COUNT(A12:$A$107))))=MONTH($B$2),INDEX(Feuille1!$B$13:$H$301,MATCH(MONTH($B$2),mois,)+(COUNT($A$7:$A$107)-COUNT(A12:$A$107)),7),"")</f>
        <v>X</v>
      </c>
      <c r="H12" s="44" t="e">
        <f>IF(MONTH(INDEX(date2,MATCH(MONTH($B$2),mois2,)+(COUNT($A$7:$A$107)-COUNT($A12:A$107))))=MONTH($B$2),INDEX(date2,MATCH(MONTH($B$2),mois2,)+(COUNT($A$7:$A$107)-COUNT($A12:A$107))),"")</f>
        <v>#REF!</v>
      </c>
      <c r="I12" s="46" t="e">
        <f>IF(MONTH(INDEX(date2,MATCH(MONTH($B$2),mois2,)+(COUNT($A$7:$A$107)-COUNT($A12:A$107))))=MONTH($B$2),INDEX(Feuille1!$B$310:$G$380,MATCH(MONTH($B$2),mois2,)+(COUNT($A$7:$A$107)-COUNT($A12:A$107)),2),"")</f>
        <v>#REF!</v>
      </c>
      <c r="J12" s="46" t="e">
        <f>IF(MONTH(INDEX(date2,MATCH(MONTH($B$2),mois2,)+(COUNT($A$7:$A$107)-COUNT($A12:A$107))))=MONTH($B$2),INDEX(Feuille1!$B$310:$G$380,MATCH(MONTH($B$2),mois2,)+(COUNT($A$7:$A$107)-COUNT($A12:A$107)),3),"")</f>
        <v>#REF!</v>
      </c>
      <c r="K12" s="47" t="e">
        <f>IF(MONTH(INDEX(date2,MATCH(MONTH($B$2),mois2,)+(COUNT($A$7:$A$107)-COUNT($A12:A$107))))=MONTH($B$2),INDEX(Feuille1!$B$310:$G$380,MATCH(MONTH($B$2),mois2,)+(COUNT($A$7:$A$107)-COUNT($A12:A$107)),4),"")</f>
        <v>#REF!</v>
      </c>
      <c r="L12" s="46" t="e">
        <f>IF(MONTH(INDEX(date2,MATCH(MONTH($B$2),mois2,)+(COUNT($A$7:$A$107)-COUNT($A12:A$107))))=MONTH($B$2),INDEX(Feuille1!$B$310:$G$380,MATCH(MONTH($B$2),mois2,)+(COUNT($A$7:$A$107)-COUNT($A12:A$107)),6),"")</f>
        <v>#REF!</v>
      </c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</row>
    <row r="13" spans="1:1025" x14ac:dyDescent="0.25">
      <c r="A13">
        <v>1</v>
      </c>
      <c r="B13" s="40">
        <f>IF(MONTH(INDEX(Date,MATCH(MONTH($B$2),mois,)+(COUNT($A$7:$A$107)-COUNT(A13:$A$107))))=MONTH($B$2),INDEX(Date,MATCH(MONTH($B$2),mois,)+(COUNT($A$7:$A$107)-COUNT(A13:$A$107))),"")</f>
        <v>42284</v>
      </c>
      <c r="C13" s="42" t="str">
        <f>IF(MONTH(INDEX(Date,MATCH(MONTH($B$2),mois,)+(COUNT($A$7:$A$107)-COUNT(A13:$A$107))))=MONTH($B$2),INDEX(Feuille1!$B$13:$H$301,MATCH(MONTH($B$2),mois,)+(COUNT($A$7:$A$107)-COUNT(A13:$A$107)),2),"")</f>
        <v>706</v>
      </c>
      <c r="D13" s="42" t="str">
        <f>IF(MONTH(INDEX(Date,MATCH(MONTH($B$2),mois,)+(COUNT($A$7:$A$107)-COUNT(A13:$A$107))))=MONTH($B$2),INDEX(Feuille1!$B$13:$H$301,MATCH(MONTH($B$2),mois,)+(COUNT($A$7:$A$107)-COUNT(A13:$A$107)),3),"")</f>
        <v>Patient X</v>
      </c>
      <c r="E13" s="43" t="str">
        <f>IF(MONTH(INDEX(Date,MATCH(MONTH($B$2),mois,)+(COUNT($A$7:$A$107)-COUNT(A13:$A$107))))=MONTH($B$2),INDEX(Feuille1!$B$13:$H$301,MATCH(MONTH($B$2),mois,)+(COUNT($A$7:$A$107)-COUNT(A13:$A$107)),4),"")</f>
        <v>X €</v>
      </c>
      <c r="F13" s="42" t="str">
        <f>IF(MONTH(INDEX(Date,MATCH(MONTH($B$2),mois,)+(COUNT($A$7:$A$107)-COUNT(A13:$A$107))))=MONTH($B$2),INDEX(Feuille1!$B$13:$H$301,MATCH(MONTH($B$2),mois,)+(COUNT($A$7:$A$107)-COUNT(A13:$A$107)),6),"")</f>
        <v>Chèque</v>
      </c>
      <c r="G13" s="43" t="str">
        <f>IF(MONTH(INDEX(Date,MATCH(MONTH($B$2),mois,)+(COUNT($A$7:$A$107)-COUNT(A13:$A$107))))=MONTH($B$2),INDEX(Feuille1!$B$13:$H$301,MATCH(MONTH($B$2),mois,)+(COUNT($A$7:$A$107)-COUNT(A13:$A$107)),7),"")</f>
        <v>X</v>
      </c>
      <c r="H13" s="44" t="e">
        <f>IF(MONTH(INDEX(date2,MATCH(MONTH($B$2),mois2,)+(COUNT($A$7:$A$107)-COUNT($A13:A$107))))=MONTH($B$2),INDEX(date2,MATCH(MONTH($B$2),mois2,)+(COUNT($A$7:$A$107)-COUNT($A13:A$107))),"")</f>
        <v>#REF!</v>
      </c>
      <c r="I13" s="46" t="e">
        <f>IF(MONTH(INDEX(date2,MATCH(MONTH($B$2),mois2,)+(COUNT($A$7:$A$107)-COUNT($A13:A$107))))=MONTH($B$2),INDEX(Feuille1!$B$310:$G$380,MATCH(MONTH($B$2),mois2,)+(COUNT($A$7:$A$107)-COUNT($A13:A$107)),2),"")</f>
        <v>#REF!</v>
      </c>
      <c r="J13" s="46" t="e">
        <f>IF(MONTH(INDEX(date2,MATCH(MONTH($B$2),mois2,)+(COUNT($A$7:$A$107)-COUNT($A13:A$107))))=MONTH($B$2),INDEX(Feuille1!$B$310:$G$380,MATCH(MONTH($B$2),mois2,)+(COUNT($A$7:$A$107)-COUNT($A13:A$107)),3),"")</f>
        <v>#REF!</v>
      </c>
      <c r="K13" s="47" t="e">
        <f>IF(MONTH(INDEX(date2,MATCH(MONTH($B$2),mois2,)+(COUNT($A$7:$A$107)-COUNT($A13:A$107))))=MONTH($B$2),INDEX(Feuille1!$B$310:$G$380,MATCH(MONTH($B$2),mois2,)+(COUNT($A$7:$A$107)-COUNT($A13:A$107)),4),"")</f>
        <v>#REF!</v>
      </c>
      <c r="L13" s="46" t="e">
        <f>IF(MONTH(INDEX(date2,MATCH(MONTH($B$2),mois2,)+(COUNT($A$7:$A$107)-COUNT($A13:A$107))))=MONTH($B$2),INDEX(Feuille1!$B$310:$G$380,MATCH(MONTH($B$2),mois2,)+(COUNT($A$7:$A$107)-COUNT($A13:A$107)),6),"")</f>
        <v>#REF!</v>
      </c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</row>
    <row r="14" spans="1:1025" x14ac:dyDescent="0.25">
      <c r="A14">
        <v>1</v>
      </c>
      <c r="B14" s="40">
        <f>IF(MONTH(INDEX(Date,MATCH(MONTH($B$2),mois,)+(COUNT($A$7:$A$107)-COUNT(A14:$A$107))))=MONTH($B$2),INDEX(Date,MATCH(MONTH($B$2),mois,)+(COUNT($A$7:$A$107)-COUNT(A14:$A$107))),"")</f>
        <v>42285</v>
      </c>
      <c r="C14" s="42" t="str">
        <f>IF(MONTH(INDEX(Date,MATCH(MONTH($B$2),mois,)+(COUNT($A$7:$A$107)-COUNT(A14:$A$107))))=MONTH($B$2),INDEX(Feuille1!$B$13:$H$301,MATCH(MONTH($B$2),mois,)+(COUNT($A$7:$A$107)-COUNT(A14:$A$107)),2),"")</f>
        <v>706</v>
      </c>
      <c r="D14" s="42" t="str">
        <f>IF(MONTH(INDEX(Date,MATCH(MONTH($B$2),mois,)+(COUNT($A$7:$A$107)-COUNT(A14:$A$107))))=MONTH($B$2),INDEX(Feuille1!$B$13:$H$301,MATCH(MONTH($B$2),mois,)+(COUNT($A$7:$A$107)-COUNT(A14:$A$107)),3),"")</f>
        <v>Patient X</v>
      </c>
      <c r="E14" s="43" t="str">
        <f>IF(MONTH(INDEX(Date,MATCH(MONTH($B$2),mois,)+(COUNT($A$7:$A$107)-COUNT(A14:$A$107))))=MONTH($B$2),INDEX(Feuille1!$B$13:$H$301,MATCH(MONTH($B$2),mois,)+(COUNT($A$7:$A$107)-COUNT(A14:$A$107)),4),"")</f>
        <v>X €</v>
      </c>
      <c r="F14" s="42" t="str">
        <f>IF(MONTH(INDEX(Date,MATCH(MONTH($B$2),mois,)+(COUNT($A$7:$A$107)-COUNT(A14:$A$107))))=MONTH($B$2),INDEX(Feuille1!$B$13:$H$301,MATCH(MONTH($B$2),mois,)+(COUNT($A$7:$A$107)-COUNT(A14:$A$107)),6),"")</f>
        <v>Chèque</v>
      </c>
      <c r="G14" s="43" t="str">
        <f>IF(MONTH(INDEX(Date,MATCH(MONTH($B$2),mois,)+(COUNT($A$7:$A$107)-COUNT(A14:$A$107))))=MONTH($B$2),INDEX(Feuille1!$B$13:$H$301,MATCH(MONTH($B$2),mois,)+(COUNT($A$7:$A$107)-COUNT(A14:$A$107)),7),"")</f>
        <v>X</v>
      </c>
      <c r="H14" s="44" t="e">
        <f>IF(MONTH(INDEX(date2,MATCH(MONTH($B$2),mois2,)+(COUNT($A$7:$A$107)-COUNT($A14:A$107))))=MONTH($B$2),INDEX(date2,MATCH(MONTH($B$2),mois2,)+(COUNT($A$7:$A$107)-COUNT($A14:A$107))),"")</f>
        <v>#REF!</v>
      </c>
      <c r="I14" s="46" t="e">
        <f>IF(MONTH(INDEX(date2,MATCH(MONTH($B$2),mois2,)+(COUNT($A$7:$A$107)-COUNT($A14:A$107))))=MONTH($B$2),INDEX(Feuille1!$B$310:$G$380,MATCH(MONTH($B$2),mois2,)+(COUNT($A$7:$A$107)-COUNT($A14:A$107)),2),"")</f>
        <v>#REF!</v>
      </c>
      <c r="J14" s="46" t="e">
        <f>IF(MONTH(INDEX(date2,MATCH(MONTH($B$2),mois2,)+(COUNT($A$7:$A$107)-COUNT($A14:A$107))))=MONTH($B$2),INDEX(Feuille1!$B$310:$G$380,MATCH(MONTH($B$2),mois2,)+(COUNT($A$7:$A$107)-COUNT($A14:A$107)),3),"")</f>
        <v>#REF!</v>
      </c>
      <c r="K14" s="47" t="e">
        <f>IF(MONTH(INDEX(date2,MATCH(MONTH($B$2),mois2,)+(COUNT($A$7:$A$107)-COUNT($A14:A$107))))=MONTH($B$2),INDEX(Feuille1!$B$310:$G$380,MATCH(MONTH($B$2),mois2,)+(COUNT($A$7:$A$107)-COUNT($A14:A$107)),4),"")</f>
        <v>#REF!</v>
      </c>
      <c r="L14" s="46" t="e">
        <f>IF(MONTH(INDEX(date2,MATCH(MONTH($B$2),mois2,)+(COUNT($A$7:$A$107)-COUNT($A14:A$107))))=MONTH($B$2),INDEX(Feuille1!$B$310:$G$380,MATCH(MONTH($B$2),mois2,)+(COUNT($A$7:$A$107)-COUNT($A14:A$107)),6),"")</f>
        <v>#REF!</v>
      </c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</row>
    <row r="15" spans="1:1025" x14ac:dyDescent="0.25">
      <c r="A15">
        <v>1</v>
      </c>
      <c r="B15" s="40">
        <f>IF(MONTH(INDEX(Date,MATCH(MONTH($B$2),mois,)+(COUNT($A$7:$A$107)-COUNT(A15:$A$107))))=MONTH($B$2),INDEX(Date,MATCH(MONTH($B$2),mois,)+(COUNT($A$7:$A$107)-COUNT(A15:$A$107))),"")</f>
        <v>42286</v>
      </c>
      <c r="C15" s="42" t="str">
        <f>IF(MONTH(INDEX(Date,MATCH(MONTH($B$2),mois,)+(COUNT($A$7:$A$107)-COUNT(A15:$A$107))))=MONTH($B$2),INDEX(Feuille1!$B$13:$H$301,MATCH(MONTH($B$2),mois,)+(COUNT($A$7:$A$107)-COUNT(A15:$A$107)),2),"")</f>
        <v>706</v>
      </c>
      <c r="D15" s="42" t="str">
        <f>IF(MONTH(INDEX(Date,MATCH(MONTH($B$2),mois,)+(COUNT($A$7:$A$107)-COUNT(A15:$A$107))))=MONTH($B$2),INDEX(Feuille1!$B$13:$H$301,MATCH(MONTH($B$2),mois,)+(COUNT($A$7:$A$107)-COUNT(A15:$A$107)),3),"")</f>
        <v>Patient X</v>
      </c>
      <c r="E15" s="43" t="str">
        <f>IF(MONTH(INDEX(Date,MATCH(MONTH($B$2),mois,)+(COUNT($A$7:$A$107)-COUNT(A15:$A$107))))=MONTH($B$2),INDEX(Feuille1!$B$13:$H$301,MATCH(MONTH($B$2),mois,)+(COUNT($A$7:$A$107)-COUNT(A15:$A$107)),4),"")</f>
        <v>X €</v>
      </c>
      <c r="F15" s="42" t="str">
        <f>IF(MONTH(INDEX(Date,MATCH(MONTH($B$2),mois,)+(COUNT($A$7:$A$107)-COUNT(A15:$A$107))))=MONTH($B$2),INDEX(Feuille1!$B$13:$H$301,MATCH(MONTH($B$2),mois,)+(COUNT($A$7:$A$107)-COUNT(A15:$A$107)),6),"")</f>
        <v>Espèce</v>
      </c>
      <c r="G15" s="43" t="str">
        <f>IF(MONTH(INDEX(Date,MATCH(MONTH($B$2),mois,)+(COUNT($A$7:$A$107)-COUNT(A15:$A$107))))=MONTH($B$2),INDEX(Feuille1!$B$13:$H$301,MATCH(MONTH($B$2),mois,)+(COUNT($A$7:$A$107)-COUNT(A15:$A$107)),7),"")</f>
        <v>X</v>
      </c>
      <c r="H15" s="44" t="e">
        <f>IF(MONTH(INDEX(date2,MATCH(MONTH($B$2),mois2,)+(COUNT($A$7:$A$107)-COUNT($A15:A$107))))=MONTH($B$2),INDEX(date2,MATCH(MONTH($B$2),mois2,)+(COUNT($A$7:$A$107)-COUNT($A15:A$107))),"")</f>
        <v>#REF!</v>
      </c>
      <c r="I15" s="46" t="e">
        <f>IF(MONTH(INDEX(date2,MATCH(MONTH($B$2),mois2,)+(COUNT($A$7:$A$107)-COUNT($A15:A$107))))=MONTH($B$2),INDEX(Feuille1!$B$310:$G$380,MATCH(MONTH($B$2),mois2,)+(COUNT($A$7:$A$107)-COUNT($A15:A$107)),2),"")</f>
        <v>#REF!</v>
      </c>
      <c r="J15" s="46" t="e">
        <f>IF(MONTH(INDEX(date2,MATCH(MONTH($B$2),mois2,)+(COUNT($A$7:$A$107)-COUNT($A15:A$107))))=MONTH($B$2),INDEX(Feuille1!$B$310:$G$380,MATCH(MONTH($B$2),mois2,)+(COUNT($A$7:$A$107)-COUNT($A15:A$107)),3),"")</f>
        <v>#REF!</v>
      </c>
      <c r="K15" s="47" t="e">
        <f>IF(MONTH(INDEX(date2,MATCH(MONTH($B$2),mois2,)+(COUNT($A$7:$A$107)-COUNT($A15:A$107))))=MONTH($B$2),INDEX(Feuille1!$B$310:$G$380,MATCH(MONTH($B$2),mois2,)+(COUNT($A$7:$A$107)-COUNT($A15:A$107)),4),"")</f>
        <v>#REF!</v>
      </c>
      <c r="L15" s="46" t="e">
        <f>IF(MONTH(INDEX(date2,MATCH(MONTH($B$2),mois2,)+(COUNT($A$7:$A$107)-COUNT($A15:A$107))))=MONTH($B$2),INDEX(Feuille1!$B$310:$G$380,MATCH(MONTH($B$2),mois2,)+(COUNT($A$7:$A$107)-COUNT($A15:A$107)),6),"")</f>
        <v>#REF!</v>
      </c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</row>
    <row r="16" spans="1:1025" x14ac:dyDescent="0.25">
      <c r="A16">
        <v>1</v>
      </c>
      <c r="B16" s="40">
        <f>IF(MONTH(INDEX(Date,MATCH(MONTH($B$2),mois,)+(COUNT($A$7:$A$107)-COUNT(A16:$A$107))))=MONTH($B$2),INDEX(Date,MATCH(MONTH($B$2),mois,)+(COUNT($A$7:$A$107)-COUNT(A16:$A$107))),"")</f>
        <v>42287</v>
      </c>
      <c r="C16" s="42" t="str">
        <f>IF(MONTH(INDEX(Date,MATCH(MONTH($B$2),mois,)+(COUNT($A$7:$A$107)-COUNT(A16:$A$107))))=MONTH($B$2),INDEX(Feuille1!$B$13:$H$301,MATCH(MONTH($B$2),mois,)+(COUNT($A$7:$A$107)-COUNT(A16:$A$107)),2),"")</f>
        <v>706</v>
      </c>
      <c r="D16" s="42" t="str">
        <f>IF(MONTH(INDEX(Date,MATCH(MONTH($B$2),mois,)+(COUNT($A$7:$A$107)-COUNT(A16:$A$107))))=MONTH($B$2),INDEX(Feuille1!$B$13:$H$301,MATCH(MONTH($B$2),mois,)+(COUNT($A$7:$A$107)-COUNT(A16:$A$107)),3),"")</f>
        <v>Patient X</v>
      </c>
      <c r="E16" s="43" t="str">
        <f>IF(MONTH(INDEX(Date,MATCH(MONTH($B$2),mois,)+(COUNT($A$7:$A$107)-COUNT(A16:$A$107))))=MONTH($B$2),INDEX(Feuille1!$B$13:$H$301,MATCH(MONTH($B$2),mois,)+(COUNT($A$7:$A$107)-COUNT(A16:$A$107)),4),"")</f>
        <v>X €</v>
      </c>
      <c r="F16" s="42" t="str">
        <f>IF(MONTH(INDEX(Date,MATCH(MONTH($B$2),mois,)+(COUNT($A$7:$A$107)-COUNT(A16:$A$107))))=MONTH($B$2),INDEX(Feuille1!$B$13:$H$301,MATCH(MONTH($B$2),mois,)+(COUNT($A$7:$A$107)-COUNT(A16:$A$107)),6),"")</f>
        <v>Chèque</v>
      </c>
      <c r="G16" s="43" t="str">
        <f>IF(MONTH(INDEX(Date,MATCH(MONTH($B$2),mois,)+(COUNT($A$7:$A$107)-COUNT(A16:$A$107))))=MONTH($B$2),INDEX(Feuille1!$B$13:$H$301,MATCH(MONTH($B$2),mois,)+(COUNT($A$7:$A$107)-COUNT(A16:$A$107)),7),"")</f>
        <v>X</v>
      </c>
      <c r="H16" s="44" t="e">
        <f>IF(MONTH(INDEX(date2,MATCH(MONTH($B$2),mois2,)+(COUNT($A$7:$A$107)-COUNT($A16:A$107))))=MONTH($B$2),INDEX(date2,MATCH(MONTH($B$2),mois2,)+(COUNT($A$7:$A$107)-COUNT($A16:A$107))),"")</f>
        <v>#REF!</v>
      </c>
      <c r="I16" s="46" t="e">
        <f>IF(MONTH(INDEX(date2,MATCH(MONTH($B$2),mois2,)+(COUNT($A$7:$A$107)-COUNT($A16:A$107))))=MONTH($B$2),INDEX(Feuille1!$B$310:$G$380,MATCH(MONTH($B$2),mois2,)+(COUNT($A$7:$A$107)-COUNT($A16:A$107)),2),"")</f>
        <v>#REF!</v>
      </c>
      <c r="J16" s="46" t="e">
        <f>IF(MONTH(INDEX(date2,MATCH(MONTH($B$2),mois2,)+(COUNT($A$7:$A$107)-COUNT($A16:A$107))))=MONTH($B$2),INDEX(Feuille1!$B$310:$G$380,MATCH(MONTH($B$2),mois2,)+(COUNT($A$7:$A$107)-COUNT($A16:A$107)),3),"")</f>
        <v>#REF!</v>
      </c>
      <c r="K16" s="47" t="e">
        <f>IF(MONTH(INDEX(date2,MATCH(MONTH($B$2),mois2,)+(COUNT($A$7:$A$107)-COUNT($A16:A$107))))=MONTH($B$2),INDEX(Feuille1!$B$310:$G$380,MATCH(MONTH($B$2),mois2,)+(COUNT($A$7:$A$107)-COUNT($A16:A$107)),4),"")</f>
        <v>#REF!</v>
      </c>
      <c r="L16" s="46" t="e">
        <f>IF(MONTH(INDEX(date2,MATCH(MONTH($B$2),mois2,)+(COUNT($A$7:$A$107)-COUNT($A16:A$107))))=MONTH($B$2),INDEX(Feuille1!$B$310:$G$380,MATCH(MONTH($B$2),mois2,)+(COUNT($A$7:$A$107)-COUNT($A16:A$107)),6),"")</f>
        <v>#REF!</v>
      </c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</row>
    <row r="17" spans="1:1025" x14ac:dyDescent="0.25">
      <c r="A17">
        <v>1</v>
      </c>
      <c r="B17" s="40">
        <f>IF(MONTH(INDEX(Date,MATCH(MONTH($B$2),mois,)+(COUNT($A$7:$A$107)-COUNT(A17:$A$107))))=MONTH($B$2),INDEX(Date,MATCH(MONTH($B$2),mois,)+(COUNT($A$7:$A$107)-COUNT(A17:$A$107))),"")</f>
        <v>42287</v>
      </c>
      <c r="C17" s="42" t="str">
        <f>IF(MONTH(INDEX(Date,MATCH(MONTH($B$2),mois,)+(COUNT($A$7:$A$107)-COUNT(A17:$A$107))))=MONTH($B$2),INDEX(Feuille1!$B$13:$H$301,MATCH(MONTH($B$2),mois,)+(COUNT($A$7:$A$107)-COUNT(A17:$A$107)),2),"")</f>
        <v>706</v>
      </c>
      <c r="D17" s="42" t="str">
        <f>IF(MONTH(INDEX(Date,MATCH(MONTH($B$2),mois,)+(COUNT($A$7:$A$107)-COUNT(A17:$A$107))))=MONTH($B$2),INDEX(Feuille1!$B$13:$H$301,MATCH(MONTH($B$2),mois,)+(COUNT($A$7:$A$107)-COUNT(A17:$A$107)),3),"")</f>
        <v>Patient X</v>
      </c>
      <c r="E17" s="43" t="str">
        <f>IF(MONTH(INDEX(Date,MATCH(MONTH($B$2),mois,)+(COUNT($A$7:$A$107)-COUNT(A17:$A$107))))=MONTH($B$2),INDEX(Feuille1!$B$13:$H$301,MATCH(MONTH($B$2),mois,)+(COUNT($A$7:$A$107)-COUNT(A17:$A$107)),4),"")</f>
        <v>X €</v>
      </c>
      <c r="F17" s="42" t="str">
        <f>IF(MONTH(INDEX(Date,MATCH(MONTH($B$2),mois,)+(COUNT($A$7:$A$107)-COUNT(A17:$A$107))))=MONTH($B$2),INDEX(Feuille1!$B$13:$H$301,MATCH(MONTH($B$2),mois,)+(COUNT($A$7:$A$107)-COUNT(A17:$A$107)),6),"")</f>
        <v>Chèque</v>
      </c>
      <c r="G17" s="43" t="str">
        <f>IF(MONTH(INDEX(Date,MATCH(MONTH($B$2),mois,)+(COUNT($A$7:$A$107)-COUNT(A17:$A$107))))=MONTH($B$2),INDEX(Feuille1!$B$13:$H$301,MATCH(MONTH($B$2),mois,)+(COUNT($A$7:$A$107)-COUNT(A17:$A$107)),7),"")</f>
        <v>X</v>
      </c>
      <c r="H17" s="44" t="e">
        <f>IF(MONTH(INDEX(date2,MATCH(MONTH($B$2),mois2,)+(COUNT($A$7:$A$107)-COUNT($A17:A$107))))=MONTH($B$2),INDEX(date2,MATCH(MONTH($B$2),mois2,)+(COUNT($A$7:$A$107)-COUNT($A17:A$107))),"")</f>
        <v>#REF!</v>
      </c>
      <c r="I17" s="46" t="e">
        <f>IF(MONTH(INDEX(date2,MATCH(MONTH($B$2),mois2,)+(COUNT($A$7:$A$107)-COUNT($A17:A$107))))=MONTH($B$2),INDEX(Feuille1!$B$310:$G$380,MATCH(MONTH($B$2),mois2,)+(COUNT($A$7:$A$107)-COUNT($A17:A$107)),2),"")</f>
        <v>#REF!</v>
      </c>
      <c r="J17" s="46" t="e">
        <f>IF(MONTH(INDEX(date2,MATCH(MONTH($B$2),mois2,)+(COUNT($A$7:$A$107)-COUNT($A17:A$107))))=MONTH($B$2),INDEX(Feuille1!$B$310:$G$380,MATCH(MONTH($B$2),mois2,)+(COUNT($A$7:$A$107)-COUNT($A17:A$107)),3),"")</f>
        <v>#REF!</v>
      </c>
      <c r="K17" s="47" t="e">
        <f>IF(MONTH(INDEX(date2,MATCH(MONTH($B$2),mois2,)+(COUNT($A$7:$A$107)-COUNT($A17:A$107))))=MONTH($B$2),INDEX(Feuille1!$B$310:$G$380,MATCH(MONTH($B$2),mois2,)+(COUNT($A$7:$A$107)-COUNT($A17:A$107)),4),"")</f>
        <v>#REF!</v>
      </c>
      <c r="L17" s="46" t="e">
        <f>IF(MONTH(INDEX(date2,MATCH(MONTH($B$2),mois2,)+(COUNT($A$7:$A$107)-COUNT($A17:A$107))))=MONTH($B$2),INDEX(Feuille1!$B$310:$G$380,MATCH(MONTH($B$2),mois2,)+(COUNT($A$7:$A$107)-COUNT($A17:A$107)),6),"")</f>
        <v>#REF!</v>
      </c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</row>
    <row r="18" spans="1:1025" x14ac:dyDescent="0.25">
      <c r="A18">
        <v>1</v>
      </c>
      <c r="B18" s="40">
        <f>IF(MONTH(INDEX(Date,MATCH(MONTH($B$2),mois,)+(COUNT($A$7:$A$107)-COUNT(A18:$A$107))))=MONTH($B$2),INDEX(Date,MATCH(MONTH($B$2),mois,)+(COUNT($A$7:$A$107)-COUNT(A18:$A$107))),"")</f>
        <v>42289</v>
      </c>
      <c r="C18" s="42" t="str">
        <f>IF(MONTH(INDEX(Date,MATCH(MONTH($B$2),mois,)+(COUNT($A$7:$A$107)-COUNT(A18:$A$107))))=MONTH($B$2),INDEX(Feuille1!$B$13:$H$301,MATCH(MONTH($B$2),mois,)+(COUNT($A$7:$A$107)-COUNT(A18:$A$107)),2),"")</f>
        <v>706</v>
      </c>
      <c r="D18" s="42" t="str">
        <f>IF(MONTH(INDEX(Date,MATCH(MONTH($B$2),mois,)+(COUNT($A$7:$A$107)-COUNT(A18:$A$107))))=MONTH($B$2),INDEX(Feuille1!$B$13:$H$301,MATCH(MONTH($B$2),mois,)+(COUNT($A$7:$A$107)-COUNT(A18:$A$107)),3),"")</f>
        <v>Patient X</v>
      </c>
      <c r="E18" s="43" t="str">
        <f>IF(MONTH(INDEX(Date,MATCH(MONTH($B$2),mois,)+(COUNT($A$7:$A$107)-COUNT(A18:$A$107))))=MONTH($B$2),INDEX(Feuille1!$B$13:$H$301,MATCH(MONTH($B$2),mois,)+(COUNT($A$7:$A$107)-COUNT(A18:$A$107)),4),"")</f>
        <v>X €</v>
      </c>
      <c r="F18" s="42" t="str">
        <f>IF(MONTH(INDEX(Date,MATCH(MONTH($B$2),mois,)+(COUNT($A$7:$A$107)-COUNT(A18:$A$107))))=MONTH($B$2),INDEX(Feuille1!$B$13:$H$301,MATCH(MONTH($B$2),mois,)+(COUNT($A$7:$A$107)-COUNT(A18:$A$107)),6),"")</f>
        <v>Espèce</v>
      </c>
      <c r="G18" s="43" t="str">
        <f>IF(MONTH(INDEX(Date,MATCH(MONTH($B$2),mois,)+(COUNT($A$7:$A$107)-COUNT(A18:$A$107))))=MONTH($B$2),INDEX(Feuille1!$B$13:$H$301,MATCH(MONTH($B$2),mois,)+(COUNT($A$7:$A$107)-COUNT(A18:$A$107)),7),"")</f>
        <v>X</v>
      </c>
      <c r="H18" s="44" t="e">
        <f>IF(MONTH(INDEX(date2,MATCH(MONTH($B$2),mois2,)+(COUNT($A$7:$A$107)-COUNT($A18:A$107))))=MONTH($B$2),INDEX(date2,MATCH(MONTH($B$2),mois2,)+(COUNT($A$7:$A$107)-COUNT($A18:A$107))),"")</f>
        <v>#REF!</v>
      </c>
      <c r="I18" s="46" t="e">
        <f>IF(MONTH(INDEX(date2,MATCH(MONTH($B$2),mois2,)+(COUNT($A$7:$A$107)-COUNT($A18:A$107))))=MONTH($B$2),INDEX(Feuille1!$B$310:$G$380,MATCH(MONTH($B$2),mois2,)+(COUNT($A$7:$A$107)-COUNT($A18:A$107)),2),"")</f>
        <v>#REF!</v>
      </c>
      <c r="J18" s="46" t="e">
        <f>IF(MONTH(INDEX(date2,MATCH(MONTH($B$2),mois2,)+(COUNT($A$7:$A$107)-COUNT($A18:A$107))))=MONTH($B$2),INDEX(Feuille1!$B$310:$G$380,MATCH(MONTH($B$2),mois2,)+(COUNT($A$7:$A$107)-COUNT($A18:A$107)),3),"")</f>
        <v>#REF!</v>
      </c>
      <c r="K18" s="47" t="e">
        <f>IF(MONTH(INDEX(date2,MATCH(MONTH($B$2),mois2,)+(COUNT($A$7:$A$107)-COUNT($A18:A$107))))=MONTH($B$2),INDEX(Feuille1!$B$310:$G$380,MATCH(MONTH($B$2),mois2,)+(COUNT($A$7:$A$107)-COUNT($A18:A$107)),4),"")</f>
        <v>#REF!</v>
      </c>
      <c r="L18" s="46" t="e">
        <f>IF(MONTH(INDEX(date2,MATCH(MONTH($B$2),mois2,)+(COUNT($A$7:$A$107)-COUNT($A18:A$107))))=MONTH($B$2),INDEX(Feuille1!$B$310:$G$380,MATCH(MONTH($B$2),mois2,)+(COUNT($A$7:$A$107)-COUNT($A18:A$107)),6),"")</f>
        <v>#REF!</v>
      </c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</row>
    <row r="19" spans="1:1025" x14ac:dyDescent="0.25">
      <c r="A19">
        <v>1</v>
      </c>
      <c r="B19" s="40">
        <f>IF(MONTH(INDEX(Date,MATCH(MONTH($B$2),mois,)+(COUNT($A$7:$A$107)-COUNT(A19:$A$107))))=MONTH($B$2),INDEX(Date,MATCH(MONTH($B$2),mois,)+(COUNT($A$7:$A$107)-COUNT(A19:$A$107))),"")</f>
        <v>42289</v>
      </c>
      <c r="C19" s="42" t="str">
        <f>IF(MONTH(INDEX(Date,MATCH(MONTH($B$2),mois,)+(COUNT($A$7:$A$107)-COUNT(A19:$A$107))))=MONTH($B$2),INDEX(Feuille1!$B$13:$H$301,MATCH(MONTH($B$2),mois,)+(COUNT($A$7:$A$107)-COUNT(A19:$A$107)),2),"")</f>
        <v>706</v>
      </c>
      <c r="D19" s="42" t="str">
        <f>IF(MONTH(INDEX(Date,MATCH(MONTH($B$2),mois,)+(COUNT($A$7:$A$107)-COUNT(A19:$A$107))))=MONTH($B$2),INDEX(Feuille1!$B$13:$H$301,MATCH(MONTH($B$2),mois,)+(COUNT($A$7:$A$107)-COUNT(A19:$A$107)),3),"")</f>
        <v>Patient X</v>
      </c>
      <c r="E19" s="43" t="str">
        <f>IF(MONTH(INDEX(Date,MATCH(MONTH($B$2),mois,)+(COUNT($A$7:$A$107)-COUNT(A19:$A$107))))=MONTH($B$2),INDEX(Feuille1!$B$13:$H$301,MATCH(MONTH($B$2),mois,)+(COUNT($A$7:$A$107)-COUNT(A19:$A$107)),4),"")</f>
        <v>X €</v>
      </c>
      <c r="F19" s="42" t="str">
        <f>IF(MONTH(INDEX(Date,MATCH(MONTH($B$2),mois,)+(COUNT($A$7:$A$107)-COUNT(A19:$A$107))))=MONTH($B$2),INDEX(Feuille1!$B$13:$H$301,MATCH(MONTH($B$2),mois,)+(COUNT($A$7:$A$107)-COUNT(A19:$A$107)),6),"")</f>
        <v>Espèce</v>
      </c>
      <c r="G19" s="43" t="str">
        <f>IF(MONTH(INDEX(Date,MATCH(MONTH($B$2),mois,)+(COUNT($A$7:$A$107)-COUNT(A19:$A$107))))=MONTH($B$2),INDEX(Feuille1!$B$13:$H$301,MATCH(MONTH($B$2),mois,)+(COUNT($A$7:$A$107)-COUNT(A19:$A$107)),7),"")</f>
        <v>X</v>
      </c>
      <c r="H19" s="44" t="e">
        <f>IF(MONTH(INDEX(date2,MATCH(MONTH($B$2),mois2,)+(COUNT($A$7:$A$107)-COUNT($A19:A$107))))=MONTH($B$2),INDEX(date2,MATCH(MONTH($B$2),mois2,)+(COUNT($A$7:$A$107)-COUNT($A19:A$107))),"")</f>
        <v>#REF!</v>
      </c>
      <c r="I19" s="46" t="e">
        <f>IF(MONTH(INDEX(date2,MATCH(MONTH($B$2),mois2,)+(COUNT($A$7:$A$107)-COUNT($A19:A$107))))=MONTH($B$2),INDEX(Feuille1!$B$310:$G$380,MATCH(MONTH($B$2),mois2,)+(COUNT($A$7:$A$107)-COUNT($A19:A$107)),2),"")</f>
        <v>#REF!</v>
      </c>
      <c r="J19" s="46" t="e">
        <f>IF(MONTH(INDEX(date2,MATCH(MONTH($B$2),mois2,)+(COUNT($A$7:$A$107)-COUNT($A19:A$107))))=MONTH($B$2),INDEX(Feuille1!$B$310:$G$380,MATCH(MONTH($B$2),mois2,)+(COUNT($A$7:$A$107)-COUNT($A19:A$107)),3),"")</f>
        <v>#REF!</v>
      </c>
      <c r="K19" s="47" t="e">
        <f>IF(MONTH(INDEX(date2,MATCH(MONTH($B$2),mois2,)+(COUNT($A$7:$A$107)-COUNT($A19:A$107))))=MONTH($B$2),INDEX(Feuille1!$B$310:$G$380,MATCH(MONTH($B$2),mois2,)+(COUNT($A$7:$A$107)-COUNT($A19:A$107)),4),"")</f>
        <v>#REF!</v>
      </c>
      <c r="L19" s="46" t="e">
        <f>IF(MONTH(INDEX(date2,MATCH(MONTH($B$2),mois2,)+(COUNT($A$7:$A$107)-COUNT($A19:A$107))))=MONTH($B$2),INDEX(Feuille1!$B$310:$G$380,MATCH(MONTH($B$2),mois2,)+(COUNT($A$7:$A$107)-COUNT($A19:A$107)),6),"")</f>
        <v>#REF!</v>
      </c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</row>
    <row r="20" spans="1:1025" x14ac:dyDescent="0.25">
      <c r="A20">
        <v>1</v>
      </c>
      <c r="B20" s="40">
        <f>IF(MONTH(INDEX(Date,MATCH(MONTH($B$2),mois,)+(COUNT($A$7:$A$107)-COUNT(A20:$A$107))))=MONTH($B$2),INDEX(Date,MATCH(MONTH($B$2),mois,)+(COUNT($A$7:$A$107)-COUNT(A20:$A$107))),"")</f>
        <v>42289</v>
      </c>
      <c r="C20" s="42" t="str">
        <f>IF(MONTH(INDEX(Date,MATCH(MONTH($B$2),mois,)+(COUNT($A$7:$A$107)-COUNT(A20:$A$107))))=MONTH($B$2),INDEX(Feuille1!$B$13:$H$301,MATCH(MONTH($B$2),mois,)+(COUNT($A$7:$A$107)-COUNT(A20:$A$107)),2),"")</f>
        <v>706</v>
      </c>
      <c r="D20" s="42" t="str">
        <f>IF(MONTH(INDEX(Date,MATCH(MONTH($B$2),mois,)+(COUNT($A$7:$A$107)-COUNT(A20:$A$107))))=MONTH($B$2),INDEX(Feuille1!$B$13:$H$301,MATCH(MONTH($B$2),mois,)+(COUNT($A$7:$A$107)-COUNT(A20:$A$107)),3),"")</f>
        <v>Patient X</v>
      </c>
      <c r="E20" s="43" t="str">
        <f>IF(MONTH(INDEX(Date,MATCH(MONTH($B$2),mois,)+(COUNT($A$7:$A$107)-COUNT(A20:$A$107))))=MONTH($B$2),INDEX(Feuille1!$B$13:$H$301,MATCH(MONTH($B$2),mois,)+(COUNT($A$7:$A$107)-COUNT(A20:$A$107)),4),"")</f>
        <v>X €</v>
      </c>
      <c r="F20" s="42" t="str">
        <f>IF(MONTH(INDEX(Date,MATCH(MONTH($B$2),mois,)+(COUNT($A$7:$A$107)-COUNT(A20:$A$107))))=MONTH($B$2),INDEX(Feuille1!$B$13:$H$301,MATCH(MONTH($B$2),mois,)+(COUNT($A$7:$A$107)-COUNT(A20:$A$107)),6),"")</f>
        <v>Espèce</v>
      </c>
      <c r="G20" s="43" t="str">
        <f>IF(MONTH(INDEX(Date,MATCH(MONTH($B$2),mois,)+(COUNT($A$7:$A$107)-COUNT(A20:$A$107))))=MONTH($B$2),INDEX(Feuille1!$B$13:$H$301,MATCH(MONTH($B$2),mois,)+(COUNT($A$7:$A$107)-COUNT(A20:$A$107)),7),"")</f>
        <v>X</v>
      </c>
      <c r="H20" s="44" t="e">
        <f>IF(MONTH(INDEX(date2,MATCH(MONTH($B$2),mois2,)+(COUNT($A$7:$A$107)-COUNT($A20:A$107))))=MONTH($B$2),INDEX(date2,MATCH(MONTH($B$2),mois2,)+(COUNT($A$7:$A$107)-COUNT($A20:A$107))),"")</f>
        <v>#REF!</v>
      </c>
      <c r="I20" s="46" t="e">
        <f>IF(MONTH(INDEX(date2,MATCH(MONTH($B$2),mois2,)+(COUNT($A$7:$A$107)-COUNT($A20:A$107))))=MONTH($B$2),INDEX(Feuille1!$B$310:$G$380,MATCH(MONTH($B$2),mois2,)+(COUNT($A$7:$A$107)-COUNT($A20:A$107)),2),"")</f>
        <v>#REF!</v>
      </c>
      <c r="J20" s="46" t="e">
        <f>IF(MONTH(INDEX(date2,MATCH(MONTH($B$2),mois2,)+(COUNT($A$7:$A$107)-COUNT($A20:A$107))))=MONTH($B$2),INDEX(Feuille1!$B$310:$G$380,MATCH(MONTH($B$2),mois2,)+(COUNT($A$7:$A$107)-COUNT($A20:A$107)),3),"")</f>
        <v>#REF!</v>
      </c>
      <c r="K20" s="47" t="e">
        <f>IF(MONTH(INDEX(date2,MATCH(MONTH($B$2),mois2,)+(COUNT($A$7:$A$107)-COUNT($A20:A$107))))=MONTH($B$2),INDEX(Feuille1!$B$310:$G$380,MATCH(MONTH($B$2),mois2,)+(COUNT($A$7:$A$107)-COUNT($A20:A$107)),4),"")</f>
        <v>#REF!</v>
      </c>
      <c r="L20" s="46" t="e">
        <f>IF(MONTH(INDEX(date2,MATCH(MONTH($B$2),mois2,)+(COUNT($A$7:$A$107)-COUNT($A20:A$107))))=MONTH($B$2),INDEX(Feuille1!$B$310:$G$380,MATCH(MONTH($B$2),mois2,)+(COUNT($A$7:$A$107)-COUNT($A20:A$107)),6),"")</f>
        <v>#REF!</v>
      </c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</row>
    <row r="21" spans="1:1025" x14ac:dyDescent="0.25">
      <c r="A21">
        <v>1</v>
      </c>
      <c r="B21" s="40">
        <f>IF(MONTH(INDEX(Date,MATCH(MONTH($B$2),mois,)+(COUNT($A$7:$A$107)-COUNT(A21:$A$107))))=MONTH($B$2),INDEX(Date,MATCH(MONTH($B$2),mois,)+(COUNT($A$7:$A$107)-COUNT(A21:$A$107))),"")</f>
        <v>42290</v>
      </c>
      <c r="C21" s="42" t="str">
        <f>IF(MONTH(INDEX(Date,MATCH(MONTH($B$2),mois,)+(COUNT($A$7:$A$107)-COUNT(A21:$A$107))))=MONTH($B$2),INDEX(Feuille1!$B$13:$H$301,MATCH(MONTH($B$2),mois,)+(COUNT($A$7:$A$107)-COUNT(A21:$A$107)),2),"")</f>
        <v>706</v>
      </c>
      <c r="D21" s="42" t="str">
        <f>IF(MONTH(INDEX(Date,MATCH(MONTH($B$2),mois,)+(COUNT($A$7:$A$107)-COUNT(A21:$A$107))))=MONTH($B$2),INDEX(Feuille1!$B$13:$H$301,MATCH(MONTH($B$2),mois,)+(COUNT($A$7:$A$107)-COUNT(A21:$A$107)),3),"")</f>
        <v>Patient X</v>
      </c>
      <c r="E21" s="43" t="str">
        <f>IF(MONTH(INDEX(Date,MATCH(MONTH($B$2),mois,)+(COUNT($A$7:$A$107)-COUNT(A21:$A$107))))=MONTH($B$2),INDEX(Feuille1!$B$13:$H$301,MATCH(MONTH($B$2),mois,)+(COUNT($A$7:$A$107)-COUNT(A21:$A$107)),4),"")</f>
        <v>X €</v>
      </c>
      <c r="F21" s="42" t="str">
        <f>IF(MONTH(INDEX(Date,MATCH(MONTH($B$2),mois,)+(COUNT($A$7:$A$107)-COUNT(A21:$A$107))))=MONTH($B$2),INDEX(Feuille1!$B$13:$H$301,MATCH(MONTH($B$2),mois,)+(COUNT($A$7:$A$107)-COUNT(A21:$A$107)),6),"")</f>
        <v>Chèque</v>
      </c>
      <c r="G21" s="43" t="str">
        <f>IF(MONTH(INDEX(Date,MATCH(MONTH($B$2),mois,)+(COUNT($A$7:$A$107)-COUNT(A21:$A$107))))=MONTH($B$2),INDEX(Feuille1!$B$13:$H$301,MATCH(MONTH($B$2),mois,)+(COUNT($A$7:$A$107)-COUNT(A21:$A$107)),7),"")</f>
        <v>X</v>
      </c>
      <c r="H21" s="44" t="e">
        <f>IF(MONTH(INDEX(date2,MATCH(MONTH($B$2),mois2,)+(COUNT($A$7:$A$107)-COUNT($A21:A$107))))=MONTH($B$2),INDEX(date2,MATCH(MONTH($B$2),mois2,)+(COUNT($A$7:$A$107)-COUNT($A21:A$107))),"")</f>
        <v>#REF!</v>
      </c>
      <c r="I21" s="46" t="e">
        <f>IF(MONTH(INDEX(date2,MATCH(MONTH($B$2),mois2,)+(COUNT($A$7:$A$107)-COUNT($A21:A$107))))=MONTH($B$2),INDEX(Feuille1!$B$310:$G$380,MATCH(MONTH($B$2),mois2,)+(COUNT($A$7:$A$107)-COUNT($A21:A$107)),2),"")</f>
        <v>#REF!</v>
      </c>
      <c r="J21" s="46" t="e">
        <f>IF(MONTH(INDEX(date2,MATCH(MONTH($B$2),mois2,)+(COUNT($A$7:$A$107)-COUNT($A21:A$107))))=MONTH($B$2),INDEX(Feuille1!$B$310:$G$380,MATCH(MONTH($B$2),mois2,)+(COUNT($A$7:$A$107)-COUNT($A21:A$107)),3),"")</f>
        <v>#REF!</v>
      </c>
      <c r="K21" s="47" t="e">
        <f>IF(MONTH(INDEX(date2,MATCH(MONTH($B$2),mois2,)+(COUNT($A$7:$A$107)-COUNT($A21:A$107))))=MONTH($B$2),INDEX(Feuille1!$B$310:$G$380,MATCH(MONTH($B$2),mois2,)+(COUNT($A$7:$A$107)-COUNT($A21:A$107)),4),"")</f>
        <v>#REF!</v>
      </c>
      <c r="L21" s="46" t="e">
        <f>IF(MONTH(INDEX(date2,MATCH(MONTH($B$2),mois2,)+(COUNT($A$7:$A$107)-COUNT($A21:A$107))))=MONTH($B$2),INDEX(Feuille1!$B$310:$G$380,MATCH(MONTH($B$2),mois2,)+(COUNT($A$7:$A$107)-COUNT($A21:A$107)),6),"")</f>
        <v>#REF!</v>
      </c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</row>
    <row r="22" spans="1:1025" x14ac:dyDescent="0.25">
      <c r="A22">
        <v>1</v>
      </c>
      <c r="B22" s="40">
        <f>IF(MONTH(INDEX(Date,MATCH(MONTH($B$2),mois,)+(COUNT($A$7:$A$107)-COUNT(A22:$A$107))))=MONTH($B$2),INDEX(Date,MATCH(MONTH($B$2),mois,)+(COUNT($A$7:$A$107)-COUNT(A22:$A$107))),"")</f>
        <v>42290</v>
      </c>
      <c r="C22" s="42" t="str">
        <f>IF(MONTH(INDEX(Date,MATCH(MONTH($B$2),mois,)+(COUNT($A$7:$A$107)-COUNT(A22:$A$107))))=MONTH($B$2),INDEX(Feuille1!$B$13:$H$301,MATCH(MONTH($B$2),mois,)+(COUNT($A$7:$A$107)-COUNT(A22:$A$107)),2),"")</f>
        <v>706</v>
      </c>
      <c r="D22" s="42" t="str">
        <f>IF(MONTH(INDEX(Date,MATCH(MONTH($B$2),mois,)+(COUNT($A$7:$A$107)-COUNT(A22:$A$107))))=MONTH($B$2),INDEX(Feuille1!$B$13:$H$301,MATCH(MONTH($B$2),mois,)+(COUNT($A$7:$A$107)-COUNT(A22:$A$107)),3),"")</f>
        <v>Patient X</v>
      </c>
      <c r="E22" s="43" t="str">
        <f>IF(MONTH(INDEX(Date,MATCH(MONTH($B$2),mois,)+(COUNT($A$7:$A$107)-COUNT(A22:$A$107))))=MONTH($B$2),INDEX(Feuille1!$B$13:$H$301,MATCH(MONTH($B$2),mois,)+(COUNT($A$7:$A$107)-COUNT(A22:$A$107)),4),"")</f>
        <v>X €</v>
      </c>
      <c r="F22" s="42" t="str">
        <f>IF(MONTH(INDEX(Date,MATCH(MONTH($B$2),mois,)+(COUNT($A$7:$A$107)-COUNT(A22:$A$107))))=MONTH($B$2),INDEX(Feuille1!$B$13:$H$301,MATCH(MONTH($B$2),mois,)+(COUNT($A$7:$A$107)-COUNT(A22:$A$107)),6),"")</f>
        <v>Espèce</v>
      </c>
      <c r="G22" s="43" t="str">
        <f>IF(MONTH(INDEX(Date,MATCH(MONTH($B$2),mois,)+(COUNT($A$7:$A$107)-COUNT(A22:$A$107))))=MONTH($B$2),INDEX(Feuille1!$B$13:$H$301,MATCH(MONTH($B$2),mois,)+(COUNT($A$7:$A$107)-COUNT(A22:$A$107)),7),"")</f>
        <v>X</v>
      </c>
      <c r="H22" s="39"/>
      <c r="I22" s="38"/>
      <c r="J22" s="38"/>
      <c r="K22" s="39"/>
      <c r="L22" s="39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</row>
    <row r="23" spans="1:1025" x14ac:dyDescent="0.25">
      <c r="A23">
        <v>1</v>
      </c>
      <c r="B23" s="40">
        <f>IF(MONTH(INDEX(Date,MATCH(MONTH($B$2),mois,)+(COUNT($A$7:$A$107)-COUNT(A23:$A$107))))=MONTH($B$2),INDEX(Date,MATCH(MONTH($B$2),mois,)+(COUNT($A$7:$A$107)-COUNT(A23:$A$107))),"")</f>
        <v>42292</v>
      </c>
      <c r="C23" s="42" t="str">
        <f>IF(MONTH(INDEX(Date,MATCH(MONTH($B$2),mois,)+(COUNT($A$7:$A$107)-COUNT(A23:$A$107))))=MONTH($B$2),INDEX(Feuille1!$B$13:$H$301,MATCH(MONTH($B$2),mois,)+(COUNT($A$7:$A$107)-COUNT(A23:$A$107)),2),"")</f>
        <v>706</v>
      </c>
      <c r="D23" s="42" t="str">
        <f>IF(MONTH(INDEX(Date,MATCH(MONTH($B$2),mois,)+(COUNT($A$7:$A$107)-COUNT(A23:$A$107))))=MONTH($B$2),INDEX(Feuille1!$B$13:$H$301,MATCH(MONTH($B$2),mois,)+(COUNT($A$7:$A$107)-COUNT(A23:$A$107)),3),"")</f>
        <v>Patient X</v>
      </c>
      <c r="E23" s="43" t="str">
        <f>IF(MONTH(INDEX(Date,MATCH(MONTH($B$2),mois,)+(COUNT($A$7:$A$107)-COUNT(A23:$A$107))))=MONTH($B$2),INDEX(Feuille1!$B$13:$H$301,MATCH(MONTH($B$2),mois,)+(COUNT($A$7:$A$107)-COUNT(A23:$A$107)),4),"")</f>
        <v>X €</v>
      </c>
      <c r="F23" s="42" t="str">
        <f>IF(MONTH(INDEX(Date,MATCH(MONTH($B$2),mois,)+(COUNT($A$7:$A$107)-COUNT(A23:$A$107))))=MONTH($B$2),INDEX(Feuille1!$B$13:$H$301,MATCH(MONTH($B$2),mois,)+(COUNT($A$7:$A$107)-COUNT(A23:$A$107)),6),"")</f>
        <v>Chèque</v>
      </c>
      <c r="G23" s="43" t="str">
        <f>IF(MONTH(INDEX(Date,MATCH(MONTH($B$2),mois,)+(COUNT($A$7:$A$107)-COUNT(A23:$A$107))))=MONTH($B$2),INDEX(Feuille1!$B$13:$H$301,MATCH(MONTH($B$2),mois,)+(COUNT($A$7:$A$107)-COUNT(A23:$A$107)),7),"")</f>
        <v>X</v>
      </c>
      <c r="H23" s="39"/>
      <c r="I23" s="38"/>
      <c r="J23" s="38"/>
      <c r="K23" s="39"/>
      <c r="L23" s="39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</row>
    <row r="24" spans="1:1025" x14ac:dyDescent="0.25">
      <c r="A24">
        <v>1</v>
      </c>
      <c r="B24" s="40">
        <f>IF(MONTH(INDEX(Date,MATCH(MONTH($B$2),mois,)+(COUNT($A$7:$A$107)-COUNT(A24:$A$107))))=MONTH($B$2),INDEX(Date,MATCH(MONTH($B$2),mois,)+(COUNT($A$7:$A$107)-COUNT(A24:$A$107))),"")</f>
        <v>42292</v>
      </c>
      <c r="C24" s="42" t="str">
        <f>IF(MONTH(INDEX(Date,MATCH(MONTH($B$2),mois,)+(COUNT($A$7:$A$107)-COUNT(A24:$A$107))))=MONTH($B$2),INDEX(Feuille1!$B$13:$H$301,MATCH(MONTH($B$2),mois,)+(COUNT($A$7:$A$107)-COUNT(A24:$A$107)),2),"")</f>
        <v>706</v>
      </c>
      <c r="D24" s="42" t="str">
        <f>IF(MONTH(INDEX(Date,MATCH(MONTH($B$2),mois,)+(COUNT($A$7:$A$107)-COUNT(A24:$A$107))))=MONTH($B$2),INDEX(Feuille1!$B$13:$H$301,MATCH(MONTH($B$2),mois,)+(COUNT($A$7:$A$107)-COUNT(A24:$A$107)),3),"")</f>
        <v>Patient X</v>
      </c>
      <c r="E24" s="43" t="str">
        <f>IF(MONTH(INDEX(Date,MATCH(MONTH($B$2),mois,)+(COUNT($A$7:$A$107)-COUNT(A24:$A$107))))=MONTH($B$2),INDEX(Feuille1!$B$13:$H$301,MATCH(MONTH($B$2),mois,)+(COUNT($A$7:$A$107)-COUNT(A24:$A$107)),4),"")</f>
        <v>X €</v>
      </c>
      <c r="F24" s="42" t="str">
        <f>IF(MONTH(INDEX(Date,MATCH(MONTH($B$2),mois,)+(COUNT($A$7:$A$107)-COUNT(A24:$A$107))))=MONTH($B$2),INDEX(Feuille1!$B$13:$H$301,MATCH(MONTH($B$2),mois,)+(COUNT($A$7:$A$107)-COUNT(A24:$A$107)),6),"")</f>
        <v>Chèque</v>
      </c>
      <c r="G24" s="43" t="str">
        <f>IF(MONTH(INDEX(Date,MATCH(MONTH($B$2),mois,)+(COUNT($A$7:$A$107)-COUNT(A24:$A$107))))=MONTH($B$2),INDEX(Feuille1!$B$13:$H$301,MATCH(MONTH($B$2),mois,)+(COUNT($A$7:$A$107)-COUNT(A24:$A$107)),7),"")</f>
        <v>X</v>
      </c>
      <c r="H24" s="39"/>
      <c r="I24" s="38"/>
      <c r="J24" s="38"/>
      <c r="K24" s="39"/>
      <c r="L24" s="39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</row>
    <row r="25" spans="1:1025" x14ac:dyDescent="0.25">
      <c r="A25">
        <v>1</v>
      </c>
      <c r="B25" s="40">
        <f>IF(MONTH(INDEX(Date,MATCH(MONTH($B$2),mois,)+(COUNT($A$7:$A$107)-COUNT(A25:$A$107))))=MONTH($B$2),INDEX(Date,MATCH(MONTH($B$2),mois,)+(COUNT($A$7:$A$107)-COUNT(A25:$A$107))),"")</f>
        <v>42293</v>
      </c>
      <c r="C25" s="42" t="str">
        <f>IF(MONTH(INDEX(Date,MATCH(MONTH($B$2),mois,)+(COUNT($A$7:$A$107)-COUNT(A25:$A$107))))=MONTH($B$2),INDEX(Feuille1!$B$13:$H$301,MATCH(MONTH($B$2),mois,)+(COUNT($A$7:$A$107)-COUNT(A25:$A$107)),2),"")</f>
        <v>706</v>
      </c>
      <c r="D25" s="42" t="str">
        <f>IF(MONTH(INDEX(Date,MATCH(MONTH($B$2),mois,)+(COUNT($A$7:$A$107)-COUNT(A25:$A$107))))=MONTH($B$2),INDEX(Feuille1!$B$13:$H$301,MATCH(MONTH($B$2),mois,)+(COUNT($A$7:$A$107)-COUNT(A25:$A$107)),3),"")</f>
        <v>Patient X</v>
      </c>
      <c r="E25" s="43" t="str">
        <f>IF(MONTH(INDEX(Date,MATCH(MONTH($B$2),mois,)+(COUNT($A$7:$A$107)-COUNT(A25:$A$107))))=MONTH($B$2),INDEX(Feuille1!$B$13:$H$301,MATCH(MONTH($B$2),mois,)+(COUNT($A$7:$A$107)-COUNT(A25:$A$107)),4),"")</f>
        <v>X €</v>
      </c>
      <c r="F25" s="42" t="str">
        <f>IF(MONTH(INDEX(Date,MATCH(MONTH($B$2),mois,)+(COUNT($A$7:$A$107)-COUNT(A25:$A$107))))=MONTH($B$2),INDEX(Feuille1!$B$13:$H$301,MATCH(MONTH($B$2),mois,)+(COUNT($A$7:$A$107)-COUNT(A25:$A$107)),6),"")</f>
        <v>Espèce</v>
      </c>
      <c r="G25" s="43" t="str">
        <f>IF(MONTH(INDEX(Date,MATCH(MONTH($B$2),mois,)+(COUNT($A$7:$A$107)-COUNT(A25:$A$107))))=MONTH($B$2),INDEX(Feuille1!$B$13:$H$301,MATCH(MONTH($B$2),mois,)+(COUNT($A$7:$A$107)-COUNT(A25:$A$107)),7),"")</f>
        <v>X</v>
      </c>
      <c r="H25" s="39"/>
      <c r="I25" s="38"/>
      <c r="J25" s="38"/>
      <c r="K25" s="39"/>
      <c r="L25" s="39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</row>
    <row r="26" spans="1:1025" x14ac:dyDescent="0.25">
      <c r="A26">
        <v>1</v>
      </c>
      <c r="B26" s="40">
        <f>IF(MONTH(INDEX(Date,MATCH(MONTH($B$2),mois,)+(COUNT($A$7:$A$107)-COUNT(A26:$A$107))))=MONTH($B$2),INDEX(Date,MATCH(MONTH($B$2),mois,)+(COUNT($A$7:$A$107)-COUNT(A26:$A$107))),"")</f>
        <v>42297</v>
      </c>
      <c r="C26" s="42" t="str">
        <f>IF(MONTH(INDEX(Date,MATCH(MONTH($B$2),mois,)+(COUNT($A$7:$A$107)-COUNT(A26:$A$107))))=MONTH($B$2),INDEX(Feuille1!$B$13:$H$301,MATCH(MONTH($B$2),mois,)+(COUNT($A$7:$A$107)-COUNT(A26:$A$107)),2),"")</f>
        <v>706</v>
      </c>
      <c r="D26" s="42" t="str">
        <f>IF(MONTH(INDEX(Date,MATCH(MONTH($B$2),mois,)+(COUNT($A$7:$A$107)-COUNT(A26:$A$107))))=MONTH($B$2),INDEX(Feuille1!$B$13:$H$301,MATCH(MONTH($B$2),mois,)+(COUNT($A$7:$A$107)-COUNT(A26:$A$107)),3),"")</f>
        <v>Patient X</v>
      </c>
      <c r="E26" s="43" t="str">
        <f>IF(MONTH(INDEX(Date,MATCH(MONTH($B$2),mois,)+(COUNT($A$7:$A$107)-COUNT(A26:$A$107))))=MONTH($B$2),INDEX(Feuille1!$B$13:$H$301,MATCH(MONTH($B$2),mois,)+(COUNT($A$7:$A$107)-COUNT(A26:$A$107)),4),"")</f>
        <v>X €</v>
      </c>
      <c r="F26" s="42" t="str">
        <f>IF(MONTH(INDEX(Date,MATCH(MONTH($B$2),mois,)+(COUNT($A$7:$A$107)-COUNT(A26:$A$107))))=MONTH($B$2),INDEX(Feuille1!$B$13:$H$301,MATCH(MONTH($B$2),mois,)+(COUNT($A$7:$A$107)-COUNT(A26:$A$107)),6),"")</f>
        <v>Chèque</v>
      </c>
      <c r="G26" s="43" t="str">
        <f>IF(MONTH(INDEX(Date,MATCH(MONTH($B$2),mois,)+(COUNT($A$7:$A$107)-COUNT(A26:$A$107))))=MONTH($B$2),INDEX(Feuille1!$B$13:$H$301,MATCH(MONTH($B$2),mois,)+(COUNT($A$7:$A$107)-COUNT(A26:$A$107)),7),"")</f>
        <v>X</v>
      </c>
      <c r="H26" s="39"/>
      <c r="I26" s="38"/>
      <c r="J26" s="38"/>
      <c r="K26" s="39"/>
      <c r="L26" s="39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</row>
    <row r="27" spans="1:1025" x14ac:dyDescent="0.25">
      <c r="A27">
        <v>1</v>
      </c>
      <c r="B27" s="40">
        <f>IF(MONTH(INDEX(Date,MATCH(MONTH($B$2),mois,)+(COUNT($A$7:$A$107)-COUNT(A27:$A$107))))=MONTH($B$2),INDEX(Date,MATCH(MONTH($B$2),mois,)+(COUNT($A$7:$A$107)-COUNT(A27:$A$107))),"")</f>
        <v>42297</v>
      </c>
      <c r="C27" s="42" t="str">
        <f>IF(MONTH(INDEX(Date,MATCH(MONTH($B$2),mois,)+(COUNT($A$7:$A$107)-COUNT(A27:$A$107))))=MONTH($B$2),INDEX(Feuille1!$B$13:$H$301,MATCH(MONTH($B$2),mois,)+(COUNT($A$7:$A$107)-COUNT(A27:$A$107)),2),"")</f>
        <v>706</v>
      </c>
      <c r="D27" s="42" t="str">
        <f>IF(MONTH(INDEX(Date,MATCH(MONTH($B$2),mois,)+(COUNT($A$7:$A$107)-COUNT(A27:$A$107))))=MONTH($B$2),INDEX(Feuille1!$B$13:$H$301,MATCH(MONTH($B$2),mois,)+(COUNT($A$7:$A$107)-COUNT(A27:$A$107)),3),"")</f>
        <v>Patient X</v>
      </c>
      <c r="E27" s="43" t="str">
        <f>IF(MONTH(INDEX(Date,MATCH(MONTH($B$2),mois,)+(COUNT($A$7:$A$107)-COUNT(A27:$A$107))))=MONTH($B$2),INDEX(Feuille1!$B$13:$H$301,MATCH(MONTH($B$2),mois,)+(COUNT($A$7:$A$107)-COUNT(A27:$A$107)),4),"")</f>
        <v>X €</v>
      </c>
      <c r="F27" s="42" t="str">
        <f>IF(MONTH(INDEX(Date,MATCH(MONTH($B$2),mois,)+(COUNT($A$7:$A$107)-COUNT(A27:$A$107))))=MONTH($B$2),INDEX(Feuille1!$B$13:$H$301,MATCH(MONTH($B$2),mois,)+(COUNT($A$7:$A$107)-COUNT(A27:$A$107)),6),"")</f>
        <v>Chèque</v>
      </c>
      <c r="G27" s="43" t="str">
        <f>IF(MONTH(INDEX(Date,MATCH(MONTH($B$2),mois,)+(COUNT($A$7:$A$107)-COUNT(A27:$A$107))))=MONTH($B$2),INDEX(Feuille1!$B$13:$H$301,MATCH(MONTH($B$2),mois,)+(COUNT($A$7:$A$107)-COUNT(A27:$A$107)),7),"")</f>
        <v>X</v>
      </c>
      <c r="H27" s="39"/>
      <c r="I27" s="38"/>
      <c r="J27" s="38"/>
      <c r="K27" s="39"/>
      <c r="L27" s="39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</row>
    <row r="28" spans="1:1025" x14ac:dyDescent="0.25">
      <c r="A28">
        <v>1</v>
      </c>
      <c r="B28" s="40">
        <f>IF(MONTH(INDEX(Date,MATCH(MONTH($B$2),mois,)+(COUNT($A$7:$A$107)-COUNT(A28:$A$107))))=MONTH($B$2),INDEX(Date,MATCH(MONTH($B$2),mois,)+(COUNT($A$7:$A$107)-COUNT(A28:$A$107))),"")</f>
        <v>42297</v>
      </c>
      <c r="C28" s="42" t="str">
        <f>IF(MONTH(INDEX(Date,MATCH(MONTH($B$2),mois,)+(COUNT($A$7:$A$107)-COUNT(A28:$A$107))))=MONTH($B$2),INDEX(Feuille1!$B$13:$H$301,MATCH(MONTH($B$2),mois,)+(COUNT($A$7:$A$107)-COUNT(A28:$A$107)),2),"")</f>
        <v>706</v>
      </c>
      <c r="D28" s="42" t="str">
        <f>IF(MONTH(INDEX(Date,MATCH(MONTH($B$2),mois,)+(COUNT($A$7:$A$107)-COUNT(A28:$A$107))))=MONTH($B$2),INDEX(Feuille1!$B$13:$H$301,MATCH(MONTH($B$2),mois,)+(COUNT($A$7:$A$107)-COUNT(A28:$A$107)),3),"")</f>
        <v>Patient X</v>
      </c>
      <c r="E28" s="43" t="str">
        <f>IF(MONTH(INDEX(Date,MATCH(MONTH($B$2),mois,)+(COUNT($A$7:$A$107)-COUNT(A28:$A$107))))=MONTH($B$2),INDEX(Feuille1!$B$13:$H$301,MATCH(MONTH($B$2),mois,)+(COUNT($A$7:$A$107)-COUNT(A28:$A$107)),4),"")</f>
        <v>X €</v>
      </c>
      <c r="F28" s="42" t="str">
        <f>IF(MONTH(INDEX(Date,MATCH(MONTH($B$2),mois,)+(COUNT($A$7:$A$107)-COUNT(A28:$A$107))))=MONTH($B$2),INDEX(Feuille1!$B$13:$H$301,MATCH(MONTH($B$2),mois,)+(COUNT($A$7:$A$107)-COUNT(A28:$A$107)),6),"")</f>
        <v>Chèque</v>
      </c>
      <c r="G28" s="43" t="str">
        <f>IF(MONTH(INDEX(Date,MATCH(MONTH($B$2),mois,)+(COUNT($A$7:$A$107)-COUNT(A28:$A$107))))=MONTH($B$2),INDEX(Feuille1!$B$13:$H$301,MATCH(MONTH($B$2),mois,)+(COUNT($A$7:$A$107)-COUNT(A28:$A$107)),7),"")</f>
        <v>X</v>
      </c>
      <c r="H28" s="39"/>
      <c r="I28" s="38"/>
      <c r="J28" s="38"/>
      <c r="K28" s="39"/>
      <c r="L28" s="39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</row>
    <row r="29" spans="1:1025" x14ac:dyDescent="0.25">
      <c r="A29">
        <v>1</v>
      </c>
      <c r="B29" s="40">
        <f>IF(MONTH(INDEX(Date,MATCH(MONTH($B$2),mois,)+(COUNT($A$7:$A$107)-COUNT(A29:$A$107))))=MONTH($B$2),INDEX(Date,MATCH(MONTH($B$2),mois,)+(COUNT($A$7:$A$107)-COUNT(A29:$A$107))),"")</f>
        <v>42297</v>
      </c>
      <c r="C29" s="42" t="str">
        <f>IF(MONTH(INDEX(Date,MATCH(MONTH($B$2),mois,)+(COUNT($A$7:$A$107)-COUNT(A29:$A$107))))=MONTH($B$2),INDEX(Feuille1!$B$13:$H$301,MATCH(MONTH($B$2),mois,)+(COUNT($A$7:$A$107)-COUNT(A29:$A$107)),2),"")</f>
        <v>706</v>
      </c>
      <c r="D29" s="42" t="str">
        <f>IF(MONTH(INDEX(Date,MATCH(MONTH($B$2),mois,)+(COUNT($A$7:$A$107)-COUNT(A29:$A$107))))=MONTH($B$2),INDEX(Feuille1!$B$13:$H$301,MATCH(MONTH($B$2),mois,)+(COUNT($A$7:$A$107)-COUNT(A29:$A$107)),3),"")</f>
        <v>Patient X</v>
      </c>
      <c r="E29" s="43" t="str">
        <f>IF(MONTH(INDEX(Date,MATCH(MONTH($B$2),mois,)+(COUNT($A$7:$A$107)-COUNT(A29:$A$107))))=MONTH($B$2),INDEX(Feuille1!$B$13:$H$301,MATCH(MONTH($B$2),mois,)+(COUNT($A$7:$A$107)-COUNT(A29:$A$107)),4),"")</f>
        <v>X €</v>
      </c>
      <c r="F29" s="42" t="str">
        <f>IF(MONTH(INDEX(Date,MATCH(MONTH($B$2),mois,)+(COUNT($A$7:$A$107)-COUNT(A29:$A$107))))=MONTH($B$2),INDEX(Feuille1!$B$13:$H$301,MATCH(MONTH($B$2),mois,)+(COUNT($A$7:$A$107)-COUNT(A29:$A$107)),6),"")</f>
        <v>Chèque</v>
      </c>
      <c r="G29" s="43" t="str">
        <f>IF(MONTH(INDEX(Date,MATCH(MONTH($B$2),mois,)+(COUNT($A$7:$A$107)-COUNT(A29:$A$107))))=MONTH($B$2),INDEX(Feuille1!$B$13:$H$301,MATCH(MONTH($B$2),mois,)+(COUNT($A$7:$A$107)-COUNT(A29:$A$107)),7),"")</f>
        <v>X</v>
      </c>
      <c r="H29" s="39"/>
      <c r="I29" s="38"/>
      <c r="J29" s="38"/>
      <c r="K29" s="39"/>
      <c r="L29" s="3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</row>
    <row r="30" spans="1:1025" x14ac:dyDescent="0.25">
      <c r="A30">
        <v>1</v>
      </c>
      <c r="B30" s="40">
        <f>IF(MONTH(INDEX(Date,MATCH(MONTH($B$2),mois,)+(COUNT($A$7:$A$107)-COUNT(A30:$A$107))))=MONTH($B$2),INDEX(Date,MATCH(MONTH($B$2),mois,)+(COUNT($A$7:$A$107)-COUNT(A30:$A$107))),"")</f>
        <v>42299</v>
      </c>
      <c r="C30" s="42" t="str">
        <f>IF(MONTH(INDEX(Date,MATCH(MONTH($B$2),mois,)+(COUNT($A$7:$A$107)-COUNT(A30:$A$107))))=MONTH($B$2),INDEX(Feuille1!$B$13:$H$301,MATCH(MONTH($B$2),mois,)+(COUNT($A$7:$A$107)-COUNT(A30:$A$107)),2),"")</f>
        <v>706</v>
      </c>
      <c r="D30" s="42" t="str">
        <f>IF(MONTH(INDEX(Date,MATCH(MONTH($B$2),mois,)+(COUNT($A$7:$A$107)-COUNT(A30:$A$107))))=MONTH($B$2),INDEX(Feuille1!$B$13:$H$301,MATCH(MONTH($B$2),mois,)+(COUNT($A$7:$A$107)-COUNT(A30:$A$107)),3),"")</f>
        <v>Patient X</v>
      </c>
      <c r="E30" s="43" t="str">
        <f>IF(MONTH(INDEX(Date,MATCH(MONTH($B$2),mois,)+(COUNT($A$7:$A$107)-COUNT(A30:$A$107))))=MONTH($B$2),INDEX(Feuille1!$B$13:$H$301,MATCH(MONTH($B$2),mois,)+(COUNT($A$7:$A$107)-COUNT(A30:$A$107)),4),"")</f>
        <v>X €</v>
      </c>
      <c r="F30" s="42" t="str">
        <f>IF(MONTH(INDEX(Date,MATCH(MONTH($B$2),mois,)+(COUNT($A$7:$A$107)-COUNT(A30:$A$107))))=MONTH($B$2),INDEX(Feuille1!$B$13:$H$301,MATCH(MONTH($B$2),mois,)+(COUNT($A$7:$A$107)-COUNT(A30:$A$107)),6),"")</f>
        <v>Chèque</v>
      </c>
      <c r="G30" s="43" t="str">
        <f>IF(MONTH(INDEX(Date,MATCH(MONTH($B$2),mois,)+(COUNT($A$7:$A$107)-COUNT(A30:$A$107))))=MONTH($B$2),INDEX(Feuille1!$B$13:$H$301,MATCH(MONTH($B$2),mois,)+(COUNT($A$7:$A$107)-COUNT(A30:$A$107)),7),"")</f>
        <v>X</v>
      </c>
      <c r="H30" s="39"/>
      <c r="I30" s="38"/>
      <c r="J30" s="38"/>
      <c r="K30" s="39"/>
      <c r="L30" s="39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</row>
    <row r="31" spans="1:1025" x14ac:dyDescent="0.25">
      <c r="A31">
        <v>1</v>
      </c>
      <c r="B31" s="40">
        <f>IF(MONTH(INDEX(Date,MATCH(MONTH($B$2),mois,)+(COUNT($A$7:$A$107)-COUNT(A31:$A$107))))=MONTH($B$2),INDEX(Date,MATCH(MONTH($B$2),mois,)+(COUNT($A$7:$A$107)-COUNT(A31:$A$107))),"")</f>
        <v>42299</v>
      </c>
      <c r="C31" s="42" t="str">
        <f>IF(MONTH(INDEX(Date,MATCH(MONTH($B$2),mois,)+(COUNT($A$7:$A$107)-COUNT(A31:$A$107))))=MONTH($B$2),INDEX(Feuille1!$B$13:$H$301,MATCH(MONTH($B$2),mois,)+(COUNT($A$7:$A$107)-COUNT(A31:$A$107)),2),"")</f>
        <v>706</v>
      </c>
      <c r="D31" s="42" t="str">
        <f>IF(MONTH(INDEX(Date,MATCH(MONTH($B$2),mois,)+(COUNT($A$7:$A$107)-COUNT(A31:$A$107))))=MONTH($B$2),INDEX(Feuille1!$B$13:$H$301,MATCH(MONTH($B$2),mois,)+(COUNT($A$7:$A$107)-COUNT(A31:$A$107)),3),"")</f>
        <v>Patient X</v>
      </c>
      <c r="E31" s="43" t="str">
        <f>IF(MONTH(INDEX(Date,MATCH(MONTH($B$2),mois,)+(COUNT($A$7:$A$107)-COUNT(A31:$A$107))))=MONTH($B$2),INDEX(Feuille1!$B$13:$H$301,MATCH(MONTH($B$2),mois,)+(COUNT($A$7:$A$107)-COUNT(A31:$A$107)),4),"")</f>
        <v>X €</v>
      </c>
      <c r="F31" s="42" t="str">
        <f>IF(MONTH(INDEX(Date,MATCH(MONTH($B$2),mois,)+(COUNT($A$7:$A$107)-COUNT(A31:$A$107))))=MONTH($B$2),INDEX(Feuille1!$B$13:$H$301,MATCH(MONTH($B$2),mois,)+(COUNT($A$7:$A$107)-COUNT(A31:$A$107)),6),"")</f>
        <v>Chèque</v>
      </c>
      <c r="G31" s="43" t="str">
        <f>IF(MONTH(INDEX(Date,MATCH(MONTH($B$2),mois,)+(COUNT($A$7:$A$107)-COUNT(A31:$A$107))))=MONTH($B$2),INDEX(Feuille1!$B$13:$H$301,MATCH(MONTH($B$2),mois,)+(COUNT($A$7:$A$107)-COUNT(A31:$A$107)),7),"")</f>
        <v>X</v>
      </c>
      <c r="H31" s="39"/>
      <c r="I31" s="38"/>
      <c r="J31" s="38"/>
      <c r="K31" s="39"/>
      <c r="L31" s="39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</row>
    <row r="32" spans="1:1025" x14ac:dyDescent="0.25">
      <c r="A32">
        <v>1</v>
      </c>
      <c r="B32" s="40">
        <f>IF(MONTH(INDEX(Date,MATCH(MONTH($B$2),mois,)+(COUNT($A$7:$A$107)-COUNT(A32:$A$107))))=MONTH($B$2),INDEX(Date,MATCH(MONTH($B$2),mois,)+(COUNT($A$7:$A$107)-COUNT(A32:$A$107))),"")</f>
        <v>42301</v>
      </c>
      <c r="C32" s="42" t="str">
        <f>IF(MONTH(INDEX(Date,MATCH(MONTH($B$2),mois,)+(COUNT($A$7:$A$107)-COUNT(A32:$A$107))))=MONTH($B$2),INDEX(Feuille1!$B$13:$H$301,MATCH(MONTH($B$2),mois,)+(COUNT($A$7:$A$107)-COUNT(A32:$A$107)),2),"")</f>
        <v>706</v>
      </c>
      <c r="D32" s="42" t="str">
        <f>IF(MONTH(INDEX(Date,MATCH(MONTH($B$2),mois,)+(COUNT($A$7:$A$107)-COUNT(A32:$A$107))))=MONTH($B$2),INDEX(Feuille1!$B$13:$H$301,MATCH(MONTH($B$2),mois,)+(COUNT($A$7:$A$107)-COUNT(A32:$A$107)),3),"")</f>
        <v>Patient X</v>
      </c>
      <c r="E32" s="43" t="str">
        <f>IF(MONTH(INDEX(Date,MATCH(MONTH($B$2),mois,)+(COUNT($A$7:$A$107)-COUNT(A32:$A$107))))=MONTH($B$2),INDEX(Feuille1!$B$13:$H$301,MATCH(MONTH($B$2),mois,)+(COUNT($A$7:$A$107)-COUNT(A32:$A$107)),4),"")</f>
        <v>X €</v>
      </c>
      <c r="F32" s="42" t="str">
        <f>IF(MONTH(INDEX(Date,MATCH(MONTH($B$2),mois,)+(COUNT($A$7:$A$107)-COUNT(A32:$A$107))))=MONTH($B$2),INDEX(Feuille1!$B$13:$H$301,MATCH(MONTH($B$2),mois,)+(COUNT($A$7:$A$107)-COUNT(A32:$A$107)),6),"")</f>
        <v>Chèque</v>
      </c>
      <c r="G32" s="43" t="str">
        <f>IF(MONTH(INDEX(Date,MATCH(MONTH($B$2),mois,)+(COUNT($A$7:$A$107)-COUNT(A32:$A$107))))=MONTH($B$2),INDEX(Feuille1!$B$13:$H$301,MATCH(MONTH($B$2),mois,)+(COUNT($A$7:$A$107)-COUNT(A32:$A$107)),7),"")</f>
        <v>X</v>
      </c>
      <c r="H32" s="39"/>
      <c r="I32" s="38"/>
      <c r="J32" s="38"/>
      <c r="K32" s="39"/>
      <c r="L32" s="39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</row>
    <row r="33" spans="1:1025" x14ac:dyDescent="0.25">
      <c r="A33">
        <v>1</v>
      </c>
      <c r="B33" s="40">
        <f>IF(MONTH(INDEX(Date,MATCH(MONTH($B$2),mois,)+(COUNT($A$7:$A$107)-COUNT(A33:$A$107))))=MONTH($B$2),INDEX(Date,MATCH(MONTH($B$2),mois,)+(COUNT($A$7:$A$107)-COUNT(A33:$A$107))),"")</f>
        <v>42301</v>
      </c>
      <c r="C33" s="42" t="str">
        <f>IF(MONTH(INDEX(Date,MATCH(MONTH($B$2),mois,)+(COUNT($A$7:$A$107)-COUNT(A33:$A$107))))=MONTH($B$2),INDEX(Feuille1!$B$13:$H$301,MATCH(MONTH($B$2),mois,)+(COUNT($A$7:$A$107)-COUNT(A33:$A$107)),2),"")</f>
        <v>706</v>
      </c>
      <c r="D33" s="42" t="str">
        <f>IF(MONTH(INDEX(Date,MATCH(MONTH($B$2),mois,)+(COUNT($A$7:$A$107)-COUNT(A33:$A$107))))=MONTH($B$2),INDEX(Feuille1!$B$13:$H$301,MATCH(MONTH($B$2),mois,)+(COUNT($A$7:$A$107)-COUNT(A33:$A$107)),3),"")</f>
        <v>Patient X</v>
      </c>
      <c r="E33" s="43" t="str">
        <f>IF(MONTH(INDEX(Date,MATCH(MONTH($B$2),mois,)+(COUNT($A$7:$A$107)-COUNT(A33:$A$107))))=MONTH($B$2),INDEX(Feuille1!$B$13:$H$301,MATCH(MONTH($B$2),mois,)+(COUNT($A$7:$A$107)-COUNT(A33:$A$107)),4),"")</f>
        <v>X €</v>
      </c>
      <c r="F33" s="42" t="str">
        <f>IF(MONTH(INDEX(Date,MATCH(MONTH($B$2),mois,)+(COUNT($A$7:$A$107)-COUNT(A33:$A$107))))=MONTH($B$2),INDEX(Feuille1!$B$13:$H$301,MATCH(MONTH($B$2),mois,)+(COUNT($A$7:$A$107)-COUNT(A33:$A$107)),6),"")</f>
        <v>Chèque</v>
      </c>
      <c r="G33" s="43" t="str">
        <f>IF(MONTH(INDEX(Date,MATCH(MONTH($B$2),mois,)+(COUNT($A$7:$A$107)-COUNT(A33:$A$107))))=MONTH($B$2),INDEX(Feuille1!$B$13:$H$301,MATCH(MONTH($B$2),mois,)+(COUNT($A$7:$A$107)-COUNT(A33:$A$107)),7),"")</f>
        <v>X</v>
      </c>
      <c r="H33" s="39"/>
      <c r="I33" s="38"/>
      <c r="J33" s="38"/>
      <c r="K33" s="39"/>
      <c r="L33" s="39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</row>
    <row r="34" spans="1:1025" x14ac:dyDescent="0.25">
      <c r="A34">
        <v>1</v>
      </c>
      <c r="B34" s="40">
        <f>IF(MONTH(INDEX(Date,MATCH(MONTH($B$2),mois,)+(COUNT($A$7:$A$107)-COUNT(A34:$A$107))))=MONTH($B$2),INDEX(Date,MATCH(MONTH($B$2),mois,)+(COUNT($A$7:$A$107)-COUNT(A34:$A$107))),"")</f>
        <v>42308</v>
      </c>
      <c r="C34" s="42" t="str">
        <f>IF(MONTH(INDEX(Date,MATCH(MONTH($B$2),mois,)+(COUNT($A$7:$A$107)-COUNT(A34:$A$107))))=MONTH($B$2),INDEX(Feuille1!$B$13:$H$301,MATCH(MONTH($B$2),mois,)+(COUNT($A$7:$A$107)-COUNT(A34:$A$107)),2),"")</f>
        <v>706</v>
      </c>
      <c r="D34" s="42" t="str">
        <f>IF(MONTH(INDEX(Date,MATCH(MONTH($B$2),mois,)+(COUNT($A$7:$A$107)-COUNT(A34:$A$107))))=MONTH($B$2),INDEX(Feuille1!$B$13:$H$301,MATCH(MONTH($B$2),mois,)+(COUNT($A$7:$A$107)-COUNT(A34:$A$107)),3),"")</f>
        <v>Patient X</v>
      </c>
      <c r="E34" s="43" t="str">
        <f>IF(MONTH(INDEX(Date,MATCH(MONTH($B$2),mois,)+(COUNT($A$7:$A$107)-COUNT(A34:$A$107))))=MONTH($B$2),INDEX(Feuille1!$B$13:$H$301,MATCH(MONTH($B$2),mois,)+(COUNT($A$7:$A$107)-COUNT(A34:$A$107)),4),"")</f>
        <v>X €</v>
      </c>
      <c r="F34" s="42" t="str">
        <f>IF(MONTH(INDEX(Date,MATCH(MONTH($B$2),mois,)+(COUNT($A$7:$A$107)-COUNT(A34:$A$107))))=MONTH($B$2),INDEX(Feuille1!$B$13:$H$301,MATCH(MONTH($B$2),mois,)+(COUNT($A$7:$A$107)-COUNT(A34:$A$107)),6),"")</f>
        <v>Espèce</v>
      </c>
      <c r="G34" s="43" t="str">
        <f>IF(MONTH(INDEX(Date,MATCH(MONTH($B$2),mois,)+(COUNT($A$7:$A$107)-COUNT(A34:$A$107))))=MONTH($B$2),INDEX(Feuille1!$B$13:$H$301,MATCH(MONTH($B$2),mois,)+(COUNT($A$7:$A$107)-COUNT(A34:$A$107)),7),"")</f>
        <v>X</v>
      </c>
      <c r="H34" s="39"/>
      <c r="I34" s="38"/>
      <c r="J34" s="38"/>
      <c r="K34" s="39"/>
      <c r="L34" s="39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</row>
    <row r="35" spans="1:1025" x14ac:dyDescent="0.25">
      <c r="A35">
        <v>1</v>
      </c>
      <c r="B35" s="40">
        <f>IF(MONTH(INDEX(Date,MATCH(MONTH($B$2),mois,)+(COUNT($A$7:$A$107)-COUNT(A35:$A$107))))=MONTH($B$2),INDEX(Date,MATCH(MONTH($B$2),mois,)+(COUNT($A$7:$A$107)-COUNT(A35:$A$107))),"")</f>
        <v>42308</v>
      </c>
      <c r="C35" s="42" t="str">
        <f>IF(MONTH(INDEX(Date,MATCH(MONTH($B$2),mois,)+(COUNT($A$7:$A$107)-COUNT(A35:$A$107))))=MONTH($B$2),INDEX(Feuille1!$B$13:$H$301,MATCH(MONTH($B$2),mois,)+(COUNT($A$7:$A$107)-COUNT(A35:$A$107)),2),"")</f>
        <v>706</v>
      </c>
      <c r="D35" s="42" t="str">
        <f>IF(MONTH(INDEX(Date,MATCH(MONTH($B$2),mois,)+(COUNT($A$7:$A$107)-COUNT(A35:$A$107))))=MONTH($B$2),INDEX(Feuille1!$B$13:$H$301,MATCH(MONTH($B$2),mois,)+(COUNT($A$7:$A$107)-COUNT(A35:$A$107)),3),"")</f>
        <v>Patient X</v>
      </c>
      <c r="E35" s="43" t="str">
        <f>IF(MONTH(INDEX(Date,MATCH(MONTH($B$2),mois,)+(COUNT($A$7:$A$107)-COUNT(A35:$A$107))))=MONTH($B$2),INDEX(Feuille1!$B$13:$H$301,MATCH(MONTH($B$2),mois,)+(COUNT($A$7:$A$107)-COUNT(A35:$A$107)),4),"")</f>
        <v>X €</v>
      </c>
      <c r="F35" s="42" t="str">
        <f>IF(MONTH(INDEX(Date,MATCH(MONTH($B$2),mois,)+(COUNT($A$7:$A$107)-COUNT(A35:$A$107))))=MONTH($B$2),INDEX(Feuille1!$B$13:$H$301,MATCH(MONTH($B$2),mois,)+(COUNT($A$7:$A$107)-COUNT(A35:$A$107)),6),"")</f>
        <v>Espèce</v>
      </c>
      <c r="G35" s="43" t="str">
        <f>IF(MONTH(INDEX(Date,MATCH(MONTH($B$2),mois,)+(COUNT($A$7:$A$107)-COUNT(A35:$A$107))))=MONTH($B$2),INDEX(Feuille1!$B$13:$H$301,MATCH(MONTH($B$2),mois,)+(COUNT($A$7:$A$107)-COUNT(A35:$A$107)),7),"")</f>
        <v>X</v>
      </c>
      <c r="H35" s="39"/>
      <c r="I35" s="38"/>
      <c r="J35" s="38"/>
      <c r="K35" s="39"/>
      <c r="L35" s="39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</row>
    <row r="36" spans="1:1025" x14ac:dyDescent="0.25">
      <c r="A36">
        <v>1</v>
      </c>
      <c r="B36" s="40" t="str">
        <f>IF(MONTH(INDEX(Date,MATCH(MONTH($B$2),mois,)+(COUNT($A$7:$A$107)-COUNT(A36:$A$107))))=MONTH($B$2),INDEX(Date,MATCH(MONTH($B$2),mois,)+(COUNT($A$7:$A$107)-COUNT(A36:$A$107))),"")</f>
        <v/>
      </c>
      <c r="C36" s="42" t="str">
        <f>IF(MONTH(INDEX(Date,MATCH(MONTH($B$2),mois,)+(COUNT($A$7:$A$107)-COUNT(A36:$A$107))))=MONTH($B$2),INDEX(Feuille1!$B$13:$H$301,MATCH(MONTH($B$2),mois,)+(COUNT($A$7:$A$107)-COUNT(A36:$A$107)),2),"")</f>
        <v/>
      </c>
      <c r="D36" s="42" t="str">
        <f>IF(MONTH(INDEX(Date,MATCH(MONTH($B$2),mois,)+(COUNT($A$7:$A$107)-COUNT(A36:$A$107))))=MONTH($B$2),INDEX(Feuille1!$B$13:$H$301,MATCH(MONTH($B$2),mois,)+(COUNT($A$7:$A$107)-COUNT(A36:$A$107)),3),"")</f>
        <v/>
      </c>
      <c r="E36" s="43" t="str">
        <f>IF(MONTH(INDEX(Date,MATCH(MONTH($B$2),mois,)+(COUNT($A$7:$A$107)-COUNT(A36:$A$107))))=MONTH($B$2),INDEX(Feuille1!$B$13:$H$301,MATCH(MONTH($B$2),mois,)+(COUNT($A$7:$A$107)-COUNT(A36:$A$107)),4),"")</f>
        <v/>
      </c>
      <c r="F36" s="42" t="str">
        <f>IF(MONTH(INDEX(Date,MATCH(MONTH($B$2),mois,)+(COUNT($A$7:$A$107)-COUNT(A36:$A$107))))=MONTH($B$2),INDEX(Feuille1!$B$13:$H$301,MATCH(MONTH($B$2),mois,)+(COUNT($A$7:$A$107)-COUNT(A36:$A$107)),6),"")</f>
        <v/>
      </c>
      <c r="G36" s="43" t="str">
        <f>IF(MONTH(INDEX(Date,MATCH(MONTH($B$2),mois,)+(COUNT($A$7:$A$107)-COUNT(A36:$A$107))))=MONTH($B$2),INDEX(Feuille1!$B$13:$H$301,MATCH(MONTH($B$2),mois,)+(COUNT($A$7:$A$107)-COUNT(A36:$A$107)),7),"")</f>
        <v/>
      </c>
      <c r="H36" s="39"/>
      <c r="I36" s="38"/>
      <c r="J36" s="38"/>
      <c r="K36" s="39"/>
      <c r="L36" s="39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</row>
    <row r="37" spans="1:1025" x14ac:dyDescent="0.25">
      <c r="A37">
        <v>1</v>
      </c>
      <c r="B37" s="40" t="str">
        <f>IF(MONTH(INDEX(Date,MATCH(MONTH($B$2),mois,)+(COUNT($A$7:$A$107)-COUNT(A37:$A$107))))=MONTH($B$2),INDEX(Date,MATCH(MONTH($B$2),mois,)+(COUNT($A$7:$A$107)-COUNT(A37:$A$107))),"")</f>
        <v/>
      </c>
      <c r="C37" s="42" t="str">
        <f>IF(MONTH(INDEX(Date,MATCH(MONTH($B$2),mois,)+(COUNT($A$7:$A$107)-COUNT(A37:$A$107))))=MONTH($B$2),INDEX(Feuille1!$B$13:$H$301,MATCH(MONTH($B$2),mois,)+(COUNT($A$7:$A$107)-COUNT(A37:$A$107)),2),"")</f>
        <v/>
      </c>
      <c r="D37" s="42" t="str">
        <f>IF(MONTH(INDEX(Date,MATCH(MONTH($B$2),mois,)+(COUNT($A$7:$A$107)-COUNT(A37:$A$107))))=MONTH($B$2),INDEX(Feuille1!$B$13:$H$301,MATCH(MONTH($B$2),mois,)+(COUNT($A$7:$A$107)-COUNT(A37:$A$107)),3),"")</f>
        <v/>
      </c>
      <c r="E37" s="43" t="str">
        <f>IF(MONTH(INDEX(Date,MATCH(MONTH($B$2),mois,)+(COUNT($A$7:$A$107)-COUNT(A37:$A$107))))=MONTH($B$2),INDEX(Feuille1!$B$13:$H$301,MATCH(MONTH($B$2),mois,)+(COUNT($A$7:$A$107)-COUNT(A37:$A$107)),4),"")</f>
        <v/>
      </c>
      <c r="F37" s="42" t="str">
        <f>IF(MONTH(INDEX(Date,MATCH(MONTH($B$2),mois,)+(COUNT($A$7:$A$107)-COUNT(A37:$A$107))))=MONTH($B$2),INDEX(Feuille1!$B$13:$H$301,MATCH(MONTH($B$2),mois,)+(COUNT($A$7:$A$107)-COUNT(A37:$A$107)),6),"")</f>
        <v/>
      </c>
      <c r="G37" s="43" t="str">
        <f>IF(MONTH(INDEX(Date,MATCH(MONTH($B$2),mois,)+(COUNT($A$7:$A$107)-COUNT(A37:$A$107))))=MONTH($B$2),INDEX(Feuille1!$B$13:$H$301,MATCH(MONTH($B$2),mois,)+(COUNT($A$7:$A$107)-COUNT(A37:$A$107)),7),"")</f>
        <v/>
      </c>
      <c r="H37" s="39"/>
      <c r="I37" s="38"/>
      <c r="J37" s="38"/>
      <c r="K37" s="39"/>
      <c r="L37" s="39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</row>
    <row r="38" spans="1:1025" x14ac:dyDescent="0.25">
      <c r="A38">
        <v>1</v>
      </c>
      <c r="B38" s="40" t="str">
        <f>IF(MONTH(INDEX(Date,MATCH(MONTH($B$2),mois,)+(COUNT($A$7:$A$107)-COUNT(A38:$A$107))))=MONTH($B$2),INDEX(Date,MATCH(MONTH($B$2),mois,)+(COUNT($A$7:$A$107)-COUNT(A38:$A$107))),"")</f>
        <v/>
      </c>
      <c r="C38" s="42" t="str">
        <f>IF(MONTH(INDEX(Date,MATCH(MONTH($B$2),mois,)+(COUNT($A$7:$A$107)-COUNT(A38:$A$107))))=MONTH($B$2),INDEX(Feuille1!$B$13:$H$301,MATCH(MONTH($B$2),mois,)+(COUNT($A$7:$A$107)-COUNT(A38:$A$107)),2),"")</f>
        <v/>
      </c>
      <c r="D38" s="42" t="str">
        <f>IF(MONTH(INDEX(Date,MATCH(MONTH($B$2),mois,)+(COUNT($A$7:$A$107)-COUNT(A38:$A$107))))=MONTH($B$2),INDEX(Feuille1!$B$13:$H$301,MATCH(MONTH($B$2),mois,)+(COUNT($A$7:$A$107)-COUNT(A38:$A$107)),3),"")</f>
        <v/>
      </c>
      <c r="E38" s="43" t="str">
        <f>IF(MONTH(INDEX(Date,MATCH(MONTH($B$2),mois,)+(COUNT($A$7:$A$107)-COUNT(A38:$A$107))))=MONTH($B$2),INDEX(Feuille1!$B$13:$H$301,MATCH(MONTH($B$2),mois,)+(COUNT($A$7:$A$107)-COUNT(A38:$A$107)),4),"")</f>
        <v/>
      </c>
      <c r="F38" s="42" t="str">
        <f>IF(MONTH(INDEX(Date,MATCH(MONTH($B$2),mois,)+(COUNT($A$7:$A$107)-COUNT(A38:$A$107))))=MONTH($B$2),INDEX(Feuille1!$B$13:$H$301,MATCH(MONTH($B$2),mois,)+(COUNT($A$7:$A$107)-COUNT(A38:$A$107)),6),"")</f>
        <v/>
      </c>
      <c r="G38" s="43" t="str">
        <f>IF(MONTH(INDEX(Date,MATCH(MONTH($B$2),mois,)+(COUNT($A$7:$A$107)-COUNT(A38:$A$107))))=MONTH($B$2),INDEX(Feuille1!$B$13:$H$301,MATCH(MONTH($B$2),mois,)+(COUNT($A$7:$A$107)-COUNT(A38:$A$107)),7),"")</f>
        <v/>
      </c>
      <c r="H38" s="39"/>
      <c r="I38" s="38"/>
      <c r="J38" s="38"/>
      <c r="K38" s="39"/>
      <c r="L38" s="39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</row>
    <row r="39" spans="1:1025" x14ac:dyDescent="0.25">
      <c r="A39">
        <v>1</v>
      </c>
      <c r="B39" s="40" t="str">
        <f>IF(MONTH(INDEX(Date,MATCH(MONTH($B$2),mois,)+(COUNT($A$7:$A$107)-COUNT(A39:$A$107))))=MONTH($B$2),INDEX(Date,MATCH(MONTH($B$2),mois,)+(COUNT($A$7:$A$107)-COUNT(A39:$A$107))),"")</f>
        <v/>
      </c>
      <c r="C39" s="42" t="str">
        <f>IF(MONTH(INDEX(Date,MATCH(MONTH($B$2),mois,)+(COUNT($A$7:$A$107)-COUNT(A39:$A$107))))=MONTH($B$2),INDEX(Feuille1!$B$13:$H$301,MATCH(MONTH($B$2),mois,)+(COUNT($A$7:$A$107)-COUNT(A39:$A$107)),2),"")</f>
        <v/>
      </c>
      <c r="D39" s="42" t="str">
        <f>IF(MONTH(INDEX(Date,MATCH(MONTH($B$2),mois,)+(COUNT($A$7:$A$107)-COUNT(A39:$A$107))))=MONTH($B$2),INDEX(Feuille1!$B$13:$H$301,MATCH(MONTH($B$2),mois,)+(COUNT($A$7:$A$107)-COUNT(A39:$A$107)),3),"")</f>
        <v/>
      </c>
      <c r="E39" s="43" t="str">
        <f>IF(MONTH(INDEX(Date,MATCH(MONTH($B$2),mois,)+(COUNT($A$7:$A$107)-COUNT(A39:$A$107))))=MONTH($B$2),INDEX(Feuille1!$B$13:$H$301,MATCH(MONTH($B$2),mois,)+(COUNT($A$7:$A$107)-COUNT(A39:$A$107)),4),"")</f>
        <v/>
      </c>
      <c r="F39" s="42" t="str">
        <f>IF(MONTH(INDEX(Date,MATCH(MONTH($B$2),mois,)+(COUNT($A$7:$A$107)-COUNT(A39:$A$107))))=MONTH($B$2),INDEX(Feuille1!$B$13:$H$301,MATCH(MONTH($B$2),mois,)+(COUNT($A$7:$A$107)-COUNT(A39:$A$107)),6),"")</f>
        <v/>
      </c>
      <c r="G39" s="43" t="str">
        <f>IF(MONTH(INDEX(Date,MATCH(MONTH($B$2),mois,)+(COUNT($A$7:$A$107)-COUNT(A39:$A$107))))=MONTH($B$2),INDEX(Feuille1!$B$13:$H$301,MATCH(MONTH($B$2),mois,)+(COUNT($A$7:$A$107)-COUNT(A39:$A$107)),7),"")</f>
        <v/>
      </c>
      <c r="H39" s="39"/>
      <c r="I39" s="38"/>
      <c r="J39" s="38"/>
      <c r="K39" s="39"/>
      <c r="L39" s="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</row>
    <row r="40" spans="1:1025" x14ac:dyDescent="0.25">
      <c r="A40">
        <v>1</v>
      </c>
      <c r="B40" s="40" t="str">
        <f>IF(MONTH(INDEX(Date,MATCH(MONTH($B$2),mois,)+(COUNT($A$7:$A$107)-COUNT(A40:$A$107))))=MONTH($B$2),INDEX(Date,MATCH(MONTH($B$2),mois,)+(COUNT($A$7:$A$107)-COUNT(A40:$A$107))),"")</f>
        <v/>
      </c>
      <c r="C40" s="42" t="str">
        <f>IF(MONTH(INDEX(Date,MATCH(MONTH($B$2),mois,)+(COUNT($A$7:$A$107)-COUNT(A40:$A$107))))=MONTH($B$2),INDEX(Feuille1!$B$13:$H$301,MATCH(MONTH($B$2),mois,)+(COUNT($A$7:$A$107)-COUNT(A40:$A$107)),2),"")</f>
        <v/>
      </c>
      <c r="D40" s="42" t="str">
        <f>IF(MONTH(INDEX(Date,MATCH(MONTH($B$2),mois,)+(COUNT($A$7:$A$107)-COUNT(A40:$A$107))))=MONTH($B$2),INDEX(Feuille1!$B$13:$H$301,MATCH(MONTH($B$2),mois,)+(COUNT($A$7:$A$107)-COUNT(A40:$A$107)),3),"")</f>
        <v/>
      </c>
      <c r="E40" s="43" t="str">
        <f>IF(MONTH(INDEX(Date,MATCH(MONTH($B$2),mois,)+(COUNT($A$7:$A$107)-COUNT(A40:$A$107))))=MONTH($B$2),INDEX(Feuille1!$B$13:$H$301,MATCH(MONTH($B$2),mois,)+(COUNT($A$7:$A$107)-COUNT(A40:$A$107)),4),"")</f>
        <v/>
      </c>
      <c r="F40" s="42" t="str">
        <f>IF(MONTH(INDEX(Date,MATCH(MONTH($B$2),mois,)+(COUNT($A$7:$A$107)-COUNT(A40:$A$107))))=MONTH($B$2),INDEX(Feuille1!$B$13:$H$301,MATCH(MONTH($B$2),mois,)+(COUNT($A$7:$A$107)-COUNT(A40:$A$107)),6),"")</f>
        <v/>
      </c>
      <c r="G40" s="43" t="str">
        <f>IF(MONTH(INDEX(Date,MATCH(MONTH($B$2),mois,)+(COUNT($A$7:$A$107)-COUNT(A40:$A$107))))=MONTH($B$2),INDEX(Feuille1!$B$13:$H$301,MATCH(MONTH($B$2),mois,)+(COUNT($A$7:$A$107)-COUNT(A40:$A$107)),7),"")</f>
        <v/>
      </c>
      <c r="H40" s="39"/>
      <c r="I40" s="38"/>
      <c r="J40" s="38"/>
      <c r="K40" s="39"/>
      <c r="L40" s="39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</row>
    <row r="41" spans="1:1025" x14ac:dyDescent="0.25">
      <c r="A41">
        <v>1</v>
      </c>
      <c r="B41" s="40" t="str">
        <f>IF(MONTH(INDEX(Date,MATCH(MONTH($B$2),mois,)+(COUNT($A$7:$A$107)-COUNT(A41:$A$107))))=MONTH($B$2),INDEX(Date,MATCH(MONTH($B$2),mois,)+(COUNT($A$7:$A$107)-COUNT(A41:$A$107))),"")</f>
        <v/>
      </c>
      <c r="C41" s="42" t="str">
        <f>IF(MONTH(INDEX(Date,MATCH(MONTH($B$2),mois,)+(COUNT($A$7:$A$107)-COUNT(A41:$A$107))))=MONTH($B$2),INDEX(Feuille1!$B$13:$H$301,MATCH(MONTH($B$2),mois,)+(COUNT($A$7:$A$107)-COUNT(A41:$A$107)),2),"")</f>
        <v/>
      </c>
      <c r="D41" s="42" t="str">
        <f>IF(MONTH(INDEX(Date,MATCH(MONTH($B$2),mois,)+(COUNT($A$7:$A$107)-COUNT(A41:$A$107))))=MONTH($B$2),INDEX(Feuille1!$B$13:$H$301,MATCH(MONTH($B$2),mois,)+(COUNT($A$7:$A$107)-COUNT(A41:$A$107)),3),"")</f>
        <v/>
      </c>
      <c r="E41" s="43" t="str">
        <f>IF(MONTH(INDEX(Date,MATCH(MONTH($B$2),mois,)+(COUNT($A$7:$A$107)-COUNT(A41:$A$107))))=MONTH($B$2),INDEX(Feuille1!$B$13:$H$301,MATCH(MONTH($B$2),mois,)+(COUNT($A$7:$A$107)-COUNT(A41:$A$107)),4),"")</f>
        <v/>
      </c>
      <c r="F41" s="42" t="str">
        <f>IF(MONTH(INDEX(Date,MATCH(MONTH($B$2),mois,)+(COUNT($A$7:$A$107)-COUNT(A41:$A$107))))=MONTH($B$2),INDEX(Feuille1!$B$13:$H$301,MATCH(MONTH($B$2),mois,)+(COUNT($A$7:$A$107)-COUNT(A41:$A$107)),6),"")</f>
        <v/>
      </c>
      <c r="G41" s="43" t="str">
        <f>IF(MONTH(INDEX(Date,MATCH(MONTH($B$2),mois,)+(COUNT($A$7:$A$107)-COUNT(A41:$A$107))))=MONTH($B$2),INDEX(Feuille1!$B$13:$H$301,MATCH(MONTH($B$2),mois,)+(COUNT($A$7:$A$107)-COUNT(A41:$A$107)),7),"")</f>
        <v/>
      </c>
      <c r="H41" s="39"/>
      <c r="I41" s="38"/>
      <c r="J41" s="38"/>
      <c r="K41" s="39"/>
      <c r="L41" s="39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</row>
    <row r="42" spans="1:1025" x14ac:dyDescent="0.25">
      <c r="A42">
        <v>1</v>
      </c>
      <c r="B42" s="40" t="str">
        <f>IF(MONTH(INDEX(Date,MATCH(MONTH($B$2),mois,)+(COUNT($A$7:$A$107)-COUNT(A42:$A$107))))=MONTH($B$2),INDEX(Date,MATCH(MONTH($B$2),mois,)+(COUNT($A$7:$A$107)-COUNT(A42:$A$107))),"")</f>
        <v/>
      </c>
      <c r="C42" s="42" t="str">
        <f>IF(MONTH(INDEX(Date,MATCH(MONTH($B$2),mois,)+(COUNT($A$7:$A$107)-COUNT(A42:$A$107))))=MONTH($B$2),INDEX(Feuille1!$B$13:$H$301,MATCH(MONTH($B$2),mois,)+(COUNT($A$7:$A$107)-COUNT(A42:$A$107)),2),"")</f>
        <v/>
      </c>
      <c r="D42" s="42" t="str">
        <f>IF(MONTH(INDEX(Date,MATCH(MONTH($B$2),mois,)+(COUNT($A$7:$A$107)-COUNT(A42:$A$107))))=MONTH($B$2),INDEX(Feuille1!$B$13:$H$301,MATCH(MONTH($B$2),mois,)+(COUNT($A$7:$A$107)-COUNT(A42:$A$107)),3),"")</f>
        <v/>
      </c>
      <c r="E42" s="43" t="str">
        <f>IF(MONTH(INDEX(Date,MATCH(MONTH($B$2),mois,)+(COUNT($A$7:$A$107)-COUNT(A42:$A$107))))=MONTH($B$2),INDEX(Feuille1!$B$13:$H$301,MATCH(MONTH($B$2),mois,)+(COUNT($A$7:$A$107)-COUNT(A42:$A$107)),4),"")</f>
        <v/>
      </c>
      <c r="F42" s="42" t="str">
        <f>IF(MONTH(INDEX(Date,MATCH(MONTH($B$2),mois,)+(COUNT($A$7:$A$107)-COUNT(A42:$A$107))))=MONTH($B$2),INDEX(Feuille1!$B$13:$H$301,MATCH(MONTH($B$2),mois,)+(COUNT($A$7:$A$107)-COUNT(A42:$A$107)),6),"")</f>
        <v/>
      </c>
      <c r="G42" s="43" t="str">
        <f>IF(MONTH(INDEX(Date,MATCH(MONTH($B$2),mois,)+(COUNT($A$7:$A$107)-COUNT(A42:$A$107))))=MONTH($B$2),INDEX(Feuille1!$B$13:$H$301,MATCH(MONTH($B$2),mois,)+(COUNT($A$7:$A$107)-COUNT(A42:$A$107)),7),"")</f>
        <v/>
      </c>
      <c r="H42" s="39"/>
      <c r="I42" s="38"/>
      <c r="J42" s="38"/>
      <c r="K42" s="39"/>
      <c r="L42" s="39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</row>
    <row r="43" spans="1:1025" x14ac:dyDescent="0.25">
      <c r="A43">
        <v>1</v>
      </c>
      <c r="B43" s="40" t="str">
        <f>IF(MONTH(INDEX(Date,MATCH(MONTH($B$2),mois,)+(COUNT($A$7:$A$107)-COUNT(A43:$A$107))))=MONTH($B$2),INDEX(Date,MATCH(MONTH($B$2),mois,)+(COUNT($A$7:$A$107)-COUNT(A43:$A$107))),"")</f>
        <v/>
      </c>
      <c r="C43" s="42" t="str">
        <f>IF(MONTH(INDEX(Date,MATCH(MONTH($B$2),mois,)+(COUNT($A$7:$A$107)-COUNT(A43:$A$107))))=MONTH($B$2),INDEX(Feuille1!$B$13:$H$301,MATCH(MONTH($B$2),mois,)+(COUNT($A$7:$A$107)-COUNT(A43:$A$107)),2),"")</f>
        <v/>
      </c>
      <c r="D43" s="42" t="str">
        <f>IF(MONTH(INDEX(Date,MATCH(MONTH($B$2),mois,)+(COUNT($A$7:$A$107)-COUNT(A43:$A$107))))=MONTH($B$2),INDEX(Feuille1!$B$13:$H$301,MATCH(MONTH($B$2),mois,)+(COUNT($A$7:$A$107)-COUNT(A43:$A$107)),3),"")</f>
        <v/>
      </c>
      <c r="E43" s="43" t="str">
        <f>IF(MONTH(INDEX(Date,MATCH(MONTH($B$2),mois,)+(COUNT($A$7:$A$107)-COUNT(A43:$A$107))))=MONTH($B$2),INDEX(Feuille1!$B$13:$H$301,MATCH(MONTH($B$2),mois,)+(COUNT($A$7:$A$107)-COUNT(A43:$A$107)),4),"")</f>
        <v/>
      </c>
      <c r="F43" s="42" t="str">
        <f>IF(MONTH(INDEX(Date,MATCH(MONTH($B$2),mois,)+(COUNT($A$7:$A$107)-COUNT(A43:$A$107))))=MONTH($B$2),INDEX(Feuille1!$B$13:$H$301,MATCH(MONTH($B$2),mois,)+(COUNT($A$7:$A$107)-COUNT(A43:$A$107)),6),"")</f>
        <v/>
      </c>
      <c r="G43" s="43" t="str">
        <f>IF(MONTH(INDEX(Date,MATCH(MONTH($B$2),mois,)+(COUNT($A$7:$A$107)-COUNT(A43:$A$107))))=MONTH($B$2),INDEX(Feuille1!$B$13:$H$301,MATCH(MONTH($B$2),mois,)+(COUNT($A$7:$A$107)-COUNT(A43:$A$107)),7),"")</f>
        <v/>
      </c>
      <c r="H43" s="39"/>
      <c r="I43" s="38"/>
      <c r="J43" s="38"/>
      <c r="K43" s="39"/>
      <c r="L43" s="39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</row>
    <row r="44" spans="1:1025" x14ac:dyDescent="0.25">
      <c r="A44">
        <v>1</v>
      </c>
      <c r="B44" s="40" t="str">
        <f>IF(MONTH(INDEX(Date,MATCH(MONTH($B$2),mois,)+(COUNT($A$7:$A$107)-COUNT(A44:$A$107))))=MONTH($B$2),INDEX(Date,MATCH(MONTH($B$2),mois,)+(COUNT($A$7:$A$107)-COUNT(A44:$A$107))),"")</f>
        <v/>
      </c>
      <c r="C44" s="42" t="str">
        <f>IF(MONTH(INDEX(Date,MATCH(MONTH($B$2),mois,)+(COUNT($A$7:$A$107)-COUNT(A44:$A$107))))=MONTH($B$2),INDEX(Feuille1!$B$13:$H$301,MATCH(MONTH($B$2),mois,)+(COUNT($A$7:$A$107)-COUNT(A44:$A$107)),2),"")</f>
        <v/>
      </c>
      <c r="D44" s="42" t="str">
        <f>IF(MONTH(INDEX(Date,MATCH(MONTH($B$2),mois,)+(COUNT($A$7:$A$107)-COUNT(A44:$A$107))))=MONTH($B$2),INDEX(Feuille1!$B$13:$H$301,MATCH(MONTH($B$2),mois,)+(COUNT($A$7:$A$107)-COUNT(A44:$A$107)),3),"")</f>
        <v/>
      </c>
      <c r="E44" s="43" t="str">
        <f>IF(MONTH(INDEX(Date,MATCH(MONTH($B$2),mois,)+(COUNT($A$7:$A$107)-COUNT(A44:$A$107))))=MONTH($B$2),INDEX(Feuille1!$B$13:$H$301,MATCH(MONTH($B$2),mois,)+(COUNT($A$7:$A$107)-COUNT(A44:$A$107)),4),"")</f>
        <v/>
      </c>
      <c r="F44" s="42" t="str">
        <f>IF(MONTH(INDEX(Date,MATCH(MONTH($B$2),mois,)+(COUNT($A$7:$A$107)-COUNT(A44:$A$107))))=MONTH($B$2),INDEX(Feuille1!$B$13:$H$301,MATCH(MONTH($B$2),mois,)+(COUNT($A$7:$A$107)-COUNT(A44:$A$107)),6),"")</f>
        <v/>
      </c>
      <c r="G44" s="43" t="str">
        <f>IF(MONTH(INDEX(Date,MATCH(MONTH($B$2),mois,)+(COUNT($A$7:$A$107)-COUNT(A44:$A$107))))=MONTH($B$2),INDEX(Feuille1!$B$13:$H$301,MATCH(MONTH($B$2),mois,)+(COUNT($A$7:$A$107)-COUNT(A44:$A$107)),7),"")</f>
        <v/>
      </c>
      <c r="H44" s="39"/>
      <c r="I44" s="38"/>
      <c r="J44" s="38"/>
      <c r="K44" s="39"/>
      <c r="L44" s="39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</row>
    <row r="45" spans="1:1025" x14ac:dyDescent="0.25">
      <c r="A45">
        <v>1</v>
      </c>
      <c r="B45" s="40" t="str">
        <f>IF(MONTH(INDEX(Date,MATCH(MONTH($B$2),mois,)+(COUNT($A$7:$A$107)-COUNT(A45:$A$107))))=MONTH($B$2),INDEX(Date,MATCH(MONTH($B$2),mois,)+(COUNT($A$7:$A$107)-COUNT(A45:$A$107))),"")</f>
        <v/>
      </c>
      <c r="C45" s="42" t="str">
        <f>IF(MONTH(INDEX(Date,MATCH(MONTH($B$2),mois,)+(COUNT($A$7:$A$107)-COUNT(A45:$A$107))))=MONTH($B$2),INDEX(Feuille1!$B$13:$H$301,MATCH(MONTH($B$2),mois,)+(COUNT($A$7:$A$107)-COUNT(A45:$A$107)),2),"")</f>
        <v/>
      </c>
      <c r="D45" s="42" t="str">
        <f>IF(MONTH(INDEX(Date,MATCH(MONTH($B$2),mois,)+(COUNT($A$7:$A$107)-COUNT(A45:$A$107))))=MONTH($B$2),INDEX(Feuille1!$B$13:$H$301,MATCH(MONTH($B$2),mois,)+(COUNT($A$7:$A$107)-COUNT(A45:$A$107)),3),"")</f>
        <v/>
      </c>
      <c r="E45" s="43" t="str">
        <f>IF(MONTH(INDEX(Date,MATCH(MONTH($B$2),mois,)+(COUNT($A$7:$A$107)-COUNT(A45:$A$107))))=MONTH($B$2),INDEX(Feuille1!$B$13:$H$301,MATCH(MONTH($B$2),mois,)+(COUNT($A$7:$A$107)-COUNT(A45:$A$107)),4),"")</f>
        <v/>
      </c>
      <c r="F45" s="42" t="str">
        <f>IF(MONTH(INDEX(Date,MATCH(MONTH($B$2),mois,)+(COUNT($A$7:$A$107)-COUNT(A45:$A$107))))=MONTH($B$2),INDEX(Feuille1!$B$13:$H$301,MATCH(MONTH($B$2),mois,)+(COUNT($A$7:$A$107)-COUNT(A45:$A$107)),6),"")</f>
        <v/>
      </c>
      <c r="G45" s="43" t="str">
        <f>IF(MONTH(INDEX(Date,MATCH(MONTH($B$2),mois,)+(COUNT($A$7:$A$107)-COUNT(A45:$A$107))))=MONTH($B$2),INDEX(Feuille1!$B$13:$H$301,MATCH(MONTH($B$2),mois,)+(COUNT($A$7:$A$107)-COUNT(A45:$A$107)),7),"")</f>
        <v/>
      </c>
      <c r="H45" s="39"/>
      <c r="I45" s="38"/>
      <c r="J45" s="38"/>
      <c r="K45" s="39"/>
      <c r="L45" s="39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</row>
    <row r="46" spans="1:1025" x14ac:dyDescent="0.25">
      <c r="A46">
        <v>1</v>
      </c>
      <c r="B46" s="40" t="str">
        <f>IF(MONTH(INDEX(Date,MATCH(MONTH($B$2),mois,)+(COUNT($A$7:$A$107)-COUNT(A46:$A$107))))=MONTH($B$2),INDEX(Date,MATCH(MONTH($B$2),mois,)+(COUNT($A$7:$A$107)-COUNT(A46:$A$107))),"")</f>
        <v/>
      </c>
      <c r="C46" s="42" t="str">
        <f>IF(MONTH(INDEX(Date,MATCH(MONTH($B$2),mois,)+(COUNT($A$7:$A$107)-COUNT(A46:$A$107))))=MONTH($B$2),INDEX(Feuille1!$B$13:$H$301,MATCH(MONTH($B$2),mois,)+(COUNT($A$7:$A$107)-COUNT(A46:$A$107)),2),"")</f>
        <v/>
      </c>
      <c r="D46" s="42" t="str">
        <f>IF(MONTH(INDEX(Date,MATCH(MONTH($B$2),mois,)+(COUNT($A$7:$A$107)-COUNT(A46:$A$107))))=MONTH($B$2),INDEX(Feuille1!$B$13:$H$301,MATCH(MONTH($B$2),mois,)+(COUNT($A$7:$A$107)-COUNT(A46:$A$107)),3),"")</f>
        <v/>
      </c>
      <c r="E46" s="43" t="str">
        <f>IF(MONTH(INDEX(Date,MATCH(MONTH($B$2),mois,)+(COUNT($A$7:$A$107)-COUNT(A46:$A$107))))=MONTH($B$2),INDEX(Feuille1!$B$13:$H$301,MATCH(MONTH($B$2),mois,)+(COUNT($A$7:$A$107)-COUNT(A46:$A$107)),4),"")</f>
        <v/>
      </c>
      <c r="F46" s="42" t="str">
        <f>IF(MONTH(INDEX(Date,MATCH(MONTH($B$2),mois,)+(COUNT($A$7:$A$107)-COUNT(A46:$A$107))))=MONTH($B$2),INDEX(Feuille1!$B$13:$H$301,MATCH(MONTH($B$2),mois,)+(COUNT($A$7:$A$107)-COUNT(A46:$A$107)),6),"")</f>
        <v/>
      </c>
      <c r="G46" s="43" t="str">
        <f>IF(MONTH(INDEX(Date,MATCH(MONTH($B$2),mois,)+(COUNT($A$7:$A$107)-COUNT(A46:$A$107))))=MONTH($B$2),INDEX(Feuille1!$B$13:$H$301,MATCH(MONTH($B$2),mois,)+(COUNT($A$7:$A$107)-COUNT(A46:$A$107)),7),"")</f>
        <v/>
      </c>
      <c r="H46" s="39"/>
      <c r="I46" s="38"/>
      <c r="J46" s="38"/>
      <c r="K46" s="39"/>
      <c r="L46" s="39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</row>
    <row r="47" spans="1:1025" x14ac:dyDescent="0.25">
      <c r="A47">
        <v>1</v>
      </c>
      <c r="B47" s="40" t="str">
        <f>IF(MONTH(INDEX(Date,MATCH(MONTH($B$2),mois,)+(COUNT($A$7:$A$107)-COUNT(A47:$A$107))))=MONTH($B$2),INDEX(Date,MATCH(MONTH($B$2),mois,)+(COUNT($A$7:$A$107)-COUNT(A47:$A$107))),"")</f>
        <v/>
      </c>
      <c r="C47" s="42" t="str">
        <f>IF(MONTH(INDEX(Date,MATCH(MONTH($B$2),mois,)+(COUNT($A$7:$A$107)-COUNT(A47:$A$107))))=MONTH($B$2),INDEX(Feuille1!$B$13:$H$301,MATCH(MONTH($B$2),mois,)+(COUNT($A$7:$A$107)-COUNT(A47:$A$107)),2),"")</f>
        <v/>
      </c>
      <c r="D47" s="42" t="str">
        <f>IF(MONTH(INDEX(Date,MATCH(MONTH($B$2),mois,)+(COUNT($A$7:$A$107)-COUNT(A47:$A$107))))=MONTH($B$2),INDEX(Feuille1!$B$13:$H$301,MATCH(MONTH($B$2),mois,)+(COUNT($A$7:$A$107)-COUNT(A47:$A$107)),3),"")</f>
        <v/>
      </c>
      <c r="E47" s="43" t="str">
        <f>IF(MONTH(INDEX(Date,MATCH(MONTH($B$2),mois,)+(COUNT($A$7:$A$107)-COUNT(A47:$A$107))))=MONTH($B$2),INDEX(Feuille1!$B$13:$H$301,MATCH(MONTH($B$2),mois,)+(COUNT($A$7:$A$107)-COUNT(A47:$A$107)),4),"")</f>
        <v/>
      </c>
      <c r="F47" s="42" t="str">
        <f>IF(MONTH(INDEX(Date,MATCH(MONTH($B$2),mois,)+(COUNT($A$7:$A$107)-COUNT(A47:$A$107))))=MONTH($B$2),INDEX(Feuille1!$B$13:$H$301,MATCH(MONTH($B$2),mois,)+(COUNT($A$7:$A$107)-COUNT(A47:$A$107)),6),"")</f>
        <v/>
      </c>
      <c r="G47" s="43" t="str">
        <f>IF(MONTH(INDEX(Date,MATCH(MONTH($B$2),mois,)+(COUNT($A$7:$A$107)-COUNT(A47:$A$107))))=MONTH($B$2),INDEX(Feuille1!$B$13:$H$301,MATCH(MONTH($B$2),mois,)+(COUNT($A$7:$A$107)-COUNT(A47:$A$107)),7),"")</f>
        <v/>
      </c>
      <c r="H47" s="39"/>
      <c r="I47" s="38"/>
      <c r="J47" s="38"/>
      <c r="K47" s="39"/>
      <c r="L47" s="39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</row>
    <row r="48" spans="1:1025" x14ac:dyDescent="0.25">
      <c r="A48">
        <v>1</v>
      </c>
      <c r="B48" s="40" t="str">
        <f>IF(MONTH(INDEX(Date,MATCH(MONTH($B$2),mois,)+(COUNT($A$7:$A$107)-COUNT(A48:$A$107))))=MONTH($B$2),INDEX(Date,MATCH(MONTH($B$2),mois,)+(COUNT($A$7:$A$107)-COUNT(A48:$A$107))),"")</f>
        <v/>
      </c>
      <c r="C48" s="42" t="str">
        <f>IF(MONTH(INDEX(Date,MATCH(MONTH($B$2),mois,)+(COUNT($A$7:$A$107)-COUNT(A48:$A$107))))=MONTH($B$2),INDEX(Feuille1!$B$13:$H$301,MATCH(MONTH($B$2),mois,)+(COUNT($A$7:$A$107)-COUNT(A48:$A$107)),2),"")</f>
        <v/>
      </c>
      <c r="D48" s="42" t="str">
        <f>IF(MONTH(INDEX(Date,MATCH(MONTH($B$2),mois,)+(COUNT($A$7:$A$107)-COUNT(A48:$A$107))))=MONTH($B$2),INDEX(Feuille1!$B$13:$H$301,MATCH(MONTH($B$2),mois,)+(COUNT($A$7:$A$107)-COUNT(A48:$A$107)),3),"")</f>
        <v/>
      </c>
      <c r="E48" s="43" t="str">
        <f>IF(MONTH(INDEX(Date,MATCH(MONTH($B$2),mois,)+(COUNT($A$7:$A$107)-COUNT(A48:$A$107))))=MONTH($B$2),INDEX(Feuille1!$B$13:$H$301,MATCH(MONTH($B$2),mois,)+(COUNT($A$7:$A$107)-COUNT(A48:$A$107)),4),"")</f>
        <v/>
      </c>
      <c r="F48" s="42" t="str">
        <f>IF(MONTH(INDEX(Date,MATCH(MONTH($B$2),mois,)+(COUNT($A$7:$A$107)-COUNT(A48:$A$107))))=MONTH($B$2),INDEX(Feuille1!$B$13:$H$301,MATCH(MONTH($B$2),mois,)+(COUNT($A$7:$A$107)-COUNT(A48:$A$107)),6),"")</f>
        <v/>
      </c>
      <c r="G48" s="43" t="str">
        <f>IF(MONTH(INDEX(Date,MATCH(MONTH($B$2),mois,)+(COUNT($A$7:$A$107)-COUNT(A48:$A$107))))=MONTH($B$2),INDEX(Feuille1!$B$13:$H$301,MATCH(MONTH($B$2),mois,)+(COUNT($A$7:$A$107)-COUNT(A48:$A$107)),7),"")</f>
        <v/>
      </c>
      <c r="H48" s="39"/>
      <c r="I48" s="38"/>
      <c r="J48" s="38"/>
      <c r="K48" s="39"/>
      <c r="L48" s="39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</row>
    <row r="49" spans="1:1025" x14ac:dyDescent="0.25">
      <c r="A49">
        <v>1</v>
      </c>
      <c r="B49" s="40" t="str">
        <f>IF(MONTH(INDEX(Date,MATCH(MONTH($B$2),mois,)+(COUNT($A$7:$A$107)-COUNT(A49:$A$107))))=MONTH($B$2),INDEX(Date,MATCH(MONTH($B$2),mois,)+(COUNT($A$7:$A$107)-COUNT(A49:$A$107))),"")</f>
        <v/>
      </c>
      <c r="C49" s="42" t="str">
        <f>IF(MONTH(INDEX(Date,MATCH(MONTH($B$2),mois,)+(COUNT($A$7:$A$107)-COUNT(A49:$A$107))))=MONTH($B$2),INDEX(Feuille1!$B$13:$H$301,MATCH(MONTH($B$2),mois,)+(COUNT($A$7:$A$107)-COUNT(A49:$A$107)),2),"")</f>
        <v/>
      </c>
      <c r="D49" s="42" t="str">
        <f>IF(MONTH(INDEX(Date,MATCH(MONTH($B$2),mois,)+(COUNT($A$7:$A$107)-COUNT(A49:$A$107))))=MONTH($B$2),INDEX(Feuille1!$B$13:$H$301,MATCH(MONTH($B$2),mois,)+(COUNT($A$7:$A$107)-COUNT(A49:$A$107)),3),"")</f>
        <v/>
      </c>
      <c r="E49" s="43" t="str">
        <f>IF(MONTH(INDEX(Date,MATCH(MONTH($B$2),mois,)+(COUNT($A$7:$A$107)-COUNT(A49:$A$107))))=MONTH($B$2),INDEX(Feuille1!$B$13:$H$301,MATCH(MONTH($B$2),mois,)+(COUNT($A$7:$A$107)-COUNT(A49:$A$107)),4),"")</f>
        <v/>
      </c>
      <c r="F49" s="42" t="str">
        <f>IF(MONTH(INDEX(Date,MATCH(MONTH($B$2),mois,)+(COUNT($A$7:$A$107)-COUNT(A49:$A$107))))=MONTH($B$2),INDEX(Feuille1!$B$13:$H$301,MATCH(MONTH($B$2),mois,)+(COUNT($A$7:$A$107)-COUNT(A49:$A$107)),6),"")</f>
        <v/>
      </c>
      <c r="G49" s="43" t="str">
        <f>IF(MONTH(INDEX(Date,MATCH(MONTH($B$2),mois,)+(COUNT($A$7:$A$107)-COUNT(A49:$A$107))))=MONTH($B$2),INDEX(Feuille1!$B$13:$H$301,MATCH(MONTH($B$2),mois,)+(COUNT($A$7:$A$107)-COUNT(A49:$A$107)),7),"")</f>
        <v/>
      </c>
      <c r="H49" s="39"/>
      <c r="I49" s="38"/>
      <c r="J49" s="38"/>
      <c r="K49" s="39"/>
      <c r="L49" s="3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</row>
    <row r="50" spans="1:1025" x14ac:dyDescent="0.25">
      <c r="A50">
        <v>1</v>
      </c>
      <c r="B50" s="40" t="str">
        <f>IF(MONTH(INDEX(Date,MATCH(MONTH($B$2),mois,)+(COUNT($A$7:$A$107)-COUNT(A50:$A$107))))=MONTH($B$2),INDEX(Date,MATCH(MONTH($B$2),mois,)+(COUNT($A$7:$A$107)-COUNT(A50:$A$107))),"")</f>
        <v/>
      </c>
      <c r="C50" s="42" t="str">
        <f>IF(MONTH(INDEX(Date,MATCH(MONTH($B$2),mois,)+(COUNT($A$7:$A$107)-COUNT(A50:$A$107))))=MONTH($B$2),INDEX(Feuille1!$B$13:$H$301,MATCH(MONTH($B$2),mois,)+(COUNT($A$7:$A$107)-COUNT(A50:$A$107)),2),"")</f>
        <v/>
      </c>
      <c r="D50" s="42" t="str">
        <f>IF(MONTH(INDEX(Date,MATCH(MONTH($B$2),mois,)+(COUNT($A$7:$A$107)-COUNT(A50:$A$107))))=MONTH($B$2),INDEX(Feuille1!$B$13:$H$301,MATCH(MONTH($B$2),mois,)+(COUNT($A$7:$A$107)-COUNT(A50:$A$107)),3),"")</f>
        <v/>
      </c>
      <c r="E50" s="43" t="str">
        <f>IF(MONTH(INDEX(Date,MATCH(MONTH($B$2),mois,)+(COUNT($A$7:$A$107)-COUNT(A50:$A$107))))=MONTH($B$2),INDEX(Feuille1!$B$13:$H$301,MATCH(MONTH($B$2),mois,)+(COUNT($A$7:$A$107)-COUNT(A50:$A$107)),4),"")</f>
        <v/>
      </c>
      <c r="F50" s="42" t="str">
        <f>IF(MONTH(INDEX(Date,MATCH(MONTH($B$2),mois,)+(COUNT($A$7:$A$107)-COUNT(A50:$A$107))))=MONTH($B$2),INDEX(Feuille1!$B$13:$H$301,MATCH(MONTH($B$2),mois,)+(COUNT($A$7:$A$107)-COUNT(A50:$A$107)),6),"")</f>
        <v/>
      </c>
      <c r="G50" s="43" t="str">
        <f>IF(MONTH(INDEX(Date,MATCH(MONTH($B$2),mois,)+(COUNT($A$7:$A$107)-COUNT(A50:$A$107))))=MONTH($B$2),INDEX(Feuille1!$B$13:$H$301,MATCH(MONTH($B$2),mois,)+(COUNT($A$7:$A$107)-COUNT(A50:$A$107)),7),"")</f>
        <v/>
      </c>
      <c r="H50" s="39"/>
      <c r="I50" s="38"/>
      <c r="J50" s="38"/>
      <c r="K50" s="39"/>
      <c r="L50" s="39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</row>
    <row r="51" spans="1:1025" x14ac:dyDescent="0.25">
      <c r="A51">
        <v>1</v>
      </c>
      <c r="B51" s="40" t="str">
        <f>IF(MONTH(INDEX(Date,MATCH(MONTH($B$2),mois,)+(COUNT($A$7:$A$107)-COUNT(A51:$A$107))))=MONTH($B$2),INDEX(Date,MATCH(MONTH($B$2),mois,)+(COUNT($A$7:$A$107)-COUNT(A51:$A$107))),"")</f>
        <v/>
      </c>
      <c r="C51" s="42" t="str">
        <f>IF(MONTH(INDEX(Date,MATCH(MONTH($B$2),mois,)+(COUNT($A$7:$A$107)-COUNT(A51:$A$107))))=MONTH($B$2),INDEX(Feuille1!$B$13:$H$301,MATCH(MONTH($B$2),mois,)+(COUNT($A$7:$A$107)-COUNT(A51:$A$107)),2),"")</f>
        <v/>
      </c>
      <c r="D51" s="42" t="str">
        <f>IF(MONTH(INDEX(Date,MATCH(MONTH($B$2),mois,)+(COUNT($A$7:$A$107)-COUNT(A51:$A$107))))=MONTH($B$2),INDEX(Feuille1!$B$13:$H$301,MATCH(MONTH($B$2),mois,)+(COUNT($A$7:$A$107)-COUNT(A51:$A$107)),3),"")</f>
        <v/>
      </c>
      <c r="E51" s="43" t="str">
        <f>IF(MONTH(INDEX(Date,MATCH(MONTH($B$2),mois,)+(COUNT($A$7:$A$107)-COUNT(A51:$A$107))))=MONTH($B$2),INDEX(Feuille1!$B$13:$H$301,MATCH(MONTH($B$2),mois,)+(COUNT($A$7:$A$107)-COUNT(A51:$A$107)),4),"")</f>
        <v/>
      </c>
      <c r="F51" s="42" t="str">
        <f>IF(MONTH(INDEX(Date,MATCH(MONTH($B$2),mois,)+(COUNT($A$7:$A$107)-COUNT(A51:$A$107))))=MONTH($B$2),INDEX(Feuille1!$B$13:$H$301,MATCH(MONTH($B$2),mois,)+(COUNT($A$7:$A$107)-COUNT(A51:$A$107)),6),"")</f>
        <v/>
      </c>
      <c r="G51" s="43" t="str">
        <f>IF(MONTH(INDEX(Date,MATCH(MONTH($B$2),mois,)+(COUNT($A$7:$A$107)-COUNT(A51:$A$107))))=MONTH($B$2),INDEX(Feuille1!$B$13:$H$301,MATCH(MONTH($B$2),mois,)+(COUNT($A$7:$A$107)-COUNT(A51:$A$107)),7),"")</f>
        <v/>
      </c>
      <c r="H51" s="39"/>
      <c r="I51" s="38"/>
      <c r="J51" s="38"/>
      <c r="K51" s="39"/>
      <c r="L51" s="39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</row>
    <row r="52" spans="1:1025" x14ac:dyDescent="0.25">
      <c r="A52">
        <v>1</v>
      </c>
      <c r="B52" s="40" t="str">
        <f>IF(MONTH(INDEX(Date,MATCH(MONTH($B$2),mois,)+(COUNT($A$7:$A$107)-COUNT(A52:$A$107))))=MONTH($B$2),INDEX(Date,MATCH(MONTH($B$2),mois,)+(COUNT($A$7:$A$107)-COUNT(A52:$A$107))),"")</f>
        <v/>
      </c>
      <c r="C52" s="42" t="str">
        <f>IF(MONTH(INDEX(Date,MATCH(MONTH($B$2),mois,)+(COUNT($A$7:$A$107)-COUNT(A52:$A$107))))=MONTH($B$2),INDEX(Feuille1!$B$13:$H$301,MATCH(MONTH($B$2),mois,)+(COUNT($A$7:$A$107)-COUNT(A52:$A$107)),2),"")</f>
        <v/>
      </c>
      <c r="D52" s="42" t="str">
        <f>IF(MONTH(INDEX(Date,MATCH(MONTH($B$2),mois,)+(COUNT($A$7:$A$107)-COUNT(A52:$A$107))))=MONTH($B$2),INDEX(Feuille1!$B$13:$H$301,MATCH(MONTH($B$2),mois,)+(COUNT($A$7:$A$107)-COUNT(A52:$A$107)),3),"")</f>
        <v/>
      </c>
      <c r="E52" s="43" t="str">
        <f>IF(MONTH(INDEX(Date,MATCH(MONTH($B$2),mois,)+(COUNT($A$7:$A$107)-COUNT(A52:$A$107))))=MONTH($B$2),INDEX(Feuille1!$B$13:$H$301,MATCH(MONTH($B$2),mois,)+(COUNT($A$7:$A$107)-COUNT(A52:$A$107)),4),"")</f>
        <v/>
      </c>
      <c r="F52" s="42" t="str">
        <f>IF(MONTH(INDEX(Date,MATCH(MONTH($B$2),mois,)+(COUNT($A$7:$A$107)-COUNT(A52:$A$107))))=MONTH($B$2),INDEX(Feuille1!$B$13:$H$301,MATCH(MONTH($B$2),mois,)+(COUNT($A$7:$A$107)-COUNT(A52:$A$107)),6),"")</f>
        <v/>
      </c>
      <c r="G52" s="43" t="str">
        <f>IF(MONTH(INDEX(Date,MATCH(MONTH($B$2),mois,)+(COUNT($A$7:$A$107)-COUNT(A52:$A$107))))=MONTH($B$2),INDEX(Feuille1!$B$13:$H$301,MATCH(MONTH($B$2),mois,)+(COUNT($A$7:$A$107)-COUNT(A52:$A$107)),7),"")</f>
        <v/>
      </c>
      <c r="H52" s="39"/>
      <c r="I52" s="38"/>
      <c r="J52" s="38"/>
      <c r="K52" s="39"/>
      <c r="L52" s="39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</row>
    <row r="53" spans="1:1025" x14ac:dyDescent="0.25">
      <c r="A53">
        <v>1</v>
      </c>
      <c r="B53" s="40" t="str">
        <f>IF(MONTH(INDEX(Date,MATCH(MONTH($B$2),mois,)+(COUNT($A$7:$A$107)-COUNT(A53:$A$107))))=MONTH($B$2),INDEX(Date,MATCH(MONTH($B$2),mois,)+(COUNT($A$7:$A$107)-COUNT(A53:$A$107))),"")</f>
        <v/>
      </c>
      <c r="C53" s="42" t="str">
        <f>IF(MONTH(INDEX(Date,MATCH(MONTH($B$2),mois,)+(COUNT($A$7:$A$107)-COUNT(A53:$A$107))))=MONTH($B$2),INDEX(Feuille1!$B$13:$H$301,MATCH(MONTH($B$2),mois,)+(COUNT($A$7:$A$107)-COUNT(A53:$A$107)),2),"")</f>
        <v/>
      </c>
      <c r="D53" s="42" t="str">
        <f>IF(MONTH(INDEX(Date,MATCH(MONTH($B$2),mois,)+(COUNT($A$7:$A$107)-COUNT(A53:$A$107))))=MONTH($B$2),INDEX(Feuille1!$B$13:$H$301,MATCH(MONTH($B$2),mois,)+(COUNT($A$7:$A$107)-COUNT(A53:$A$107)),3),"")</f>
        <v/>
      </c>
      <c r="E53" s="43" t="str">
        <f>IF(MONTH(INDEX(Date,MATCH(MONTH($B$2),mois,)+(COUNT($A$7:$A$107)-COUNT(A53:$A$107))))=MONTH($B$2),INDEX(Feuille1!$B$13:$H$301,MATCH(MONTH($B$2),mois,)+(COUNT($A$7:$A$107)-COUNT(A53:$A$107)),4),"")</f>
        <v/>
      </c>
      <c r="F53" s="42" t="str">
        <f>IF(MONTH(INDEX(Date,MATCH(MONTH($B$2),mois,)+(COUNT($A$7:$A$107)-COUNT(A53:$A$107))))=MONTH($B$2),INDEX(Feuille1!$B$13:$H$301,MATCH(MONTH($B$2),mois,)+(COUNT($A$7:$A$107)-COUNT(A53:$A$107)),6),"")</f>
        <v/>
      </c>
      <c r="G53" s="43" t="str">
        <f>IF(MONTH(INDEX(Date,MATCH(MONTH($B$2),mois,)+(COUNT($A$7:$A$107)-COUNT(A53:$A$107))))=MONTH($B$2),INDEX(Feuille1!$B$13:$H$301,MATCH(MONTH($B$2),mois,)+(COUNT($A$7:$A$107)-COUNT(A53:$A$107)),7),"")</f>
        <v/>
      </c>
      <c r="H53" s="39"/>
      <c r="I53" s="38"/>
      <c r="J53" s="38"/>
      <c r="K53" s="39"/>
      <c r="L53" s="39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</row>
    <row r="54" spans="1:1025" x14ac:dyDescent="0.25">
      <c r="A54">
        <v>1</v>
      </c>
      <c r="B54" s="40" t="str">
        <f>IF(MONTH(INDEX(Date,MATCH(MONTH($B$2),mois,)+(COUNT($A$7:$A$107)-COUNT(A54:$A$107))))=MONTH($B$2),INDEX(Date,MATCH(MONTH($B$2),mois,)+(COUNT($A$7:$A$107)-COUNT(A54:$A$107))),"")</f>
        <v/>
      </c>
      <c r="C54" s="42" t="str">
        <f>IF(MONTH(INDEX(Date,MATCH(MONTH($B$2),mois,)+(COUNT($A$7:$A$107)-COUNT(A54:$A$107))))=MONTH($B$2),INDEX(Feuille1!$B$13:$H$301,MATCH(MONTH($B$2),mois,)+(COUNT($A$7:$A$107)-COUNT(A54:$A$107)),2),"")</f>
        <v/>
      </c>
      <c r="D54" s="42" t="str">
        <f>IF(MONTH(INDEX(Date,MATCH(MONTH($B$2),mois,)+(COUNT($A$7:$A$107)-COUNT(A54:$A$107))))=MONTH($B$2),INDEX(Feuille1!$B$13:$H$301,MATCH(MONTH($B$2),mois,)+(COUNT($A$7:$A$107)-COUNT(A54:$A$107)),3),"")</f>
        <v/>
      </c>
      <c r="E54" s="43" t="str">
        <f>IF(MONTH(INDEX(Date,MATCH(MONTH($B$2),mois,)+(COUNT($A$7:$A$107)-COUNT(A54:$A$107))))=MONTH($B$2),INDEX(Feuille1!$B$13:$H$301,MATCH(MONTH($B$2),mois,)+(COUNT($A$7:$A$107)-COUNT(A54:$A$107)),4),"")</f>
        <v/>
      </c>
      <c r="F54" s="42" t="str">
        <f>IF(MONTH(INDEX(Date,MATCH(MONTH($B$2),mois,)+(COUNT($A$7:$A$107)-COUNT(A54:$A$107))))=MONTH($B$2),INDEX(Feuille1!$B$13:$H$301,MATCH(MONTH($B$2),mois,)+(COUNT($A$7:$A$107)-COUNT(A54:$A$107)),6),"")</f>
        <v/>
      </c>
      <c r="G54" s="43" t="str">
        <f>IF(MONTH(INDEX(Date,MATCH(MONTH($B$2),mois,)+(COUNT($A$7:$A$107)-COUNT(A54:$A$107))))=MONTH($B$2),INDEX(Feuille1!$B$13:$H$301,MATCH(MONTH($B$2),mois,)+(COUNT($A$7:$A$107)-COUNT(A54:$A$107)),7),"")</f>
        <v/>
      </c>
      <c r="H54" s="39"/>
      <c r="I54" s="38"/>
      <c r="J54" s="38"/>
      <c r="K54" s="39"/>
      <c r="L54" s="39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</row>
    <row r="55" spans="1:1025" x14ac:dyDescent="0.25">
      <c r="A55">
        <v>1</v>
      </c>
      <c r="B55" s="40" t="str">
        <f>IF(MONTH(INDEX(Date,MATCH(MONTH($B$2),mois,)+(COUNT($A$7:$A$107)-COUNT(A55:$A$107))))=MONTH($B$2),INDEX(Date,MATCH(MONTH($B$2),mois,)+(COUNT($A$7:$A$107)-COUNT(A55:$A$107))),"")</f>
        <v/>
      </c>
      <c r="C55" s="42" t="str">
        <f>IF(MONTH(INDEX(Date,MATCH(MONTH($B$2),mois,)+(COUNT($A$7:$A$107)-COUNT(A55:$A$107))))=MONTH($B$2),INDEX(Feuille1!$B$13:$H$301,MATCH(MONTH($B$2),mois,)+(COUNT($A$7:$A$107)-COUNT(A55:$A$107)),2),"")</f>
        <v/>
      </c>
      <c r="D55" s="42" t="str">
        <f>IF(MONTH(INDEX(Date,MATCH(MONTH($B$2),mois,)+(COUNT($A$7:$A$107)-COUNT(A55:$A$107))))=MONTH($B$2),INDEX(Feuille1!$B$13:$H$301,MATCH(MONTH($B$2),mois,)+(COUNT($A$7:$A$107)-COUNT(A55:$A$107)),3),"")</f>
        <v/>
      </c>
      <c r="E55" s="43" t="str">
        <f>IF(MONTH(INDEX(Date,MATCH(MONTH($B$2),mois,)+(COUNT($A$7:$A$107)-COUNT(A55:$A$107))))=MONTH($B$2),INDEX(Feuille1!$B$13:$H$301,MATCH(MONTH($B$2),mois,)+(COUNT($A$7:$A$107)-COUNT(A55:$A$107)),4),"")</f>
        <v/>
      </c>
      <c r="F55" s="42" t="str">
        <f>IF(MONTH(INDEX(Date,MATCH(MONTH($B$2),mois,)+(COUNT($A$7:$A$107)-COUNT(A55:$A$107))))=MONTH($B$2),INDEX(Feuille1!$B$13:$H$301,MATCH(MONTH($B$2),mois,)+(COUNT($A$7:$A$107)-COUNT(A55:$A$107)),6),"")</f>
        <v/>
      </c>
      <c r="G55" s="43" t="str">
        <f>IF(MONTH(INDEX(Date,MATCH(MONTH($B$2),mois,)+(COUNT($A$7:$A$107)-COUNT(A55:$A$107))))=MONTH($B$2),INDEX(Feuille1!$B$13:$H$301,MATCH(MONTH($B$2),mois,)+(COUNT($A$7:$A$107)-COUNT(A55:$A$107)),7),"")</f>
        <v/>
      </c>
      <c r="H55" s="39"/>
      <c r="I55" s="38"/>
      <c r="J55" s="38"/>
      <c r="K55" s="39"/>
      <c r="L55" s="39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</row>
    <row r="56" spans="1:1025" x14ac:dyDescent="0.25">
      <c r="A56">
        <v>1</v>
      </c>
      <c r="B56" s="40" t="str">
        <f>IF(MONTH(INDEX(Date,MATCH(MONTH($B$2),mois,)+(COUNT($A$7:$A$107)-COUNT(A56:$A$107))))=MONTH($B$2),INDEX(Date,MATCH(MONTH($B$2),mois,)+(COUNT($A$7:$A$107)-COUNT(A56:$A$107))),"")</f>
        <v/>
      </c>
      <c r="C56" s="42" t="str">
        <f>IF(MONTH(INDEX(Date,MATCH(MONTH($B$2),mois,)+(COUNT($A$7:$A$107)-COUNT(A56:$A$107))))=MONTH($B$2),INDEX(Feuille1!$B$13:$H$301,MATCH(MONTH($B$2),mois,)+(COUNT($A$7:$A$107)-COUNT(A56:$A$107)),2),"")</f>
        <v/>
      </c>
      <c r="D56" s="42" t="str">
        <f>IF(MONTH(INDEX(Date,MATCH(MONTH($B$2),mois,)+(COUNT($A$7:$A$107)-COUNT(A56:$A$107))))=MONTH($B$2),INDEX(Feuille1!$B$13:$H$301,MATCH(MONTH($B$2),mois,)+(COUNT($A$7:$A$107)-COUNT(A56:$A$107)),3),"")</f>
        <v/>
      </c>
      <c r="E56" s="43" t="str">
        <f>IF(MONTH(INDEX(Date,MATCH(MONTH($B$2),mois,)+(COUNT($A$7:$A$107)-COUNT(A56:$A$107))))=MONTH($B$2),INDEX(Feuille1!$B$13:$H$301,MATCH(MONTH($B$2),mois,)+(COUNT($A$7:$A$107)-COUNT(A56:$A$107)),4),"")</f>
        <v/>
      </c>
      <c r="F56" s="42" t="str">
        <f>IF(MONTH(INDEX(Date,MATCH(MONTH($B$2),mois,)+(COUNT($A$7:$A$107)-COUNT(A56:$A$107))))=MONTH($B$2),INDEX(Feuille1!$B$13:$H$301,MATCH(MONTH($B$2),mois,)+(COUNT($A$7:$A$107)-COUNT(A56:$A$107)),6),"")</f>
        <v/>
      </c>
      <c r="G56" s="43" t="str">
        <f>IF(MONTH(INDEX(Date,MATCH(MONTH($B$2),mois,)+(COUNT($A$7:$A$107)-COUNT(A56:$A$107))))=MONTH($B$2),INDEX(Feuille1!$B$13:$H$301,MATCH(MONTH($B$2),mois,)+(COUNT($A$7:$A$107)-COUNT(A56:$A$107)),7),"")</f>
        <v/>
      </c>
      <c r="H56" s="39"/>
      <c r="I56" s="38"/>
      <c r="J56" s="38"/>
      <c r="K56" s="39"/>
      <c r="L56" s="39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</row>
    <row r="57" spans="1:1025" x14ac:dyDescent="0.25">
      <c r="A57">
        <v>1</v>
      </c>
      <c r="B57" s="40" t="str">
        <f>IF(MONTH(INDEX(Date,MATCH(MONTH($B$2),mois,)+(COUNT($A$7:$A$107)-COUNT(A57:$A$107))))=MONTH($B$2),INDEX(Date,MATCH(MONTH($B$2),mois,)+(COUNT($A$7:$A$107)-COUNT(A57:$A$107))),"")</f>
        <v/>
      </c>
      <c r="C57" s="42" t="str">
        <f>IF(MONTH(INDEX(Date,MATCH(MONTH($B$2),mois,)+(COUNT($A$7:$A$107)-COUNT(A57:$A$107))))=MONTH($B$2),INDEX(Feuille1!$B$13:$H$301,MATCH(MONTH($B$2),mois,)+(COUNT($A$7:$A$107)-COUNT(A57:$A$107)),2),"")</f>
        <v/>
      </c>
      <c r="D57" s="42" t="str">
        <f>IF(MONTH(INDEX(Date,MATCH(MONTH($B$2),mois,)+(COUNT($A$7:$A$107)-COUNT(A57:$A$107))))=MONTH($B$2),INDEX(Feuille1!$B$13:$H$301,MATCH(MONTH($B$2),mois,)+(COUNT($A$7:$A$107)-COUNT(A57:$A$107)),3),"")</f>
        <v/>
      </c>
      <c r="E57" s="43" t="str">
        <f>IF(MONTH(INDEX(Date,MATCH(MONTH($B$2),mois,)+(COUNT($A$7:$A$107)-COUNT(A57:$A$107))))=MONTH($B$2),INDEX(Feuille1!$B$13:$H$301,MATCH(MONTH($B$2),mois,)+(COUNT($A$7:$A$107)-COUNT(A57:$A$107)),4),"")</f>
        <v/>
      </c>
      <c r="F57" s="42" t="str">
        <f>IF(MONTH(INDEX(Date,MATCH(MONTH($B$2),mois,)+(COUNT($A$7:$A$107)-COUNT(A57:$A$107))))=MONTH($B$2),INDEX(Feuille1!$B$13:$H$301,MATCH(MONTH($B$2),mois,)+(COUNT($A$7:$A$107)-COUNT(A57:$A$107)),6),"")</f>
        <v/>
      </c>
      <c r="G57" s="43" t="str">
        <f>IF(MONTH(INDEX(Date,MATCH(MONTH($B$2),mois,)+(COUNT($A$7:$A$107)-COUNT(A57:$A$107))))=MONTH($B$2),INDEX(Feuille1!$B$13:$H$301,MATCH(MONTH($B$2),mois,)+(COUNT($A$7:$A$107)-COUNT(A57:$A$107)),7),"")</f>
        <v/>
      </c>
      <c r="H57" s="39"/>
      <c r="I57" s="38"/>
      <c r="J57" s="38"/>
      <c r="K57" s="39"/>
      <c r="L57" s="39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</row>
    <row r="58" spans="1:1025" x14ac:dyDescent="0.25">
      <c r="A58">
        <v>1</v>
      </c>
      <c r="B58" s="40" t="str">
        <f>IF(MONTH(INDEX(Date,MATCH(MONTH($B$2),mois,)+(COUNT($A$7:$A$107)-COUNT(A58:$A$107))))=MONTH($B$2),INDEX(Date,MATCH(MONTH($B$2),mois,)+(COUNT($A$7:$A$107)-COUNT(A58:$A$107))),"")</f>
        <v/>
      </c>
      <c r="C58" s="42" t="str">
        <f>IF(MONTH(INDEX(Date,MATCH(MONTH($B$2),mois,)+(COUNT($A$7:$A$107)-COUNT(A58:$A$107))))=MONTH($B$2),INDEX(Feuille1!$B$13:$H$301,MATCH(MONTH($B$2),mois,)+(COUNT($A$7:$A$107)-COUNT(A58:$A$107)),2),"")</f>
        <v/>
      </c>
      <c r="D58" s="42" t="str">
        <f>IF(MONTH(INDEX(Date,MATCH(MONTH($B$2),mois,)+(COUNT($A$7:$A$107)-COUNT(A58:$A$107))))=MONTH($B$2),INDEX(Feuille1!$B$13:$H$301,MATCH(MONTH($B$2),mois,)+(COUNT($A$7:$A$107)-COUNT(A58:$A$107)),3),"")</f>
        <v/>
      </c>
      <c r="E58" s="43" t="str">
        <f>IF(MONTH(INDEX(Date,MATCH(MONTH($B$2),mois,)+(COUNT($A$7:$A$107)-COUNT(A58:$A$107))))=MONTH($B$2),INDEX(Feuille1!$B$13:$H$301,MATCH(MONTH($B$2),mois,)+(COUNT($A$7:$A$107)-COUNT(A58:$A$107)),4),"")</f>
        <v/>
      </c>
      <c r="F58" s="42" t="str">
        <f>IF(MONTH(INDEX(Date,MATCH(MONTH($B$2),mois,)+(COUNT($A$7:$A$107)-COUNT(A58:$A$107))))=MONTH($B$2),INDEX(Feuille1!$B$13:$H$301,MATCH(MONTH($B$2),mois,)+(COUNT($A$7:$A$107)-COUNT(A58:$A$107)),6),"")</f>
        <v/>
      </c>
      <c r="G58" s="43" t="str">
        <f>IF(MONTH(INDEX(Date,MATCH(MONTH($B$2),mois,)+(COUNT($A$7:$A$107)-COUNT(A58:$A$107))))=MONTH($B$2),INDEX(Feuille1!$B$13:$H$301,MATCH(MONTH($B$2),mois,)+(COUNT($A$7:$A$107)-COUNT(A58:$A$107)),7),"")</f>
        <v/>
      </c>
      <c r="H58" s="39"/>
      <c r="I58" s="38"/>
      <c r="J58" s="38"/>
      <c r="K58" s="39"/>
      <c r="L58" s="39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</row>
    <row r="59" spans="1:1025" x14ac:dyDescent="0.25">
      <c r="A59">
        <v>1</v>
      </c>
      <c r="B59" s="40" t="str">
        <f>IF(MONTH(INDEX(Date,MATCH(MONTH($B$2),mois,)+(COUNT($A$7:$A$107)-COUNT(A59:$A$107))))=MONTH($B$2),INDEX(Date,MATCH(MONTH($B$2),mois,)+(COUNT($A$7:$A$107)-COUNT(A59:$A$107))),"")</f>
        <v/>
      </c>
      <c r="C59" s="42" t="str">
        <f>IF(MONTH(INDEX(Date,MATCH(MONTH($B$2),mois,)+(COUNT($A$7:$A$107)-COUNT(A59:$A$107))))=MONTH($B$2),INDEX(Feuille1!$B$13:$H$301,MATCH(MONTH($B$2),mois,)+(COUNT($A$7:$A$107)-COUNT(A59:$A$107)),2),"")</f>
        <v/>
      </c>
      <c r="D59" s="42" t="str">
        <f>IF(MONTH(INDEX(Date,MATCH(MONTH($B$2),mois,)+(COUNT($A$7:$A$107)-COUNT(A59:$A$107))))=MONTH($B$2),INDEX(Feuille1!$B$13:$H$301,MATCH(MONTH($B$2),mois,)+(COUNT($A$7:$A$107)-COUNT(A59:$A$107)),3),"")</f>
        <v/>
      </c>
      <c r="E59" s="43" t="str">
        <f>IF(MONTH(INDEX(Date,MATCH(MONTH($B$2),mois,)+(COUNT($A$7:$A$107)-COUNT(A59:$A$107))))=MONTH($B$2),INDEX(Feuille1!$B$13:$H$301,MATCH(MONTH($B$2),mois,)+(COUNT($A$7:$A$107)-COUNT(A59:$A$107)),4),"")</f>
        <v/>
      </c>
      <c r="F59" s="42" t="str">
        <f>IF(MONTH(INDEX(Date,MATCH(MONTH($B$2),mois,)+(COUNT($A$7:$A$107)-COUNT(A59:$A$107))))=MONTH($B$2),INDEX(Feuille1!$B$13:$H$301,MATCH(MONTH($B$2),mois,)+(COUNT($A$7:$A$107)-COUNT(A59:$A$107)),6),"")</f>
        <v/>
      </c>
      <c r="G59" s="43" t="str">
        <f>IF(MONTH(INDEX(Date,MATCH(MONTH($B$2),mois,)+(COUNT($A$7:$A$107)-COUNT(A59:$A$107))))=MONTH($B$2),INDEX(Feuille1!$B$13:$H$301,MATCH(MONTH($B$2),mois,)+(COUNT($A$7:$A$107)-COUNT(A59:$A$107)),7),"")</f>
        <v/>
      </c>
      <c r="H59" s="39"/>
      <c r="I59" s="38"/>
      <c r="J59" s="38"/>
      <c r="K59" s="39"/>
      <c r="L59" s="3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</row>
    <row r="60" spans="1:1025" x14ac:dyDescent="0.25">
      <c r="A60">
        <v>1</v>
      </c>
      <c r="B60" s="40" t="str">
        <f>IF(MONTH(INDEX(Date,MATCH(MONTH($B$2),mois,)+(COUNT($A$7:$A$107)-COUNT(A60:$A$107))))=MONTH($B$2),INDEX(Date,MATCH(MONTH($B$2),mois,)+(COUNT($A$7:$A$107)-COUNT(A60:$A$107))),"")</f>
        <v/>
      </c>
      <c r="C60" s="42" t="str">
        <f>IF(MONTH(INDEX(Date,MATCH(MONTH($B$2),mois,)+(COUNT($A$7:$A$107)-COUNT(A60:$A$107))))=MONTH($B$2),INDEX(Feuille1!$B$13:$H$301,MATCH(MONTH($B$2),mois,)+(COUNT($A$7:$A$107)-COUNT(A60:$A$107)),2),"")</f>
        <v/>
      </c>
      <c r="D60" s="42" t="str">
        <f>IF(MONTH(INDEX(Date,MATCH(MONTH($B$2),mois,)+(COUNT($A$7:$A$107)-COUNT(A60:$A$107))))=MONTH($B$2),INDEX(Feuille1!$B$13:$H$301,MATCH(MONTH($B$2),mois,)+(COUNT($A$7:$A$107)-COUNT(A60:$A$107)),3),"")</f>
        <v/>
      </c>
      <c r="E60" s="43" t="str">
        <f>IF(MONTH(INDEX(Date,MATCH(MONTH($B$2),mois,)+(COUNT($A$7:$A$107)-COUNT(A60:$A$107))))=MONTH($B$2),INDEX(Feuille1!$B$13:$H$301,MATCH(MONTH($B$2),mois,)+(COUNT($A$7:$A$107)-COUNT(A60:$A$107)),4),"")</f>
        <v/>
      </c>
      <c r="F60" s="42" t="str">
        <f>IF(MONTH(INDEX(Date,MATCH(MONTH($B$2),mois,)+(COUNT($A$7:$A$107)-COUNT(A60:$A$107))))=MONTH($B$2),INDEX(Feuille1!$B$13:$H$301,MATCH(MONTH($B$2),mois,)+(COUNT($A$7:$A$107)-COUNT(A60:$A$107)),6),"")</f>
        <v/>
      </c>
      <c r="G60" s="43" t="str">
        <f>IF(MONTH(INDEX(Date,MATCH(MONTH($B$2),mois,)+(COUNT($A$7:$A$107)-COUNT(A60:$A$107))))=MONTH($B$2),INDEX(Feuille1!$B$13:$H$301,MATCH(MONTH($B$2),mois,)+(COUNT($A$7:$A$107)-COUNT(A60:$A$107)),7),"")</f>
        <v/>
      </c>
      <c r="H60" s="39"/>
      <c r="I60" s="38"/>
      <c r="J60" s="38"/>
      <c r="K60" s="39"/>
      <c r="L60" s="39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</row>
    <row r="61" spans="1:1025" x14ac:dyDescent="0.25">
      <c r="A61">
        <v>1</v>
      </c>
      <c r="B61" s="40" t="str">
        <f>IF(MONTH(INDEX(Date,MATCH(MONTH($B$2),mois,)+(COUNT($A$7:$A$107)-COUNT(A61:$A$107))))=MONTH($B$2),INDEX(Date,MATCH(MONTH($B$2),mois,)+(COUNT($A$7:$A$107)-COUNT(A61:$A$107))),"")</f>
        <v/>
      </c>
      <c r="C61" s="42" t="str">
        <f>IF(MONTH(INDEX(Date,MATCH(MONTH($B$2),mois,)+(COUNT($A$7:$A$107)-COUNT(A61:$A$107))))=MONTH($B$2),INDEX(Feuille1!$B$13:$H$301,MATCH(MONTH($B$2),mois,)+(COUNT($A$7:$A$107)-COUNT(A61:$A$107)),2),"")</f>
        <v/>
      </c>
      <c r="D61" s="42" t="str">
        <f>IF(MONTH(INDEX(Date,MATCH(MONTH($B$2),mois,)+(COUNT($A$7:$A$107)-COUNT(A61:$A$107))))=MONTH($B$2),INDEX(Feuille1!$B$13:$H$301,MATCH(MONTH($B$2),mois,)+(COUNT($A$7:$A$107)-COUNT(A61:$A$107)),3),"")</f>
        <v/>
      </c>
      <c r="E61" s="43" t="str">
        <f>IF(MONTH(INDEX(Date,MATCH(MONTH($B$2),mois,)+(COUNT($A$7:$A$107)-COUNT(A61:$A$107))))=MONTH($B$2),INDEX(Feuille1!$B$13:$H$301,MATCH(MONTH($B$2),mois,)+(COUNT($A$7:$A$107)-COUNT(A61:$A$107)),4),"")</f>
        <v/>
      </c>
      <c r="F61" s="42" t="str">
        <f>IF(MONTH(INDEX(Date,MATCH(MONTH($B$2),mois,)+(COUNT($A$7:$A$107)-COUNT(A61:$A$107))))=MONTH($B$2),INDEX(Feuille1!$B$13:$H$301,MATCH(MONTH($B$2),mois,)+(COUNT($A$7:$A$107)-COUNT(A61:$A$107)),6),"")</f>
        <v/>
      </c>
      <c r="G61" s="43" t="str">
        <f>IF(MONTH(INDEX(Date,MATCH(MONTH($B$2),mois,)+(COUNT($A$7:$A$107)-COUNT(A61:$A$107))))=MONTH($B$2),INDEX(Feuille1!$B$13:$H$301,MATCH(MONTH($B$2),mois,)+(COUNT($A$7:$A$107)-COUNT(A61:$A$107)),7),"")</f>
        <v/>
      </c>
      <c r="H61" s="39"/>
      <c r="I61" s="38"/>
      <c r="J61" s="38"/>
      <c r="K61" s="39"/>
      <c r="L61" s="39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</row>
    <row r="62" spans="1:1025" x14ac:dyDescent="0.25">
      <c r="A62">
        <v>1</v>
      </c>
      <c r="B62" s="40" t="str">
        <f>IF(MONTH(INDEX(Date,MATCH(MONTH($B$2),mois,)+(COUNT($A$7:$A$107)-COUNT(A62:$A$107))))=MONTH($B$2),INDEX(Date,MATCH(MONTH($B$2),mois,)+(COUNT($A$7:$A$107)-COUNT(A62:$A$107))),"")</f>
        <v/>
      </c>
      <c r="C62" s="42" t="str">
        <f>IF(MONTH(INDEX(Date,MATCH(MONTH($B$2),mois,)+(COUNT($A$7:$A$107)-COUNT(A62:$A$107))))=MONTH($B$2),INDEX(Feuille1!$B$13:$H$301,MATCH(MONTH($B$2),mois,)+(COUNT($A$7:$A$107)-COUNT(A62:$A$107)),2),"")</f>
        <v/>
      </c>
      <c r="D62" s="42" t="str">
        <f>IF(MONTH(INDEX(Date,MATCH(MONTH($B$2),mois,)+(COUNT($A$7:$A$107)-COUNT(A62:$A$107))))=MONTH($B$2),INDEX(Feuille1!$B$13:$H$301,MATCH(MONTH($B$2),mois,)+(COUNT($A$7:$A$107)-COUNT(A62:$A$107)),3),"")</f>
        <v/>
      </c>
      <c r="E62" s="43" t="str">
        <f>IF(MONTH(INDEX(Date,MATCH(MONTH($B$2),mois,)+(COUNT($A$7:$A$107)-COUNT(A62:$A$107))))=MONTH($B$2),INDEX(Feuille1!$B$13:$H$301,MATCH(MONTH($B$2),mois,)+(COUNT($A$7:$A$107)-COUNT(A62:$A$107)),4),"")</f>
        <v/>
      </c>
      <c r="F62" s="42" t="str">
        <f>IF(MONTH(INDEX(Date,MATCH(MONTH($B$2),mois,)+(COUNT($A$7:$A$107)-COUNT(A62:$A$107))))=MONTH($B$2),INDEX(Feuille1!$B$13:$H$301,MATCH(MONTH($B$2),mois,)+(COUNT($A$7:$A$107)-COUNT(A62:$A$107)),6),"")</f>
        <v/>
      </c>
      <c r="G62" s="43" t="str">
        <f>IF(MONTH(INDEX(Date,MATCH(MONTH($B$2),mois,)+(COUNT($A$7:$A$107)-COUNT(A62:$A$107))))=MONTH($B$2),INDEX(Feuille1!$B$13:$H$301,MATCH(MONTH($B$2),mois,)+(COUNT($A$7:$A$107)-COUNT(A62:$A$107)),7),"")</f>
        <v/>
      </c>
      <c r="H62" s="39"/>
      <c r="I62" s="38"/>
      <c r="J62" s="38"/>
      <c r="K62" s="39"/>
      <c r="L62" s="39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</row>
    <row r="63" spans="1:1025" x14ac:dyDescent="0.25">
      <c r="A63">
        <v>1</v>
      </c>
      <c r="B63" s="40" t="str">
        <f>IF(MONTH(INDEX(Date,MATCH(MONTH($B$2),mois,)+(COUNT($A$7:$A$107)-COUNT(A63:$A$107))))=MONTH($B$2),INDEX(Date,MATCH(MONTH($B$2),mois,)+(COUNT($A$7:$A$107)-COUNT(A63:$A$107))),"")</f>
        <v/>
      </c>
      <c r="C63" s="42" t="str">
        <f>IF(MONTH(INDEX(Date,MATCH(MONTH($B$2),mois,)+(COUNT($A$7:$A$107)-COUNT(A63:$A$107))))=MONTH($B$2),INDEX(Feuille1!$B$13:$H$301,MATCH(MONTH($B$2),mois,)+(COUNT($A$7:$A$107)-COUNT(A63:$A$107)),2),"")</f>
        <v/>
      </c>
      <c r="D63" s="42" t="str">
        <f>IF(MONTH(INDEX(Date,MATCH(MONTH($B$2),mois,)+(COUNT($A$7:$A$107)-COUNT(A63:$A$107))))=MONTH($B$2),INDEX(Feuille1!$B$13:$H$301,MATCH(MONTH($B$2),mois,)+(COUNT($A$7:$A$107)-COUNT(A63:$A$107)),3),"")</f>
        <v/>
      </c>
      <c r="E63" s="43" t="str">
        <f>IF(MONTH(INDEX(Date,MATCH(MONTH($B$2),mois,)+(COUNT($A$7:$A$107)-COUNT(A63:$A$107))))=MONTH($B$2),INDEX(Feuille1!$B$13:$H$301,MATCH(MONTH($B$2),mois,)+(COUNT($A$7:$A$107)-COUNT(A63:$A$107)),4),"")</f>
        <v/>
      </c>
      <c r="F63" s="42" t="str">
        <f>IF(MONTH(INDEX(Date,MATCH(MONTH($B$2),mois,)+(COUNT($A$7:$A$107)-COUNT(A63:$A$107))))=MONTH($B$2),INDEX(Feuille1!$B$13:$H$301,MATCH(MONTH($B$2),mois,)+(COUNT($A$7:$A$107)-COUNT(A63:$A$107)),6),"")</f>
        <v/>
      </c>
      <c r="G63" s="43" t="str">
        <f>IF(MONTH(INDEX(Date,MATCH(MONTH($B$2),mois,)+(COUNT($A$7:$A$107)-COUNT(A63:$A$107))))=MONTH($B$2),INDEX(Feuille1!$B$13:$H$301,MATCH(MONTH($B$2),mois,)+(COUNT($A$7:$A$107)-COUNT(A63:$A$107)),7),"")</f>
        <v/>
      </c>
      <c r="H63" s="39"/>
      <c r="I63" s="38"/>
      <c r="J63" s="38"/>
      <c r="K63" s="39"/>
      <c r="L63" s="39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</row>
    <row r="64" spans="1:1025" x14ac:dyDescent="0.25">
      <c r="A64">
        <v>1</v>
      </c>
      <c r="B64" s="40" t="str">
        <f>IF(MONTH(INDEX(Date,MATCH(MONTH($B$2),mois,)+(COUNT($A$7:$A$107)-COUNT(A64:$A$107))))=MONTH($B$2),INDEX(Date,MATCH(MONTH($B$2),mois,)+(COUNT($A$7:$A$107)-COUNT(A64:$A$107))),"")</f>
        <v/>
      </c>
      <c r="C64" s="42" t="str">
        <f>IF(MONTH(INDEX(Date,MATCH(MONTH($B$2),mois,)+(COUNT($A$7:$A$107)-COUNT(A64:$A$107))))=MONTH($B$2),INDEX(Feuille1!$B$13:$H$301,MATCH(MONTH($B$2),mois,)+(COUNT($A$7:$A$107)-COUNT(A64:$A$107)),2),"")</f>
        <v/>
      </c>
      <c r="D64" s="42" t="str">
        <f>IF(MONTH(INDEX(Date,MATCH(MONTH($B$2),mois,)+(COUNT($A$7:$A$107)-COUNT(A64:$A$107))))=MONTH($B$2),INDEX(Feuille1!$B$13:$H$301,MATCH(MONTH($B$2),mois,)+(COUNT($A$7:$A$107)-COUNT(A64:$A$107)),3),"")</f>
        <v/>
      </c>
      <c r="E64" s="43" t="str">
        <f>IF(MONTH(INDEX(Date,MATCH(MONTH($B$2),mois,)+(COUNT($A$7:$A$107)-COUNT(A64:$A$107))))=MONTH($B$2),INDEX(Feuille1!$B$13:$H$301,MATCH(MONTH($B$2),mois,)+(COUNT($A$7:$A$107)-COUNT(A64:$A$107)),4),"")</f>
        <v/>
      </c>
      <c r="F64" s="42" t="str">
        <f>IF(MONTH(INDEX(Date,MATCH(MONTH($B$2),mois,)+(COUNT($A$7:$A$107)-COUNT(A64:$A$107))))=MONTH($B$2),INDEX(Feuille1!$B$13:$H$301,MATCH(MONTH($B$2),mois,)+(COUNT($A$7:$A$107)-COUNT(A64:$A$107)),6),"")</f>
        <v/>
      </c>
      <c r="G64" s="43" t="str">
        <f>IF(MONTH(INDEX(Date,MATCH(MONTH($B$2),mois,)+(COUNT($A$7:$A$107)-COUNT(A64:$A$107))))=MONTH($B$2),INDEX(Feuille1!$B$13:$H$301,MATCH(MONTH($B$2),mois,)+(COUNT($A$7:$A$107)-COUNT(A64:$A$107)),7),"")</f>
        <v/>
      </c>
      <c r="H64" s="39"/>
      <c r="I64" s="38"/>
      <c r="J64" s="38"/>
      <c r="K64" s="39"/>
      <c r="L64" s="39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</row>
    <row r="65" spans="1:1025" x14ac:dyDescent="0.25">
      <c r="A65">
        <v>1</v>
      </c>
      <c r="B65" s="40" t="str">
        <f>IF(MONTH(INDEX(Date,MATCH(MONTH($B$2),mois,)+(COUNT($A$7:$A$107)-COUNT(A65:$A$107))))=MONTH($B$2),INDEX(Date,MATCH(MONTH($B$2),mois,)+(COUNT($A$7:$A$107)-COUNT(A65:$A$107))),"")</f>
        <v/>
      </c>
      <c r="C65" s="42" t="str">
        <f>IF(MONTH(INDEX(Date,MATCH(MONTH($B$2),mois,)+(COUNT($A$7:$A$107)-COUNT(A65:$A$107))))=MONTH($B$2),INDEX(Feuille1!$B$13:$H$301,MATCH(MONTH($B$2),mois,)+(COUNT($A$7:$A$107)-COUNT(A65:$A$107)),2),"")</f>
        <v/>
      </c>
      <c r="D65" s="42" t="str">
        <f>IF(MONTH(INDEX(Date,MATCH(MONTH($B$2),mois,)+(COUNT($A$7:$A$107)-COUNT(A65:$A$107))))=MONTH($B$2),INDEX(Feuille1!$B$13:$H$301,MATCH(MONTH($B$2),mois,)+(COUNT($A$7:$A$107)-COUNT(A65:$A$107)),3),"")</f>
        <v/>
      </c>
      <c r="E65" s="43" t="str">
        <f>IF(MONTH(INDEX(Date,MATCH(MONTH($B$2),mois,)+(COUNT($A$7:$A$107)-COUNT(A65:$A$107))))=MONTH($B$2),INDEX(Feuille1!$B$13:$H$301,MATCH(MONTH($B$2),mois,)+(COUNT($A$7:$A$107)-COUNT(A65:$A$107)),4),"")</f>
        <v/>
      </c>
      <c r="F65" s="42" t="str">
        <f>IF(MONTH(INDEX(Date,MATCH(MONTH($B$2),mois,)+(COUNT($A$7:$A$107)-COUNT(A65:$A$107))))=MONTH($B$2),INDEX(Feuille1!$B$13:$H$301,MATCH(MONTH($B$2),mois,)+(COUNT($A$7:$A$107)-COUNT(A65:$A$107)),6),"")</f>
        <v/>
      </c>
      <c r="G65" s="43" t="str">
        <f>IF(MONTH(INDEX(Date,MATCH(MONTH($B$2),mois,)+(COUNT($A$7:$A$107)-COUNT(A65:$A$107))))=MONTH($B$2),INDEX(Feuille1!$B$13:$H$301,MATCH(MONTH($B$2),mois,)+(COUNT($A$7:$A$107)-COUNT(A65:$A$107)),7),"")</f>
        <v/>
      </c>
      <c r="H65" s="39"/>
      <c r="I65" s="38"/>
      <c r="J65" s="38"/>
      <c r="K65" s="39"/>
      <c r="L65" s="39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</row>
    <row r="66" spans="1:1025" x14ac:dyDescent="0.25">
      <c r="A66">
        <v>1</v>
      </c>
      <c r="B66" s="40" t="str">
        <f>IF(MONTH(INDEX(Date,MATCH(MONTH($B$2),mois,)+(COUNT($A$7:$A$107)-COUNT(A66:$A$107))))=MONTH($B$2),INDEX(Date,MATCH(MONTH($B$2),mois,)+(COUNT($A$7:$A$107)-COUNT(A66:$A$107))),"")</f>
        <v/>
      </c>
      <c r="C66" s="42" t="str">
        <f>IF(MONTH(INDEX(Date,MATCH(MONTH($B$2),mois,)+(COUNT($A$7:$A$107)-COUNT(A66:$A$107))))=MONTH($B$2),INDEX(Feuille1!$B$13:$H$301,MATCH(MONTH($B$2),mois,)+(COUNT($A$7:$A$107)-COUNT(A66:$A$107)),2),"")</f>
        <v/>
      </c>
      <c r="D66" s="42" t="str">
        <f>IF(MONTH(INDEX(Date,MATCH(MONTH($B$2),mois,)+(COUNT($A$7:$A$107)-COUNT(A66:$A$107))))=MONTH($B$2),INDEX(Feuille1!$B$13:$H$301,MATCH(MONTH($B$2),mois,)+(COUNT($A$7:$A$107)-COUNT(A66:$A$107)),3),"")</f>
        <v/>
      </c>
      <c r="E66" s="43" t="str">
        <f>IF(MONTH(INDEX(Date,MATCH(MONTH($B$2),mois,)+(COUNT($A$7:$A$107)-COUNT(A66:$A$107))))=MONTH($B$2),INDEX(Feuille1!$B$13:$H$301,MATCH(MONTH($B$2),mois,)+(COUNT($A$7:$A$107)-COUNT(A66:$A$107)),4),"")</f>
        <v/>
      </c>
      <c r="F66" s="42" t="str">
        <f>IF(MONTH(INDEX(Date,MATCH(MONTH($B$2),mois,)+(COUNT($A$7:$A$107)-COUNT(A66:$A$107))))=MONTH($B$2),INDEX(Feuille1!$B$13:$H$301,MATCH(MONTH($B$2),mois,)+(COUNT($A$7:$A$107)-COUNT(A66:$A$107)),6),"")</f>
        <v/>
      </c>
      <c r="G66" s="43" t="str">
        <f>IF(MONTH(INDEX(Date,MATCH(MONTH($B$2),mois,)+(COUNT($A$7:$A$107)-COUNT(A66:$A$107))))=MONTH($B$2),INDEX(Feuille1!$B$13:$H$301,MATCH(MONTH($B$2),mois,)+(COUNT($A$7:$A$107)-COUNT(A66:$A$107)),7),"")</f>
        <v/>
      </c>
      <c r="H66" s="39"/>
      <c r="I66" s="38"/>
      <c r="J66" s="38"/>
      <c r="K66" s="39"/>
      <c r="L66" s="39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</row>
    <row r="67" spans="1:1025" x14ac:dyDescent="0.25">
      <c r="A67">
        <v>1</v>
      </c>
      <c r="B67" s="40" t="str">
        <f>IF(MONTH(INDEX(Date,MATCH(MONTH($B$2),mois,)+(COUNT($A$7:$A$107)-COUNT(A67:$A$107))))=MONTH($B$2),INDEX(Date,MATCH(MONTH($B$2),mois,)+(COUNT($A$7:$A$107)-COUNT(A67:$A$107))),"")</f>
        <v/>
      </c>
      <c r="C67" s="42" t="str">
        <f>IF(MONTH(INDEX(Date,MATCH(MONTH($B$2),mois,)+(COUNT($A$7:$A$107)-COUNT(A67:$A$107))))=MONTH($B$2),INDEX(Feuille1!$B$13:$H$301,MATCH(MONTH($B$2),mois,)+(COUNT($A$7:$A$107)-COUNT(A67:$A$107)),2),"")</f>
        <v/>
      </c>
      <c r="D67" s="42" t="str">
        <f>IF(MONTH(INDEX(Date,MATCH(MONTH($B$2),mois,)+(COUNT($A$7:$A$107)-COUNT(A67:$A$107))))=MONTH($B$2),INDEX(Feuille1!$B$13:$H$301,MATCH(MONTH($B$2),mois,)+(COUNT($A$7:$A$107)-COUNT(A67:$A$107)),3),"")</f>
        <v/>
      </c>
      <c r="E67" s="43" t="str">
        <f>IF(MONTH(INDEX(Date,MATCH(MONTH($B$2),mois,)+(COUNT($A$7:$A$107)-COUNT(A67:$A$107))))=MONTH($B$2),INDEX(Feuille1!$B$13:$H$301,MATCH(MONTH($B$2),mois,)+(COUNT($A$7:$A$107)-COUNT(A67:$A$107)),4),"")</f>
        <v/>
      </c>
      <c r="F67" s="42" t="str">
        <f>IF(MONTH(INDEX(Date,MATCH(MONTH($B$2),mois,)+(COUNT($A$7:$A$107)-COUNT(A67:$A$107))))=MONTH($B$2),INDEX(Feuille1!$B$13:$H$301,MATCH(MONTH($B$2),mois,)+(COUNT($A$7:$A$107)-COUNT(A67:$A$107)),6),"")</f>
        <v/>
      </c>
      <c r="G67" s="43" t="str">
        <f>IF(MONTH(INDEX(Date,MATCH(MONTH($B$2),mois,)+(COUNT($A$7:$A$107)-COUNT(A67:$A$107))))=MONTH($B$2),INDEX(Feuille1!$B$13:$H$301,MATCH(MONTH($B$2),mois,)+(COUNT($A$7:$A$107)-COUNT(A67:$A$107)),7),"")</f>
        <v/>
      </c>
      <c r="H67" s="39"/>
      <c r="I67" s="38"/>
      <c r="J67" s="38"/>
      <c r="K67" s="39"/>
      <c r="L67" s="39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</row>
    <row r="68" spans="1:1025" x14ac:dyDescent="0.25">
      <c r="A68">
        <v>1</v>
      </c>
      <c r="B68" s="40" t="str">
        <f>IF(MONTH(INDEX(Date,MATCH(MONTH($B$2),mois,)+(COUNT($A$7:$A$107)-COUNT(A68:$A$107))))=MONTH($B$2),INDEX(Date,MATCH(MONTH($B$2),mois,)+(COUNT($A$7:$A$107)-COUNT(A68:$A$107))),"")</f>
        <v/>
      </c>
      <c r="C68" s="42" t="str">
        <f>IF(MONTH(INDEX(Date,MATCH(MONTH($B$2),mois,)+(COUNT($A$7:$A$107)-COUNT(A68:$A$107))))=MONTH($B$2),INDEX(Feuille1!$B$13:$H$301,MATCH(MONTH($B$2),mois,)+(COUNT($A$7:$A$107)-COUNT(A68:$A$107)),2),"")</f>
        <v/>
      </c>
      <c r="D68" s="42" t="str">
        <f>IF(MONTH(INDEX(Date,MATCH(MONTH($B$2),mois,)+(COUNT($A$7:$A$107)-COUNT(A68:$A$107))))=MONTH($B$2),INDEX(Feuille1!$B$13:$H$301,MATCH(MONTH($B$2),mois,)+(COUNT($A$7:$A$107)-COUNT(A68:$A$107)),3),"")</f>
        <v/>
      </c>
      <c r="E68" s="43" t="str">
        <f>IF(MONTH(INDEX(Date,MATCH(MONTH($B$2),mois,)+(COUNT($A$7:$A$107)-COUNT(A68:$A$107))))=MONTH($B$2),INDEX(Feuille1!$B$13:$H$301,MATCH(MONTH($B$2),mois,)+(COUNT($A$7:$A$107)-COUNT(A68:$A$107)),4),"")</f>
        <v/>
      </c>
      <c r="F68" s="42" t="str">
        <f>IF(MONTH(INDEX(Date,MATCH(MONTH($B$2),mois,)+(COUNT($A$7:$A$107)-COUNT(A68:$A$107))))=MONTH($B$2),INDEX(Feuille1!$B$13:$H$301,MATCH(MONTH($B$2),mois,)+(COUNT($A$7:$A$107)-COUNT(A68:$A$107)),6),"")</f>
        <v/>
      </c>
      <c r="G68" s="43" t="str">
        <f>IF(MONTH(INDEX(Date,MATCH(MONTH($B$2),mois,)+(COUNT($A$7:$A$107)-COUNT(A68:$A$107))))=MONTH($B$2),INDEX(Feuille1!$B$13:$H$301,MATCH(MONTH($B$2),mois,)+(COUNT($A$7:$A$107)-COUNT(A68:$A$107)),7),"")</f>
        <v/>
      </c>
      <c r="H68" s="39"/>
      <c r="I68" s="38"/>
      <c r="J68" s="38"/>
      <c r="K68" s="39"/>
      <c r="L68" s="39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</row>
    <row r="69" spans="1:1025" x14ac:dyDescent="0.25">
      <c r="A69">
        <v>1</v>
      </c>
      <c r="B69" s="40" t="str">
        <f>IF(MONTH(INDEX(Date,MATCH(MONTH($B$2),mois,)+(COUNT($A$7:$A$107)-COUNT(A69:$A$107))))=MONTH($B$2),INDEX(Date,MATCH(MONTH($B$2),mois,)+(COUNT($A$7:$A$107)-COUNT(A69:$A$107))),"")</f>
        <v/>
      </c>
      <c r="C69" s="42" t="str">
        <f>IF(MONTH(INDEX(Date,MATCH(MONTH($B$2),mois,)+(COUNT($A$7:$A$107)-COUNT(A69:$A$107))))=MONTH($B$2),INDEX(Feuille1!$B$13:$H$301,MATCH(MONTH($B$2),mois,)+(COUNT($A$7:$A$107)-COUNT(A69:$A$107)),2),"")</f>
        <v/>
      </c>
      <c r="D69" s="42" t="str">
        <f>IF(MONTH(INDEX(Date,MATCH(MONTH($B$2),mois,)+(COUNT($A$7:$A$107)-COUNT(A69:$A$107))))=MONTH($B$2),INDEX(Feuille1!$B$13:$H$301,MATCH(MONTH($B$2),mois,)+(COUNT($A$7:$A$107)-COUNT(A69:$A$107)),3),"")</f>
        <v/>
      </c>
      <c r="E69" s="43" t="str">
        <f>IF(MONTH(INDEX(Date,MATCH(MONTH($B$2),mois,)+(COUNT($A$7:$A$107)-COUNT(A69:$A$107))))=MONTH($B$2),INDEX(Feuille1!$B$13:$H$301,MATCH(MONTH($B$2),mois,)+(COUNT($A$7:$A$107)-COUNT(A69:$A$107)),4),"")</f>
        <v/>
      </c>
      <c r="F69" s="42" t="str">
        <f>IF(MONTH(INDEX(Date,MATCH(MONTH($B$2),mois,)+(COUNT($A$7:$A$107)-COUNT(A69:$A$107))))=MONTH($B$2),INDEX(Feuille1!$B$13:$H$301,MATCH(MONTH($B$2),mois,)+(COUNT($A$7:$A$107)-COUNT(A69:$A$107)),6),"")</f>
        <v/>
      </c>
      <c r="G69" s="43" t="str">
        <f>IF(MONTH(INDEX(Date,MATCH(MONTH($B$2),mois,)+(COUNT($A$7:$A$107)-COUNT(A69:$A$107))))=MONTH($B$2),INDEX(Feuille1!$B$13:$H$301,MATCH(MONTH($B$2),mois,)+(COUNT($A$7:$A$107)-COUNT(A69:$A$107)),7),"")</f>
        <v/>
      </c>
      <c r="H69" s="39"/>
      <c r="I69" s="38"/>
      <c r="J69" s="38"/>
      <c r="K69" s="39"/>
      <c r="L69" s="3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</row>
    <row r="70" spans="1:1025" x14ac:dyDescent="0.25">
      <c r="A70">
        <v>1</v>
      </c>
      <c r="B70" s="40" t="str">
        <f>IF(MONTH(INDEX(Date,MATCH(MONTH($B$2),mois,)+(COUNT($A$7:$A$107)-COUNT(A70:$A$107))))=MONTH($B$2),INDEX(Date,MATCH(MONTH($B$2),mois,)+(COUNT($A$7:$A$107)-COUNT(A70:$A$107))),"")</f>
        <v/>
      </c>
      <c r="C70" s="42" t="str">
        <f>IF(MONTH(INDEX(Date,MATCH(MONTH($B$2),mois,)+(COUNT($A$7:$A$107)-COUNT(A70:$A$107))))=MONTH($B$2),INDEX(Feuille1!$B$13:$H$301,MATCH(MONTH($B$2),mois,)+(COUNT($A$7:$A$107)-COUNT(A70:$A$107)),2),"")</f>
        <v/>
      </c>
      <c r="D70" s="42" t="str">
        <f>IF(MONTH(INDEX(Date,MATCH(MONTH($B$2),mois,)+(COUNT($A$7:$A$107)-COUNT(A70:$A$107))))=MONTH($B$2),INDEX(Feuille1!$B$13:$H$301,MATCH(MONTH($B$2),mois,)+(COUNT($A$7:$A$107)-COUNT(A70:$A$107)),3),"")</f>
        <v/>
      </c>
      <c r="E70" s="43" t="str">
        <f>IF(MONTH(INDEX(Date,MATCH(MONTH($B$2),mois,)+(COUNT($A$7:$A$107)-COUNT(A70:$A$107))))=MONTH($B$2),INDEX(Feuille1!$B$13:$H$301,MATCH(MONTH($B$2),mois,)+(COUNT($A$7:$A$107)-COUNT(A70:$A$107)),4),"")</f>
        <v/>
      </c>
      <c r="F70" s="42" t="str">
        <f>IF(MONTH(INDEX(Date,MATCH(MONTH($B$2),mois,)+(COUNT($A$7:$A$107)-COUNT(A70:$A$107))))=MONTH($B$2),INDEX(Feuille1!$B$13:$H$301,MATCH(MONTH($B$2),mois,)+(COUNT($A$7:$A$107)-COUNT(A70:$A$107)),6),"")</f>
        <v/>
      </c>
      <c r="G70" s="43" t="str">
        <f>IF(MONTH(INDEX(Date,MATCH(MONTH($B$2),mois,)+(COUNT($A$7:$A$107)-COUNT(A70:$A$107))))=MONTH($B$2),INDEX(Feuille1!$B$13:$H$301,MATCH(MONTH($B$2),mois,)+(COUNT($A$7:$A$107)-COUNT(A70:$A$107)),7),"")</f>
        <v/>
      </c>
      <c r="H70" s="39"/>
      <c r="I70" s="38"/>
      <c r="J70" s="38"/>
      <c r="K70" s="39"/>
      <c r="L70" s="39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</row>
    <row r="71" spans="1:1025" x14ac:dyDescent="0.25">
      <c r="A71">
        <v>1</v>
      </c>
      <c r="B71" s="40" t="str">
        <f>IF(MONTH(INDEX(Date,MATCH(MONTH($B$2),mois,)+(COUNT($A$7:$A$107)-COUNT(A71:$A$107))))=MONTH($B$2),INDEX(Date,MATCH(MONTH($B$2),mois,)+(COUNT($A$7:$A$107)-COUNT(A71:$A$107))),"")</f>
        <v/>
      </c>
      <c r="C71" s="42" t="str">
        <f>IF(MONTH(INDEX(Date,MATCH(MONTH($B$2),mois,)+(COUNT($A$7:$A$107)-COUNT(A71:$A$107))))=MONTH($B$2),INDEX(Feuille1!$B$13:$H$301,MATCH(MONTH($B$2),mois,)+(COUNT($A$7:$A$107)-COUNT(A71:$A$107)),2),"")</f>
        <v/>
      </c>
      <c r="D71" s="42" t="str">
        <f>IF(MONTH(INDEX(Date,MATCH(MONTH($B$2),mois,)+(COUNT($A$7:$A$107)-COUNT(A71:$A$107))))=MONTH($B$2),INDEX(Feuille1!$B$13:$H$301,MATCH(MONTH($B$2),mois,)+(COUNT($A$7:$A$107)-COUNT(A71:$A$107)),3),"")</f>
        <v/>
      </c>
      <c r="E71" s="43" t="str">
        <f>IF(MONTH(INDEX(Date,MATCH(MONTH($B$2),mois,)+(COUNT($A$7:$A$107)-COUNT(A71:$A$107))))=MONTH($B$2),INDEX(Feuille1!$B$13:$H$301,MATCH(MONTH($B$2),mois,)+(COUNT($A$7:$A$107)-COUNT(A71:$A$107)),4),"")</f>
        <v/>
      </c>
      <c r="F71" s="42" t="str">
        <f>IF(MONTH(INDEX(Date,MATCH(MONTH($B$2),mois,)+(COUNT($A$7:$A$107)-COUNT(A71:$A$107))))=MONTH($B$2),INDEX(Feuille1!$B$13:$H$301,MATCH(MONTH($B$2),mois,)+(COUNT($A$7:$A$107)-COUNT(A71:$A$107)),6),"")</f>
        <v/>
      </c>
      <c r="G71" s="43" t="str">
        <f>IF(MONTH(INDEX(Date,MATCH(MONTH($B$2),mois,)+(COUNT($A$7:$A$107)-COUNT(A71:$A$107))))=MONTH($B$2),INDEX(Feuille1!$B$13:$H$301,MATCH(MONTH($B$2),mois,)+(COUNT($A$7:$A$107)-COUNT(A71:$A$107)),7),"")</f>
        <v/>
      </c>
      <c r="H71" s="39"/>
      <c r="I71" s="38"/>
      <c r="J71" s="38"/>
      <c r="K71" s="39"/>
      <c r="L71" s="39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</row>
    <row r="72" spans="1:1025" x14ac:dyDescent="0.25">
      <c r="A72">
        <v>1</v>
      </c>
      <c r="B72" s="40" t="str">
        <f>IF(MONTH(INDEX(Date,MATCH(MONTH($B$2),mois,)+(COUNT($A$7:$A$107)-COUNT(A72:$A$107))))=MONTH($B$2),INDEX(Date,MATCH(MONTH($B$2),mois,)+(COUNT($A$7:$A$107)-COUNT(A72:$A$107))),"")</f>
        <v/>
      </c>
      <c r="C72" s="42" t="str">
        <f>IF(MONTH(INDEX(Date,MATCH(MONTH($B$2),mois,)+(COUNT($A$7:$A$107)-COUNT(A72:$A$107))))=MONTH($B$2),INDEX(Feuille1!$B$13:$H$301,MATCH(MONTH($B$2),mois,)+(COUNT($A$7:$A$107)-COUNT(A72:$A$107)),2),"")</f>
        <v/>
      </c>
      <c r="D72" s="42" t="str">
        <f>IF(MONTH(INDEX(Date,MATCH(MONTH($B$2),mois,)+(COUNT($A$7:$A$107)-COUNT(A72:$A$107))))=MONTH($B$2),INDEX(Feuille1!$B$13:$H$301,MATCH(MONTH($B$2),mois,)+(COUNT($A$7:$A$107)-COUNT(A72:$A$107)),3),"")</f>
        <v/>
      </c>
      <c r="E72" s="43" t="str">
        <f>IF(MONTH(INDEX(Date,MATCH(MONTH($B$2),mois,)+(COUNT($A$7:$A$107)-COUNT(A72:$A$107))))=MONTH($B$2),INDEX(Feuille1!$B$13:$H$301,MATCH(MONTH($B$2),mois,)+(COUNT($A$7:$A$107)-COUNT(A72:$A$107)),4),"")</f>
        <v/>
      </c>
      <c r="F72" s="42" t="str">
        <f>IF(MONTH(INDEX(Date,MATCH(MONTH($B$2),mois,)+(COUNT($A$7:$A$107)-COUNT(A72:$A$107))))=MONTH($B$2),INDEX(Feuille1!$B$13:$H$301,MATCH(MONTH($B$2),mois,)+(COUNT($A$7:$A$107)-COUNT(A72:$A$107)),6),"")</f>
        <v/>
      </c>
      <c r="G72" s="43" t="str">
        <f>IF(MONTH(INDEX(Date,MATCH(MONTH($B$2),mois,)+(COUNT($A$7:$A$107)-COUNT(A72:$A$107))))=MONTH($B$2),INDEX(Feuille1!$B$13:$H$301,MATCH(MONTH($B$2),mois,)+(COUNT($A$7:$A$107)-COUNT(A72:$A$107)),7),"")</f>
        <v/>
      </c>
      <c r="H72" s="39"/>
      <c r="I72" s="38"/>
      <c r="J72" s="38"/>
      <c r="K72" s="39"/>
      <c r="L72" s="39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</row>
    <row r="73" spans="1:1025" x14ac:dyDescent="0.25">
      <c r="A73">
        <v>1</v>
      </c>
      <c r="B73" s="40" t="str">
        <f>IF(MONTH(INDEX(Date,MATCH(MONTH($B$2),mois,)+(COUNT($A$7:$A$107)-COUNT(A73:$A$107))))=MONTH($B$2),INDEX(Date,MATCH(MONTH($B$2),mois,)+(COUNT($A$7:$A$107)-COUNT(A73:$A$107))),"")</f>
        <v/>
      </c>
      <c r="C73" s="42" t="str">
        <f>IF(MONTH(INDEX(Date,MATCH(MONTH($B$2),mois,)+(COUNT($A$7:$A$107)-COUNT(A73:$A$107))))=MONTH($B$2),INDEX(Feuille1!$B$13:$H$301,MATCH(MONTH($B$2),mois,)+(COUNT($A$7:$A$107)-COUNT(A73:$A$107)),2),"")</f>
        <v/>
      </c>
      <c r="D73" s="42" t="str">
        <f>IF(MONTH(INDEX(Date,MATCH(MONTH($B$2),mois,)+(COUNT($A$7:$A$107)-COUNT(A73:$A$107))))=MONTH($B$2),INDEX(Feuille1!$B$13:$H$301,MATCH(MONTH($B$2),mois,)+(COUNT($A$7:$A$107)-COUNT(A73:$A$107)),3),"")</f>
        <v/>
      </c>
      <c r="E73" s="43" t="str">
        <f>IF(MONTH(INDEX(Date,MATCH(MONTH($B$2),mois,)+(COUNT($A$7:$A$107)-COUNT(A73:$A$107))))=MONTH($B$2),INDEX(Feuille1!$B$13:$H$301,MATCH(MONTH($B$2),mois,)+(COUNT($A$7:$A$107)-COUNT(A73:$A$107)),4),"")</f>
        <v/>
      </c>
      <c r="F73" s="42" t="str">
        <f>IF(MONTH(INDEX(Date,MATCH(MONTH($B$2),mois,)+(COUNT($A$7:$A$107)-COUNT(A73:$A$107))))=MONTH($B$2),INDEX(Feuille1!$B$13:$H$301,MATCH(MONTH($B$2),mois,)+(COUNT($A$7:$A$107)-COUNT(A73:$A$107)),6),"")</f>
        <v/>
      </c>
      <c r="G73" s="43" t="str">
        <f>IF(MONTH(INDEX(Date,MATCH(MONTH($B$2),mois,)+(COUNT($A$7:$A$107)-COUNT(A73:$A$107))))=MONTH($B$2),INDEX(Feuille1!$B$13:$H$301,MATCH(MONTH($B$2),mois,)+(COUNT($A$7:$A$107)-COUNT(A73:$A$107)),7),"")</f>
        <v/>
      </c>
      <c r="H73" s="39"/>
      <c r="I73" s="38"/>
      <c r="J73" s="38"/>
      <c r="K73" s="39"/>
      <c r="L73" s="39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</row>
    <row r="74" spans="1:1025" x14ac:dyDescent="0.25">
      <c r="A74">
        <v>1</v>
      </c>
      <c r="B74" s="40" t="str">
        <f>IF(MONTH(INDEX(Date,MATCH(MONTH($B$2),mois,)+(COUNT($A$7:$A$107)-COUNT(A74:$A$107))))=MONTH($B$2),INDEX(Date,MATCH(MONTH($B$2),mois,)+(COUNT($A$7:$A$107)-COUNT(A74:$A$107))),"")</f>
        <v/>
      </c>
      <c r="C74" s="42" t="str">
        <f>IF(MONTH(INDEX(Date,MATCH(MONTH($B$2),mois,)+(COUNT($A$7:$A$107)-COUNT(A74:$A$107))))=MONTH($B$2),INDEX(Feuille1!$B$13:$H$301,MATCH(MONTH($B$2),mois,)+(COUNT($A$7:$A$107)-COUNT(A74:$A$107)),2),"")</f>
        <v/>
      </c>
      <c r="D74" s="42" t="str">
        <f>IF(MONTH(INDEX(Date,MATCH(MONTH($B$2),mois,)+(COUNT($A$7:$A$107)-COUNT(A74:$A$107))))=MONTH($B$2),INDEX(Feuille1!$B$13:$H$301,MATCH(MONTH($B$2),mois,)+(COUNT($A$7:$A$107)-COUNT(A74:$A$107)),3),"")</f>
        <v/>
      </c>
      <c r="E74" s="43" t="str">
        <f>IF(MONTH(INDEX(Date,MATCH(MONTH($B$2),mois,)+(COUNT($A$7:$A$107)-COUNT(A74:$A$107))))=MONTH($B$2),INDEX(Feuille1!$B$13:$H$301,MATCH(MONTH($B$2),mois,)+(COUNT($A$7:$A$107)-COUNT(A74:$A$107)),4),"")</f>
        <v/>
      </c>
      <c r="F74" s="42" t="str">
        <f>IF(MONTH(INDEX(Date,MATCH(MONTH($B$2),mois,)+(COUNT($A$7:$A$107)-COUNT(A74:$A$107))))=MONTH($B$2),INDEX(Feuille1!$B$13:$H$301,MATCH(MONTH($B$2),mois,)+(COUNT($A$7:$A$107)-COUNT(A74:$A$107)),6),"")</f>
        <v/>
      </c>
      <c r="G74" s="43" t="str">
        <f>IF(MONTH(INDEX(Date,MATCH(MONTH($B$2),mois,)+(COUNT($A$7:$A$107)-COUNT(A74:$A$107))))=MONTH($B$2),INDEX(Feuille1!$B$13:$H$301,MATCH(MONTH($B$2),mois,)+(COUNT($A$7:$A$107)-COUNT(A74:$A$107)),7),"")</f>
        <v/>
      </c>
      <c r="H74" s="39"/>
      <c r="I74" s="38"/>
      <c r="J74" s="38"/>
      <c r="K74" s="39"/>
      <c r="L74" s="39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</row>
    <row r="75" spans="1:1025" x14ac:dyDescent="0.25">
      <c r="A75">
        <v>1</v>
      </c>
      <c r="B75" s="40" t="str">
        <f>IF(MONTH(INDEX(Date,MATCH(MONTH($B$2),mois,)+(COUNT($A$7:$A$107)-COUNT(A75:$A$107))))=MONTH($B$2),INDEX(Date,MATCH(MONTH($B$2),mois,)+(COUNT($A$7:$A$107)-COUNT(A75:$A$107))),"")</f>
        <v/>
      </c>
      <c r="C75" s="42" t="str">
        <f>IF(MONTH(INDEX(Date,MATCH(MONTH($B$2),mois,)+(COUNT($A$7:$A$107)-COUNT(A75:$A$107))))=MONTH($B$2),INDEX(Feuille1!$B$13:$H$301,MATCH(MONTH($B$2),mois,)+(COUNT($A$7:$A$107)-COUNT(A75:$A$107)),2),"")</f>
        <v/>
      </c>
      <c r="D75" s="42" t="str">
        <f>IF(MONTH(INDEX(Date,MATCH(MONTH($B$2),mois,)+(COUNT($A$7:$A$107)-COUNT(A75:$A$107))))=MONTH($B$2),INDEX(Feuille1!$B$13:$H$301,MATCH(MONTH($B$2),mois,)+(COUNT($A$7:$A$107)-COUNT(A75:$A$107)),3),"")</f>
        <v/>
      </c>
      <c r="E75" s="43" t="str">
        <f>IF(MONTH(INDEX(Date,MATCH(MONTH($B$2),mois,)+(COUNT($A$7:$A$107)-COUNT(A75:$A$107))))=MONTH($B$2),INDEX(Feuille1!$B$13:$H$301,MATCH(MONTH($B$2),mois,)+(COUNT($A$7:$A$107)-COUNT(A75:$A$107)),4),"")</f>
        <v/>
      </c>
      <c r="F75" s="42" t="str">
        <f>IF(MONTH(INDEX(Date,MATCH(MONTH($B$2),mois,)+(COUNT($A$7:$A$107)-COUNT(A75:$A$107))))=MONTH($B$2),INDEX(Feuille1!$B$13:$H$301,MATCH(MONTH($B$2),mois,)+(COUNT($A$7:$A$107)-COUNT(A75:$A$107)),6),"")</f>
        <v/>
      </c>
      <c r="G75" s="43" t="str">
        <f>IF(MONTH(INDEX(Date,MATCH(MONTH($B$2),mois,)+(COUNT($A$7:$A$107)-COUNT(A75:$A$107))))=MONTH($B$2),INDEX(Feuille1!$B$13:$H$301,MATCH(MONTH($B$2),mois,)+(COUNT($A$7:$A$107)-COUNT(A75:$A$107)),7),"")</f>
        <v/>
      </c>
      <c r="H75" s="39"/>
      <c r="I75" s="38"/>
      <c r="J75" s="38"/>
      <c r="K75" s="39"/>
      <c r="L75" s="39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</row>
    <row r="76" spans="1:1025" x14ac:dyDescent="0.25">
      <c r="A76">
        <v>1</v>
      </c>
      <c r="B76" s="40" t="str">
        <f>IF(MONTH(INDEX(Date,MATCH(MONTH($B$2),mois,)+(COUNT($A$7:$A$107)-COUNT(A76:$A$107))))=MONTH($B$2),INDEX(Date,MATCH(MONTH($B$2),mois,)+(COUNT($A$7:$A$107)-COUNT(A76:$A$107))),"")</f>
        <v/>
      </c>
      <c r="C76" s="42" t="str">
        <f>IF(MONTH(INDEX(Date,MATCH(MONTH($B$2),mois,)+(COUNT($A$7:$A$107)-COUNT(A76:$A$107))))=MONTH($B$2),INDEX(Feuille1!$B$13:$H$301,MATCH(MONTH($B$2),mois,)+(COUNT($A$7:$A$107)-COUNT(A76:$A$107)),2),"")</f>
        <v/>
      </c>
      <c r="D76" s="42" t="str">
        <f>IF(MONTH(INDEX(Date,MATCH(MONTH($B$2),mois,)+(COUNT($A$7:$A$107)-COUNT(A76:$A$107))))=MONTH($B$2),INDEX(Feuille1!$B$13:$H$301,MATCH(MONTH($B$2),mois,)+(COUNT($A$7:$A$107)-COUNT(A76:$A$107)),3),"")</f>
        <v/>
      </c>
      <c r="E76" s="43" t="str">
        <f>IF(MONTH(INDEX(Date,MATCH(MONTH($B$2),mois,)+(COUNT($A$7:$A$107)-COUNT(A76:$A$107))))=MONTH($B$2),INDEX(Feuille1!$B$13:$H$301,MATCH(MONTH($B$2),mois,)+(COUNT($A$7:$A$107)-COUNT(A76:$A$107)),4),"")</f>
        <v/>
      </c>
      <c r="F76" s="42" t="str">
        <f>IF(MONTH(INDEX(Date,MATCH(MONTH($B$2),mois,)+(COUNT($A$7:$A$107)-COUNT(A76:$A$107))))=MONTH($B$2),INDEX(Feuille1!$B$13:$H$301,MATCH(MONTH($B$2),mois,)+(COUNT($A$7:$A$107)-COUNT(A76:$A$107)),6),"")</f>
        <v/>
      </c>
      <c r="G76" s="43" t="str">
        <f>IF(MONTH(INDEX(Date,MATCH(MONTH($B$2),mois,)+(COUNT($A$7:$A$107)-COUNT(A76:$A$107))))=MONTH($B$2),INDEX(Feuille1!$B$13:$H$301,MATCH(MONTH($B$2),mois,)+(COUNT($A$7:$A$107)-COUNT(A76:$A$107)),7),"")</f>
        <v/>
      </c>
      <c r="H76" s="39"/>
      <c r="I76" s="38"/>
      <c r="J76" s="38"/>
      <c r="K76" s="39"/>
      <c r="L76" s="39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</row>
    <row r="77" spans="1:1025" x14ac:dyDescent="0.25">
      <c r="A77">
        <v>1</v>
      </c>
      <c r="B77" s="40" t="str">
        <f>IF(MONTH(INDEX(Date,MATCH(MONTH($B$2),mois,)+(COUNT($A$7:$A$107)-COUNT(A77:$A$107))))=MONTH($B$2),INDEX(Date,MATCH(MONTH($B$2),mois,)+(COUNT($A$7:$A$107)-COUNT(A77:$A$107))),"")</f>
        <v/>
      </c>
      <c r="C77" s="42" t="str">
        <f>IF(MONTH(INDEX(Date,MATCH(MONTH($B$2),mois,)+(COUNT($A$7:$A$107)-COUNT(A77:$A$107))))=MONTH($B$2),INDEX(Feuille1!$B$13:$H$301,MATCH(MONTH($B$2),mois,)+(COUNT($A$7:$A$107)-COUNT(A77:$A$107)),2),"")</f>
        <v/>
      </c>
      <c r="D77" s="42" t="str">
        <f>IF(MONTH(INDEX(Date,MATCH(MONTH($B$2),mois,)+(COUNT($A$7:$A$107)-COUNT(A77:$A$107))))=MONTH($B$2),INDEX(Feuille1!$B$13:$H$301,MATCH(MONTH($B$2),mois,)+(COUNT($A$7:$A$107)-COUNT(A77:$A$107)),3),"")</f>
        <v/>
      </c>
      <c r="E77" s="43" t="str">
        <f>IF(MONTH(INDEX(Date,MATCH(MONTH($B$2),mois,)+(COUNT($A$7:$A$107)-COUNT(A77:$A$107))))=MONTH($B$2),INDEX(Feuille1!$B$13:$H$301,MATCH(MONTH($B$2),mois,)+(COUNT($A$7:$A$107)-COUNT(A77:$A$107)),4),"")</f>
        <v/>
      </c>
      <c r="F77" s="42" t="str">
        <f>IF(MONTH(INDEX(Date,MATCH(MONTH($B$2),mois,)+(COUNT($A$7:$A$107)-COUNT(A77:$A$107))))=MONTH($B$2),INDEX(Feuille1!$B$13:$H$301,MATCH(MONTH($B$2),mois,)+(COUNT($A$7:$A$107)-COUNT(A77:$A$107)),6),"")</f>
        <v/>
      </c>
      <c r="G77" s="43" t="str">
        <f>IF(MONTH(INDEX(Date,MATCH(MONTH($B$2),mois,)+(COUNT($A$7:$A$107)-COUNT(A77:$A$107))))=MONTH($B$2),INDEX(Feuille1!$B$13:$H$301,MATCH(MONTH($B$2),mois,)+(COUNT($A$7:$A$107)-COUNT(A77:$A$107)),7),"")</f>
        <v/>
      </c>
      <c r="H77" s="39"/>
      <c r="I77" s="38"/>
      <c r="J77" s="38"/>
      <c r="K77" s="39"/>
      <c r="L77" s="39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</row>
    <row r="78" spans="1:1025" x14ac:dyDescent="0.25">
      <c r="A78">
        <v>1</v>
      </c>
      <c r="B78" s="40" t="str">
        <f>IF(MONTH(INDEX(Date,MATCH(MONTH($B$2),mois,)+(COUNT($A$7:$A$107)-COUNT(A78:$A$107))))=MONTH($B$2),INDEX(Date,MATCH(MONTH($B$2),mois,)+(COUNT($A$7:$A$107)-COUNT(A78:$A$107))),"")</f>
        <v/>
      </c>
      <c r="C78" s="42" t="str">
        <f>IF(MONTH(INDEX(Date,MATCH(MONTH($B$2),mois,)+(COUNT($A$7:$A$107)-COUNT(A78:$A$107))))=MONTH($B$2),INDEX(Feuille1!$B$13:$H$301,MATCH(MONTH($B$2),mois,)+(COUNT($A$7:$A$107)-COUNT(A78:$A$107)),2),"")</f>
        <v/>
      </c>
      <c r="D78" s="42" t="str">
        <f>IF(MONTH(INDEX(Date,MATCH(MONTH($B$2),mois,)+(COUNT($A$7:$A$107)-COUNT(A78:$A$107))))=MONTH($B$2),INDEX(Feuille1!$B$13:$H$301,MATCH(MONTH($B$2),mois,)+(COUNT($A$7:$A$107)-COUNT(A78:$A$107)),3),"")</f>
        <v/>
      </c>
      <c r="E78" s="43" t="str">
        <f>IF(MONTH(INDEX(Date,MATCH(MONTH($B$2),mois,)+(COUNT($A$7:$A$107)-COUNT(A78:$A$107))))=MONTH($B$2),INDEX(Feuille1!$B$13:$H$301,MATCH(MONTH($B$2),mois,)+(COUNT($A$7:$A$107)-COUNT(A78:$A$107)),4),"")</f>
        <v/>
      </c>
      <c r="F78" s="42" t="str">
        <f>IF(MONTH(INDEX(Date,MATCH(MONTH($B$2),mois,)+(COUNT($A$7:$A$107)-COUNT(A78:$A$107))))=MONTH($B$2),INDEX(Feuille1!$B$13:$H$301,MATCH(MONTH($B$2),mois,)+(COUNT($A$7:$A$107)-COUNT(A78:$A$107)),6),"")</f>
        <v/>
      </c>
      <c r="G78" s="43" t="str">
        <f>IF(MONTH(INDEX(Date,MATCH(MONTH($B$2),mois,)+(COUNT($A$7:$A$107)-COUNT(A78:$A$107))))=MONTH($B$2),INDEX(Feuille1!$B$13:$H$301,MATCH(MONTH($B$2),mois,)+(COUNT($A$7:$A$107)-COUNT(A78:$A$107)),7),"")</f>
        <v/>
      </c>
      <c r="H78" s="39"/>
      <c r="I78" s="38"/>
      <c r="J78" s="38"/>
      <c r="K78" s="39"/>
      <c r="L78" s="39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</row>
    <row r="79" spans="1:1025" x14ac:dyDescent="0.25">
      <c r="A79">
        <v>1</v>
      </c>
      <c r="B79" s="40" t="str">
        <f>IF(MONTH(INDEX(Date,MATCH(MONTH($B$2),mois,)+(COUNT($A$7:$A$107)-COUNT(A79:$A$107))))=MONTH($B$2),INDEX(Date,MATCH(MONTH($B$2),mois,)+(COUNT($A$7:$A$107)-COUNT(A79:$A$107))),"")</f>
        <v/>
      </c>
      <c r="C79" s="42" t="str">
        <f>IF(MONTH(INDEX(Date,MATCH(MONTH($B$2),mois,)+(COUNT($A$7:$A$107)-COUNT(A79:$A$107))))=MONTH($B$2),INDEX(Feuille1!$B$13:$H$301,MATCH(MONTH($B$2),mois,)+(COUNT($A$7:$A$107)-COUNT(A79:$A$107)),2),"")</f>
        <v/>
      </c>
      <c r="D79" s="42" t="str">
        <f>IF(MONTH(INDEX(Date,MATCH(MONTH($B$2),mois,)+(COUNT($A$7:$A$107)-COUNT(A79:$A$107))))=MONTH($B$2),INDEX(Feuille1!$B$13:$H$301,MATCH(MONTH($B$2),mois,)+(COUNT($A$7:$A$107)-COUNT(A79:$A$107)),3),"")</f>
        <v/>
      </c>
      <c r="E79" s="43" t="str">
        <f>IF(MONTH(INDEX(Date,MATCH(MONTH($B$2),mois,)+(COUNT($A$7:$A$107)-COUNT(A79:$A$107))))=MONTH($B$2),INDEX(Feuille1!$B$13:$H$301,MATCH(MONTH($B$2),mois,)+(COUNT($A$7:$A$107)-COUNT(A79:$A$107)),4),"")</f>
        <v/>
      </c>
      <c r="F79" s="42" t="str">
        <f>IF(MONTH(INDEX(Date,MATCH(MONTH($B$2),mois,)+(COUNT($A$7:$A$107)-COUNT(A79:$A$107))))=MONTH($B$2),INDEX(Feuille1!$B$13:$H$301,MATCH(MONTH($B$2),mois,)+(COUNT($A$7:$A$107)-COUNT(A79:$A$107)),6),"")</f>
        <v/>
      </c>
      <c r="G79" s="43" t="str">
        <f>IF(MONTH(INDEX(Date,MATCH(MONTH($B$2),mois,)+(COUNT($A$7:$A$107)-COUNT(A79:$A$107))))=MONTH($B$2),INDEX(Feuille1!$B$13:$H$301,MATCH(MONTH($B$2),mois,)+(COUNT($A$7:$A$107)-COUNT(A79:$A$107)),7),"")</f>
        <v/>
      </c>
      <c r="H79" s="39"/>
      <c r="I79" s="38"/>
      <c r="J79" s="38"/>
      <c r="K79" s="39"/>
      <c r="L79" s="3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</row>
    <row r="80" spans="1:1025" x14ac:dyDescent="0.25">
      <c r="A80">
        <v>1</v>
      </c>
      <c r="B80" s="40" t="str">
        <f>IF(MONTH(INDEX(Date,MATCH(MONTH($B$2),mois,)+(COUNT($A$7:$A$107)-COUNT(A80:$A$107))))=MONTH($B$2),INDEX(Date,MATCH(MONTH($B$2),mois,)+(COUNT($A$7:$A$107)-COUNT(A80:$A$107))),"")</f>
        <v/>
      </c>
      <c r="C80" s="42" t="str">
        <f>IF(MONTH(INDEX(Date,MATCH(MONTH($B$2),mois,)+(COUNT($A$7:$A$107)-COUNT(A80:$A$107))))=MONTH($B$2),INDEX(Feuille1!$B$13:$H$301,MATCH(MONTH($B$2),mois,)+(COUNT($A$7:$A$107)-COUNT(A80:$A$107)),2),"")</f>
        <v/>
      </c>
      <c r="D80" s="42" t="str">
        <f>IF(MONTH(INDEX(Date,MATCH(MONTH($B$2),mois,)+(COUNT($A$7:$A$107)-COUNT(A80:$A$107))))=MONTH($B$2),INDEX(Feuille1!$B$13:$H$301,MATCH(MONTH($B$2),mois,)+(COUNT($A$7:$A$107)-COUNT(A80:$A$107)),3),"")</f>
        <v/>
      </c>
      <c r="E80" s="43" t="str">
        <f>IF(MONTH(INDEX(Date,MATCH(MONTH($B$2),mois,)+(COUNT($A$7:$A$107)-COUNT(A80:$A$107))))=MONTH($B$2),INDEX(Feuille1!$B$13:$H$301,MATCH(MONTH($B$2),mois,)+(COUNT($A$7:$A$107)-COUNT(A80:$A$107)),4),"")</f>
        <v/>
      </c>
      <c r="F80" s="42" t="str">
        <f>IF(MONTH(INDEX(Date,MATCH(MONTH($B$2),mois,)+(COUNT($A$7:$A$107)-COUNT(A80:$A$107))))=MONTH($B$2),INDEX(Feuille1!$B$13:$H$301,MATCH(MONTH($B$2),mois,)+(COUNT($A$7:$A$107)-COUNT(A80:$A$107)),6),"")</f>
        <v/>
      </c>
      <c r="G80" s="43" t="str">
        <f>IF(MONTH(INDEX(Date,MATCH(MONTH($B$2),mois,)+(COUNT($A$7:$A$107)-COUNT(A80:$A$107))))=MONTH($B$2),INDEX(Feuille1!$B$13:$H$301,MATCH(MONTH($B$2),mois,)+(COUNT($A$7:$A$107)-COUNT(A80:$A$107)),7),"")</f>
        <v/>
      </c>
      <c r="H80" s="39"/>
      <c r="I80" s="38"/>
      <c r="J80" s="38"/>
      <c r="K80" s="39"/>
      <c r="L80" s="39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  <c r="AMK80"/>
    </row>
    <row r="81" spans="1:1025" x14ac:dyDescent="0.25">
      <c r="A81">
        <v>1</v>
      </c>
      <c r="B81" s="40" t="str">
        <f>IF(MONTH(INDEX(Date,MATCH(MONTH($B$2),mois,)+(COUNT($A$7:$A$107)-COUNT(A81:$A$107))))=MONTH($B$2),INDEX(Date,MATCH(MONTH($B$2),mois,)+(COUNT($A$7:$A$107)-COUNT(A81:$A$107))),"")</f>
        <v/>
      </c>
      <c r="C81" s="42" t="str">
        <f>IF(MONTH(INDEX(Date,MATCH(MONTH($B$2),mois,)+(COUNT($A$7:$A$107)-COUNT(A81:$A$107))))=MONTH($B$2),INDEX(Feuille1!$B$13:$H$301,MATCH(MONTH($B$2),mois,)+(COUNT($A$7:$A$107)-COUNT(A81:$A$107)),2),"")</f>
        <v/>
      </c>
      <c r="D81" s="42" t="str">
        <f>IF(MONTH(INDEX(Date,MATCH(MONTH($B$2),mois,)+(COUNT($A$7:$A$107)-COUNT(A81:$A$107))))=MONTH($B$2),INDEX(Feuille1!$B$13:$H$301,MATCH(MONTH($B$2),mois,)+(COUNT($A$7:$A$107)-COUNT(A81:$A$107)),3),"")</f>
        <v/>
      </c>
      <c r="E81" s="43" t="str">
        <f>IF(MONTH(INDEX(Date,MATCH(MONTH($B$2),mois,)+(COUNT($A$7:$A$107)-COUNT(A81:$A$107))))=MONTH($B$2),INDEX(Feuille1!$B$13:$H$301,MATCH(MONTH($B$2),mois,)+(COUNT($A$7:$A$107)-COUNT(A81:$A$107)),4),"")</f>
        <v/>
      </c>
      <c r="F81" s="42" t="str">
        <f>IF(MONTH(INDEX(Date,MATCH(MONTH($B$2),mois,)+(COUNT($A$7:$A$107)-COUNT(A81:$A$107))))=MONTH($B$2),INDEX(Feuille1!$B$13:$H$301,MATCH(MONTH($B$2),mois,)+(COUNT($A$7:$A$107)-COUNT(A81:$A$107)),6),"")</f>
        <v/>
      </c>
      <c r="G81" s="43" t="str">
        <f>IF(MONTH(INDEX(Date,MATCH(MONTH($B$2),mois,)+(COUNT($A$7:$A$107)-COUNT(A81:$A$107))))=MONTH($B$2),INDEX(Feuille1!$B$13:$H$301,MATCH(MONTH($B$2),mois,)+(COUNT($A$7:$A$107)-COUNT(A81:$A$107)),7),"")</f>
        <v/>
      </c>
      <c r="H81" s="39"/>
      <c r="I81" s="38"/>
      <c r="J81" s="38"/>
      <c r="K81" s="39"/>
      <c r="L81" s="39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</row>
    <row r="82" spans="1:1025" x14ac:dyDescent="0.25">
      <c r="A82">
        <v>1</v>
      </c>
      <c r="B82" s="40" t="str">
        <f>IF(MONTH(INDEX(Date,MATCH(MONTH($B$2),mois,)+(COUNT($A$7:$A$107)-COUNT(A82:$A$107))))=MONTH($B$2),INDEX(Date,MATCH(MONTH($B$2),mois,)+(COUNT($A$7:$A$107)-COUNT(A82:$A$107))),"")</f>
        <v/>
      </c>
      <c r="C82" s="42" t="str">
        <f>IF(MONTH(INDEX(Date,MATCH(MONTH($B$2),mois,)+(COUNT($A$7:$A$107)-COUNT(A82:$A$107))))=MONTH($B$2),INDEX(Feuille1!$B$13:$H$301,MATCH(MONTH($B$2),mois,)+(COUNT($A$7:$A$107)-COUNT(A82:$A$107)),2),"")</f>
        <v/>
      </c>
      <c r="D82" s="42" t="str">
        <f>IF(MONTH(INDEX(Date,MATCH(MONTH($B$2),mois,)+(COUNT($A$7:$A$107)-COUNT(A82:$A$107))))=MONTH($B$2),INDEX(Feuille1!$B$13:$H$301,MATCH(MONTH($B$2),mois,)+(COUNT($A$7:$A$107)-COUNT(A82:$A$107)),3),"")</f>
        <v/>
      </c>
      <c r="E82" s="43" t="str">
        <f>IF(MONTH(INDEX(Date,MATCH(MONTH($B$2),mois,)+(COUNT($A$7:$A$107)-COUNT(A82:$A$107))))=MONTH($B$2),INDEX(Feuille1!$B$13:$H$301,MATCH(MONTH($B$2),mois,)+(COUNT($A$7:$A$107)-COUNT(A82:$A$107)),4),"")</f>
        <v/>
      </c>
      <c r="F82" s="42" t="str">
        <f>IF(MONTH(INDEX(Date,MATCH(MONTH($B$2),mois,)+(COUNT($A$7:$A$107)-COUNT(A82:$A$107))))=MONTH($B$2),INDEX(Feuille1!$B$13:$H$301,MATCH(MONTH($B$2),mois,)+(COUNT($A$7:$A$107)-COUNT(A82:$A$107)),6),"")</f>
        <v/>
      </c>
      <c r="G82" s="43" t="str">
        <f>IF(MONTH(INDEX(Date,MATCH(MONTH($B$2),mois,)+(COUNT($A$7:$A$107)-COUNT(A82:$A$107))))=MONTH($B$2),INDEX(Feuille1!$B$13:$H$301,MATCH(MONTH($B$2),mois,)+(COUNT($A$7:$A$107)-COUNT(A82:$A$107)),7),"")</f>
        <v/>
      </c>
      <c r="H82" s="39"/>
      <c r="I82" s="38"/>
      <c r="J82" s="38"/>
      <c r="K82" s="39"/>
      <c r="L82" s="39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</row>
    <row r="83" spans="1:1025" x14ac:dyDescent="0.25">
      <c r="A83">
        <v>1</v>
      </c>
      <c r="B83" s="40" t="str">
        <f>IF(MONTH(INDEX(Date,MATCH(MONTH($B$2),mois,)+(COUNT($A$7:$A$107)-COUNT(A83:$A$107))))=MONTH($B$2),INDEX(Date,MATCH(MONTH($B$2),mois,)+(COUNT($A$7:$A$107)-COUNT(A83:$A$107))),"")</f>
        <v/>
      </c>
      <c r="C83" s="42" t="str">
        <f>IF(MONTH(INDEX(Date,MATCH(MONTH($B$2),mois,)+(COUNT($A$7:$A$107)-COUNT(A83:$A$107))))=MONTH($B$2),INDEX(Feuille1!$B$13:$H$301,MATCH(MONTH($B$2),mois,)+(COUNT($A$7:$A$107)-COUNT(A83:$A$107)),2),"")</f>
        <v/>
      </c>
      <c r="D83" s="42" t="str">
        <f>IF(MONTH(INDEX(Date,MATCH(MONTH($B$2),mois,)+(COUNT($A$7:$A$107)-COUNT(A83:$A$107))))=MONTH($B$2),INDEX(Feuille1!$B$13:$H$301,MATCH(MONTH($B$2),mois,)+(COUNT($A$7:$A$107)-COUNT(A83:$A$107)),3),"")</f>
        <v/>
      </c>
      <c r="E83" s="43" t="str">
        <f>IF(MONTH(INDEX(Date,MATCH(MONTH($B$2),mois,)+(COUNT($A$7:$A$107)-COUNT(A83:$A$107))))=MONTH($B$2),INDEX(Feuille1!$B$13:$H$301,MATCH(MONTH($B$2),mois,)+(COUNT($A$7:$A$107)-COUNT(A83:$A$107)),4),"")</f>
        <v/>
      </c>
      <c r="F83" s="42" t="str">
        <f>IF(MONTH(INDEX(Date,MATCH(MONTH($B$2),mois,)+(COUNT($A$7:$A$107)-COUNT(A83:$A$107))))=MONTH($B$2),INDEX(Feuille1!$B$13:$H$301,MATCH(MONTH($B$2),mois,)+(COUNT($A$7:$A$107)-COUNT(A83:$A$107)),6),"")</f>
        <v/>
      </c>
      <c r="G83" s="43" t="str">
        <f>IF(MONTH(INDEX(Date,MATCH(MONTH($B$2),mois,)+(COUNT($A$7:$A$107)-COUNT(A83:$A$107))))=MONTH($B$2),INDEX(Feuille1!$B$13:$H$301,MATCH(MONTH($B$2),mois,)+(COUNT($A$7:$A$107)-COUNT(A83:$A$107)),7),"")</f>
        <v/>
      </c>
      <c r="H83" s="39"/>
      <c r="I83" s="38"/>
      <c r="J83" s="38"/>
      <c r="K83" s="39"/>
      <c r="L83" s="39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</row>
    <row r="84" spans="1:1025" x14ac:dyDescent="0.25">
      <c r="A84">
        <v>1</v>
      </c>
      <c r="B84" s="40" t="str">
        <f>IF(MONTH(INDEX(Date,MATCH(MONTH($B$2),mois,)+(COUNT($A$7:$A$107)-COUNT(A84:$A$107))))=MONTH($B$2),INDEX(Date,MATCH(MONTH($B$2),mois,)+(COUNT($A$7:$A$107)-COUNT(A84:$A$107))),"")</f>
        <v/>
      </c>
      <c r="C84" s="42" t="str">
        <f>IF(MONTH(INDEX(Date,MATCH(MONTH($B$2),mois,)+(COUNT($A$7:$A$107)-COUNT(A84:$A$107))))=MONTH($B$2),INDEX(Feuille1!$B$13:$H$301,MATCH(MONTH($B$2),mois,)+(COUNT($A$7:$A$107)-COUNT(A84:$A$107)),2),"")</f>
        <v/>
      </c>
      <c r="D84" s="42" t="str">
        <f>IF(MONTH(INDEX(Date,MATCH(MONTH($B$2),mois,)+(COUNT($A$7:$A$107)-COUNT(A84:$A$107))))=MONTH($B$2),INDEX(Feuille1!$B$13:$H$301,MATCH(MONTH($B$2),mois,)+(COUNT($A$7:$A$107)-COUNT(A84:$A$107)),3),"")</f>
        <v/>
      </c>
      <c r="E84" s="43" t="str">
        <f>IF(MONTH(INDEX(Date,MATCH(MONTH($B$2),mois,)+(COUNT($A$7:$A$107)-COUNT(A84:$A$107))))=MONTH($B$2),INDEX(Feuille1!$B$13:$H$301,MATCH(MONTH($B$2),mois,)+(COUNT($A$7:$A$107)-COUNT(A84:$A$107)),4),"")</f>
        <v/>
      </c>
      <c r="F84" s="42" t="str">
        <f>IF(MONTH(INDEX(Date,MATCH(MONTH($B$2),mois,)+(COUNT($A$7:$A$107)-COUNT(A84:$A$107))))=MONTH($B$2),INDEX(Feuille1!$B$13:$H$301,MATCH(MONTH($B$2),mois,)+(COUNT($A$7:$A$107)-COUNT(A84:$A$107)),6),"")</f>
        <v/>
      </c>
      <c r="G84" s="43" t="str">
        <f>IF(MONTH(INDEX(Date,MATCH(MONTH($B$2),mois,)+(COUNT($A$7:$A$107)-COUNT(A84:$A$107))))=MONTH($B$2),INDEX(Feuille1!$B$13:$H$301,MATCH(MONTH($B$2),mois,)+(COUNT($A$7:$A$107)-COUNT(A84:$A$107)),7),"")</f>
        <v/>
      </c>
      <c r="H84" s="39"/>
      <c r="I84" s="38"/>
      <c r="J84" s="38"/>
      <c r="K84" s="39"/>
      <c r="L84" s="39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</row>
    <row r="85" spans="1:1025" x14ac:dyDescent="0.25">
      <c r="A85">
        <v>1</v>
      </c>
      <c r="B85" s="40" t="str">
        <f>IF(MONTH(INDEX(Date,MATCH(MONTH($B$2),mois,)+(COUNT($A$7:$A$107)-COUNT(A85:$A$107))))=MONTH($B$2),INDEX(Date,MATCH(MONTH($B$2),mois,)+(COUNT($A$7:$A$107)-COUNT(A85:$A$107))),"")</f>
        <v/>
      </c>
      <c r="C85" s="42" t="str">
        <f>IF(MONTH(INDEX(Date,MATCH(MONTH($B$2),mois,)+(COUNT($A$7:$A$107)-COUNT(A85:$A$107))))=MONTH($B$2),INDEX(Feuille1!$B$13:$H$301,MATCH(MONTH($B$2),mois,)+(COUNT($A$7:$A$107)-COUNT(A85:$A$107)),2),"")</f>
        <v/>
      </c>
      <c r="D85" s="42" t="str">
        <f>IF(MONTH(INDEX(Date,MATCH(MONTH($B$2),mois,)+(COUNT($A$7:$A$107)-COUNT(A85:$A$107))))=MONTH($B$2),INDEX(Feuille1!$B$13:$H$301,MATCH(MONTH($B$2),mois,)+(COUNT($A$7:$A$107)-COUNT(A85:$A$107)),3),"")</f>
        <v/>
      </c>
      <c r="E85" s="43" t="str">
        <f>IF(MONTH(INDEX(Date,MATCH(MONTH($B$2),mois,)+(COUNT($A$7:$A$107)-COUNT(A85:$A$107))))=MONTH($B$2),INDEX(Feuille1!$B$13:$H$301,MATCH(MONTH($B$2),mois,)+(COUNT($A$7:$A$107)-COUNT(A85:$A$107)),4),"")</f>
        <v/>
      </c>
      <c r="F85" s="42" t="str">
        <f>IF(MONTH(INDEX(Date,MATCH(MONTH($B$2),mois,)+(COUNT($A$7:$A$107)-COUNT(A85:$A$107))))=MONTH($B$2),INDEX(Feuille1!$B$13:$H$301,MATCH(MONTH($B$2),mois,)+(COUNT($A$7:$A$107)-COUNT(A85:$A$107)),6),"")</f>
        <v/>
      </c>
      <c r="G85" s="43" t="str">
        <f>IF(MONTH(INDEX(Date,MATCH(MONTH($B$2),mois,)+(COUNT($A$7:$A$107)-COUNT(A85:$A$107))))=MONTH($B$2),INDEX(Feuille1!$B$13:$H$301,MATCH(MONTH($B$2),mois,)+(COUNT($A$7:$A$107)-COUNT(A85:$A$107)),7),"")</f>
        <v/>
      </c>
      <c r="H85" s="39"/>
      <c r="I85" s="38"/>
      <c r="J85" s="38"/>
      <c r="K85" s="39"/>
      <c r="L85" s="39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  <c r="AMK85"/>
    </row>
    <row r="86" spans="1:1025" x14ac:dyDescent="0.25">
      <c r="A86">
        <v>1</v>
      </c>
      <c r="B86" s="40" t="str">
        <f>IF(MONTH(INDEX(Date,MATCH(MONTH($B$2),mois,)+(COUNT($A$7:$A$107)-COUNT(A86:$A$107))))=MONTH($B$2),INDEX(Date,MATCH(MONTH($B$2),mois,)+(COUNT($A$7:$A$107)-COUNT(A86:$A$107))),"")</f>
        <v/>
      </c>
      <c r="C86" s="42" t="str">
        <f>IF(MONTH(INDEX(Date,MATCH(MONTH($B$2),mois,)+(COUNT($A$7:$A$107)-COUNT(A86:$A$107))))=MONTH($B$2),INDEX(Feuille1!$B$13:$H$301,MATCH(MONTH($B$2),mois,)+(COUNT($A$7:$A$107)-COUNT(A86:$A$107)),2),"")</f>
        <v/>
      </c>
      <c r="D86" s="42" t="str">
        <f>IF(MONTH(INDEX(Date,MATCH(MONTH($B$2),mois,)+(COUNT($A$7:$A$107)-COUNT(A86:$A$107))))=MONTH($B$2),INDEX(Feuille1!$B$13:$H$301,MATCH(MONTH($B$2),mois,)+(COUNT($A$7:$A$107)-COUNT(A86:$A$107)),3),"")</f>
        <v/>
      </c>
      <c r="E86" s="43" t="str">
        <f>IF(MONTH(INDEX(Date,MATCH(MONTH($B$2),mois,)+(COUNT($A$7:$A$107)-COUNT(A86:$A$107))))=MONTH($B$2),INDEX(Feuille1!$B$13:$H$301,MATCH(MONTH($B$2),mois,)+(COUNT($A$7:$A$107)-COUNT(A86:$A$107)),4),"")</f>
        <v/>
      </c>
      <c r="F86" s="42" t="str">
        <f>IF(MONTH(INDEX(Date,MATCH(MONTH($B$2),mois,)+(COUNT($A$7:$A$107)-COUNT(A86:$A$107))))=MONTH($B$2),INDEX(Feuille1!$B$13:$H$301,MATCH(MONTH($B$2),mois,)+(COUNT($A$7:$A$107)-COUNT(A86:$A$107)),6),"")</f>
        <v/>
      </c>
      <c r="G86" s="43" t="str">
        <f>IF(MONTH(INDEX(Date,MATCH(MONTH($B$2),mois,)+(COUNT($A$7:$A$107)-COUNT(A86:$A$107))))=MONTH($B$2),INDEX(Feuille1!$B$13:$H$301,MATCH(MONTH($B$2),mois,)+(COUNT($A$7:$A$107)-COUNT(A86:$A$107)),7),"")</f>
        <v/>
      </c>
      <c r="H86" s="39"/>
      <c r="I86" s="38"/>
      <c r="J86" s="38"/>
      <c r="K86" s="39"/>
      <c r="L86" s="39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  <c r="AMK86"/>
    </row>
    <row r="87" spans="1:1025" x14ac:dyDescent="0.25">
      <c r="A87">
        <v>1</v>
      </c>
      <c r="B87" s="40" t="str">
        <f>IF(MONTH(INDEX(Date,MATCH(MONTH($B$2),mois,)+(COUNT($A$7:$A$107)-COUNT(A87:$A$107))))=MONTH($B$2),INDEX(Date,MATCH(MONTH($B$2),mois,)+(COUNT($A$7:$A$107)-COUNT(A87:$A$107))),"")</f>
        <v/>
      </c>
      <c r="C87" s="42" t="str">
        <f>IF(MONTH(INDEX(Date,MATCH(MONTH($B$2),mois,)+(COUNT($A$7:$A$107)-COUNT(A87:$A$107))))=MONTH($B$2),INDEX(Feuille1!$B$13:$H$301,MATCH(MONTH($B$2),mois,)+(COUNT($A$7:$A$107)-COUNT(A87:$A$107)),2),"")</f>
        <v/>
      </c>
      <c r="D87" s="42" t="str">
        <f>IF(MONTH(INDEX(Date,MATCH(MONTH($B$2),mois,)+(COUNT($A$7:$A$107)-COUNT(A87:$A$107))))=MONTH($B$2),INDEX(Feuille1!$B$13:$H$301,MATCH(MONTH($B$2),mois,)+(COUNT($A$7:$A$107)-COUNT(A87:$A$107)),3),"")</f>
        <v/>
      </c>
      <c r="E87" s="43" t="str">
        <f>IF(MONTH(INDEX(Date,MATCH(MONTH($B$2),mois,)+(COUNT($A$7:$A$107)-COUNT(A87:$A$107))))=MONTH($B$2),INDEX(Feuille1!$B$13:$H$301,MATCH(MONTH($B$2),mois,)+(COUNT($A$7:$A$107)-COUNT(A87:$A$107)),4),"")</f>
        <v/>
      </c>
      <c r="F87" s="42" t="str">
        <f>IF(MONTH(INDEX(Date,MATCH(MONTH($B$2),mois,)+(COUNT($A$7:$A$107)-COUNT(A87:$A$107))))=MONTH($B$2),INDEX(Feuille1!$B$13:$H$301,MATCH(MONTH($B$2),mois,)+(COUNT($A$7:$A$107)-COUNT(A87:$A$107)),6),"")</f>
        <v/>
      </c>
      <c r="G87" s="43" t="str">
        <f>IF(MONTH(INDEX(Date,MATCH(MONTH($B$2),mois,)+(COUNT($A$7:$A$107)-COUNT(A87:$A$107))))=MONTH($B$2),INDEX(Feuille1!$B$13:$H$301,MATCH(MONTH($B$2),mois,)+(COUNT($A$7:$A$107)-COUNT(A87:$A$107)),7),"")</f>
        <v/>
      </c>
      <c r="H87" s="39"/>
      <c r="I87" s="38"/>
      <c r="J87" s="38"/>
      <c r="K87" s="39"/>
      <c r="L87" s="39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  <c r="AMK87"/>
    </row>
    <row r="88" spans="1:1025" x14ac:dyDescent="0.25">
      <c r="A88">
        <v>1</v>
      </c>
      <c r="B88" s="40" t="str">
        <f>IF(MONTH(INDEX(Date,MATCH(MONTH($B$2),mois,)+(COUNT($A$7:$A$107)-COUNT(A88:$A$107))))=MONTH($B$2),INDEX(Date,MATCH(MONTH($B$2),mois,)+(COUNT($A$7:$A$107)-COUNT(A88:$A$107))),"")</f>
        <v/>
      </c>
      <c r="C88" s="42" t="str">
        <f>IF(MONTH(INDEX(Date,MATCH(MONTH($B$2),mois,)+(COUNT($A$7:$A$107)-COUNT(A88:$A$107))))=MONTH($B$2),INDEX(Feuille1!$B$13:$H$301,MATCH(MONTH($B$2),mois,)+(COUNT($A$7:$A$107)-COUNT(A88:$A$107)),2),"")</f>
        <v/>
      </c>
      <c r="D88" s="42" t="str">
        <f>IF(MONTH(INDEX(Date,MATCH(MONTH($B$2),mois,)+(COUNT($A$7:$A$107)-COUNT(A88:$A$107))))=MONTH($B$2),INDEX(Feuille1!$B$13:$H$301,MATCH(MONTH($B$2),mois,)+(COUNT($A$7:$A$107)-COUNT(A88:$A$107)),3),"")</f>
        <v/>
      </c>
      <c r="E88" s="43" t="str">
        <f>IF(MONTH(INDEX(Date,MATCH(MONTH($B$2),mois,)+(COUNT($A$7:$A$107)-COUNT(A88:$A$107))))=MONTH($B$2),INDEX(Feuille1!$B$13:$H$301,MATCH(MONTH($B$2),mois,)+(COUNT($A$7:$A$107)-COUNT(A88:$A$107)),4),"")</f>
        <v/>
      </c>
      <c r="F88" s="42" t="str">
        <f>IF(MONTH(INDEX(Date,MATCH(MONTH($B$2),mois,)+(COUNT($A$7:$A$107)-COUNT(A88:$A$107))))=MONTH($B$2),INDEX(Feuille1!$B$13:$H$301,MATCH(MONTH($B$2),mois,)+(COUNT($A$7:$A$107)-COUNT(A88:$A$107)),6),"")</f>
        <v/>
      </c>
      <c r="G88" s="43" t="str">
        <f>IF(MONTH(INDEX(Date,MATCH(MONTH($B$2),mois,)+(COUNT($A$7:$A$107)-COUNT(A88:$A$107))))=MONTH($B$2),INDEX(Feuille1!$B$13:$H$301,MATCH(MONTH($B$2),mois,)+(COUNT($A$7:$A$107)-COUNT(A88:$A$107)),7),"")</f>
        <v/>
      </c>
      <c r="H88" s="39"/>
      <c r="I88" s="38"/>
      <c r="J88" s="38"/>
      <c r="K88" s="39"/>
      <c r="L88" s="39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  <c r="AMK88"/>
    </row>
    <row r="89" spans="1:1025" x14ac:dyDescent="0.25">
      <c r="A89">
        <v>1</v>
      </c>
      <c r="B89" s="40" t="str">
        <f>IF(MONTH(INDEX(Date,MATCH(MONTH($B$2),mois,)+(COUNT($A$7:$A$107)-COUNT(A89:$A$107))))=MONTH($B$2),INDEX(Date,MATCH(MONTH($B$2),mois,)+(COUNT($A$7:$A$107)-COUNT(A89:$A$107))),"")</f>
        <v/>
      </c>
      <c r="C89" s="42" t="str">
        <f>IF(MONTH(INDEX(Date,MATCH(MONTH($B$2),mois,)+(COUNT($A$7:$A$107)-COUNT(A89:$A$107))))=MONTH($B$2),INDEX(Feuille1!$B$13:$H$301,MATCH(MONTH($B$2),mois,)+(COUNT($A$7:$A$107)-COUNT(A89:$A$107)),2),"")</f>
        <v/>
      </c>
      <c r="D89" s="42" t="str">
        <f>IF(MONTH(INDEX(Date,MATCH(MONTH($B$2),mois,)+(COUNT($A$7:$A$107)-COUNT(A89:$A$107))))=MONTH($B$2),INDEX(Feuille1!$B$13:$H$301,MATCH(MONTH($B$2),mois,)+(COUNT($A$7:$A$107)-COUNT(A89:$A$107)),3),"")</f>
        <v/>
      </c>
      <c r="E89" s="43" t="str">
        <f>IF(MONTH(INDEX(Date,MATCH(MONTH($B$2),mois,)+(COUNT($A$7:$A$107)-COUNT(A89:$A$107))))=MONTH($B$2),INDEX(Feuille1!$B$13:$H$301,MATCH(MONTH($B$2),mois,)+(COUNT($A$7:$A$107)-COUNT(A89:$A$107)),4),"")</f>
        <v/>
      </c>
      <c r="F89" s="42" t="str">
        <f>IF(MONTH(INDEX(Date,MATCH(MONTH($B$2),mois,)+(COUNT($A$7:$A$107)-COUNT(A89:$A$107))))=MONTH($B$2),INDEX(Feuille1!$B$13:$H$301,MATCH(MONTH($B$2),mois,)+(COUNT($A$7:$A$107)-COUNT(A89:$A$107)),6),"")</f>
        <v/>
      </c>
      <c r="G89" s="43" t="str">
        <f>IF(MONTH(INDEX(Date,MATCH(MONTH($B$2),mois,)+(COUNT($A$7:$A$107)-COUNT(A89:$A$107))))=MONTH($B$2),INDEX(Feuille1!$B$13:$H$301,MATCH(MONTH($B$2),mois,)+(COUNT($A$7:$A$107)-COUNT(A89:$A$107)),7),"")</f>
        <v/>
      </c>
      <c r="H89" s="39"/>
      <c r="I89" s="38"/>
      <c r="J89" s="38"/>
      <c r="K89" s="39"/>
      <c r="L89" s="3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  <c r="AMK89"/>
    </row>
    <row r="90" spans="1:1025" x14ac:dyDescent="0.25">
      <c r="A90">
        <v>1</v>
      </c>
      <c r="B90" s="40" t="str">
        <f>IF(MONTH(INDEX(Date,MATCH(MONTH($B$2),mois,)+(COUNT($A$7:$A$107)-COUNT(A90:$A$107))))=MONTH($B$2),INDEX(Date,MATCH(MONTH($B$2),mois,)+(COUNT($A$7:$A$107)-COUNT(A90:$A$107))),"")</f>
        <v/>
      </c>
      <c r="C90" s="42" t="str">
        <f>IF(MONTH(INDEX(Date,MATCH(MONTH($B$2),mois,)+(COUNT($A$7:$A$107)-COUNT(A90:$A$107))))=MONTH($B$2),INDEX(Feuille1!$B$13:$H$301,MATCH(MONTH($B$2),mois,)+(COUNT($A$7:$A$107)-COUNT(A90:$A$107)),2),"")</f>
        <v/>
      </c>
      <c r="D90" s="42" t="str">
        <f>IF(MONTH(INDEX(Date,MATCH(MONTH($B$2),mois,)+(COUNT($A$7:$A$107)-COUNT(A90:$A$107))))=MONTH($B$2),INDEX(Feuille1!$B$13:$H$301,MATCH(MONTH($B$2),mois,)+(COUNT($A$7:$A$107)-COUNT(A90:$A$107)),3),"")</f>
        <v/>
      </c>
      <c r="E90" s="43" t="str">
        <f>IF(MONTH(INDEX(Date,MATCH(MONTH($B$2),mois,)+(COUNT($A$7:$A$107)-COUNT(A90:$A$107))))=MONTH($B$2),INDEX(Feuille1!$B$13:$H$301,MATCH(MONTH($B$2),mois,)+(COUNT($A$7:$A$107)-COUNT(A90:$A$107)),4),"")</f>
        <v/>
      </c>
      <c r="F90" s="42" t="str">
        <f>IF(MONTH(INDEX(Date,MATCH(MONTH($B$2),mois,)+(COUNT($A$7:$A$107)-COUNT(A90:$A$107))))=MONTH($B$2),INDEX(Feuille1!$B$13:$H$301,MATCH(MONTH($B$2),mois,)+(COUNT($A$7:$A$107)-COUNT(A90:$A$107)),6),"")</f>
        <v/>
      </c>
      <c r="G90" s="43" t="str">
        <f>IF(MONTH(INDEX(Date,MATCH(MONTH($B$2),mois,)+(COUNT($A$7:$A$107)-COUNT(A90:$A$107))))=MONTH($B$2),INDEX(Feuille1!$B$13:$H$301,MATCH(MONTH($B$2),mois,)+(COUNT($A$7:$A$107)-COUNT(A90:$A$107)),7),"")</f>
        <v/>
      </c>
      <c r="H90" s="39"/>
      <c r="I90" s="38"/>
      <c r="J90" s="38"/>
      <c r="K90" s="39"/>
      <c r="L90" s="39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  <c r="AMK90"/>
    </row>
    <row r="91" spans="1:1025" x14ac:dyDescent="0.25">
      <c r="A91">
        <v>1</v>
      </c>
      <c r="B91" s="40" t="str">
        <f>IF(MONTH(INDEX(Date,MATCH(MONTH($B$2),mois,)+(COUNT($A$7:$A$107)-COUNT(A91:$A$107))))=MONTH($B$2),INDEX(Date,MATCH(MONTH($B$2),mois,)+(COUNT($A$7:$A$107)-COUNT(A91:$A$107))),"")</f>
        <v/>
      </c>
      <c r="C91" s="42" t="str">
        <f>IF(MONTH(INDEX(Date,MATCH(MONTH($B$2),mois,)+(COUNT($A$7:$A$107)-COUNT(A91:$A$107))))=MONTH($B$2),INDEX(Feuille1!$B$13:$H$301,MATCH(MONTH($B$2),mois,)+(COUNT($A$7:$A$107)-COUNT(A91:$A$107)),2),"")</f>
        <v/>
      </c>
      <c r="D91" s="42" t="str">
        <f>IF(MONTH(INDEX(Date,MATCH(MONTH($B$2),mois,)+(COUNT($A$7:$A$107)-COUNT(A91:$A$107))))=MONTH($B$2),INDEX(Feuille1!$B$13:$H$301,MATCH(MONTH($B$2),mois,)+(COUNT($A$7:$A$107)-COUNT(A91:$A$107)),3),"")</f>
        <v/>
      </c>
      <c r="E91" s="43" t="str">
        <f>IF(MONTH(INDEX(Date,MATCH(MONTH($B$2),mois,)+(COUNT($A$7:$A$107)-COUNT(A91:$A$107))))=MONTH($B$2),INDEX(Feuille1!$B$13:$H$301,MATCH(MONTH($B$2),mois,)+(COUNT($A$7:$A$107)-COUNT(A91:$A$107)),4),"")</f>
        <v/>
      </c>
      <c r="F91" s="42" t="str">
        <f>IF(MONTH(INDEX(Date,MATCH(MONTH($B$2),mois,)+(COUNT($A$7:$A$107)-COUNT(A91:$A$107))))=MONTH($B$2),INDEX(Feuille1!$B$13:$H$301,MATCH(MONTH($B$2),mois,)+(COUNT($A$7:$A$107)-COUNT(A91:$A$107)),6),"")</f>
        <v/>
      </c>
      <c r="G91" s="43" t="str">
        <f>IF(MONTH(INDEX(Date,MATCH(MONTH($B$2),mois,)+(COUNT($A$7:$A$107)-COUNT(A91:$A$107))))=MONTH($B$2),INDEX(Feuille1!$B$13:$H$301,MATCH(MONTH($B$2),mois,)+(COUNT($A$7:$A$107)-COUNT(A91:$A$107)),7),"")</f>
        <v/>
      </c>
      <c r="H91" s="39"/>
      <c r="I91" s="38"/>
      <c r="J91" s="38"/>
      <c r="K91" s="39"/>
      <c r="L91" s="39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  <c r="AMK91"/>
    </row>
    <row r="92" spans="1:1025" x14ac:dyDescent="0.25">
      <c r="A92">
        <v>1</v>
      </c>
      <c r="B92" s="40" t="str">
        <f>IF(MONTH(INDEX(Date,MATCH(MONTH($B$2),mois,)+(COUNT($A$7:$A$107)-COUNT(A92:$A$107))))=MONTH($B$2),INDEX(Date,MATCH(MONTH($B$2),mois,)+(COUNT($A$7:$A$107)-COUNT(A92:$A$107))),"")</f>
        <v/>
      </c>
      <c r="C92" s="42" t="str">
        <f>IF(MONTH(INDEX(Date,MATCH(MONTH($B$2),mois,)+(COUNT($A$7:$A$107)-COUNT(A92:$A$107))))=MONTH($B$2),INDEX(Feuille1!$B$13:$H$301,MATCH(MONTH($B$2),mois,)+(COUNT($A$7:$A$107)-COUNT(A92:$A$107)),2),"")</f>
        <v/>
      </c>
      <c r="D92" s="42" t="str">
        <f>IF(MONTH(INDEX(Date,MATCH(MONTH($B$2),mois,)+(COUNT($A$7:$A$107)-COUNT(A92:$A$107))))=MONTH($B$2),INDEX(Feuille1!$B$13:$H$301,MATCH(MONTH($B$2),mois,)+(COUNT($A$7:$A$107)-COUNT(A92:$A$107)),3),"")</f>
        <v/>
      </c>
      <c r="E92" s="43" t="str">
        <f>IF(MONTH(INDEX(Date,MATCH(MONTH($B$2),mois,)+(COUNT($A$7:$A$107)-COUNT(A92:$A$107))))=MONTH($B$2),INDEX(Feuille1!$B$13:$H$301,MATCH(MONTH($B$2),mois,)+(COUNT($A$7:$A$107)-COUNT(A92:$A$107)),4),"")</f>
        <v/>
      </c>
      <c r="F92" s="42" t="str">
        <f>IF(MONTH(INDEX(Date,MATCH(MONTH($B$2),mois,)+(COUNT($A$7:$A$107)-COUNT(A92:$A$107))))=MONTH($B$2),INDEX(Feuille1!$B$13:$H$301,MATCH(MONTH($B$2),mois,)+(COUNT($A$7:$A$107)-COUNT(A92:$A$107)),6),"")</f>
        <v/>
      </c>
      <c r="G92" s="43" t="str">
        <f>IF(MONTH(INDEX(Date,MATCH(MONTH($B$2),mois,)+(COUNT($A$7:$A$107)-COUNT(A92:$A$107))))=MONTH($B$2),INDEX(Feuille1!$B$13:$H$301,MATCH(MONTH($B$2),mois,)+(COUNT($A$7:$A$107)-COUNT(A92:$A$107)),7),"")</f>
        <v/>
      </c>
      <c r="H92" s="39"/>
      <c r="I92" s="38"/>
      <c r="J92" s="38"/>
      <c r="K92" s="39"/>
      <c r="L92" s="39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  <c r="AMK92"/>
    </row>
    <row r="93" spans="1:1025" x14ac:dyDescent="0.25">
      <c r="A93">
        <v>1</v>
      </c>
      <c r="B93" s="40" t="str">
        <f>IF(MONTH(INDEX(Date,MATCH(MONTH($B$2),mois,)+(COUNT($A$7:$A$107)-COUNT(A93:$A$107))))=MONTH($B$2),INDEX(Date,MATCH(MONTH($B$2),mois,)+(COUNT($A$7:$A$107)-COUNT(A93:$A$107))),"")</f>
        <v/>
      </c>
      <c r="C93" s="42" t="str">
        <f>IF(MONTH(INDEX(Date,MATCH(MONTH($B$2),mois,)+(COUNT($A$7:$A$107)-COUNT(A93:$A$107))))=MONTH($B$2),INDEX(Feuille1!$B$13:$H$301,MATCH(MONTH($B$2),mois,)+(COUNT($A$7:$A$107)-COUNT(A93:$A$107)),2),"")</f>
        <v/>
      </c>
      <c r="D93" s="42" t="str">
        <f>IF(MONTH(INDEX(Date,MATCH(MONTH($B$2),mois,)+(COUNT($A$7:$A$107)-COUNT(A93:$A$107))))=MONTH($B$2),INDEX(Feuille1!$B$13:$H$301,MATCH(MONTH($B$2),mois,)+(COUNT($A$7:$A$107)-COUNT(A93:$A$107)),3),"")</f>
        <v/>
      </c>
      <c r="E93" s="43" t="str">
        <f>IF(MONTH(INDEX(Date,MATCH(MONTH($B$2),mois,)+(COUNT($A$7:$A$107)-COUNT(A93:$A$107))))=MONTH($B$2),INDEX(Feuille1!$B$13:$H$301,MATCH(MONTH($B$2),mois,)+(COUNT($A$7:$A$107)-COUNT(A93:$A$107)),4),"")</f>
        <v/>
      </c>
      <c r="F93" s="42" t="str">
        <f>IF(MONTH(INDEX(Date,MATCH(MONTH($B$2),mois,)+(COUNT($A$7:$A$107)-COUNT(A93:$A$107))))=MONTH($B$2),INDEX(Feuille1!$B$13:$H$301,MATCH(MONTH($B$2),mois,)+(COUNT($A$7:$A$107)-COUNT(A93:$A$107)),6),"")</f>
        <v/>
      </c>
      <c r="G93" s="43" t="str">
        <f>IF(MONTH(INDEX(Date,MATCH(MONTH($B$2),mois,)+(COUNT($A$7:$A$107)-COUNT(A93:$A$107))))=MONTH($B$2),INDEX(Feuille1!$B$13:$H$301,MATCH(MONTH($B$2),mois,)+(COUNT($A$7:$A$107)-COUNT(A93:$A$107)),7),"")</f>
        <v/>
      </c>
      <c r="H93" s="39"/>
      <c r="I93" s="38"/>
      <c r="J93" s="38"/>
      <c r="K93" s="39"/>
      <c r="L93" s="39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  <c r="AMK93"/>
    </row>
    <row r="94" spans="1:1025" x14ac:dyDescent="0.25">
      <c r="A94">
        <v>1</v>
      </c>
      <c r="B94" s="40" t="str">
        <f>IF(MONTH(INDEX(Date,MATCH(MONTH($B$2),mois,)+(COUNT($A$7:$A$107)-COUNT(A94:$A$107))))=MONTH($B$2),INDEX(Date,MATCH(MONTH($B$2),mois,)+(COUNT($A$7:$A$107)-COUNT(A94:$A$107))),"")</f>
        <v/>
      </c>
      <c r="C94" s="42" t="str">
        <f>IF(MONTH(INDEX(Date,MATCH(MONTH($B$2),mois,)+(COUNT($A$7:$A$107)-COUNT(A94:$A$107))))=MONTH($B$2),INDEX(Feuille1!$B$13:$H$301,MATCH(MONTH($B$2),mois,)+(COUNT($A$7:$A$107)-COUNT(A94:$A$107)),2),"")</f>
        <v/>
      </c>
      <c r="D94" s="42" t="str">
        <f>IF(MONTH(INDEX(Date,MATCH(MONTH($B$2),mois,)+(COUNT($A$7:$A$107)-COUNT(A94:$A$107))))=MONTH($B$2),INDEX(Feuille1!$B$13:$H$301,MATCH(MONTH($B$2),mois,)+(COUNT($A$7:$A$107)-COUNT(A94:$A$107)),3),"")</f>
        <v/>
      </c>
      <c r="E94" s="43" t="str">
        <f>IF(MONTH(INDEX(Date,MATCH(MONTH($B$2),mois,)+(COUNT($A$7:$A$107)-COUNT(A94:$A$107))))=MONTH($B$2),INDEX(Feuille1!$B$13:$H$301,MATCH(MONTH($B$2),mois,)+(COUNT($A$7:$A$107)-COUNT(A94:$A$107)),4),"")</f>
        <v/>
      </c>
      <c r="F94" s="42" t="str">
        <f>IF(MONTH(INDEX(Date,MATCH(MONTH($B$2),mois,)+(COUNT($A$7:$A$107)-COUNT(A94:$A$107))))=MONTH($B$2),INDEX(Feuille1!$B$13:$H$301,MATCH(MONTH($B$2),mois,)+(COUNT($A$7:$A$107)-COUNT(A94:$A$107)),6),"")</f>
        <v/>
      </c>
      <c r="G94" s="43" t="str">
        <f>IF(MONTH(INDEX(Date,MATCH(MONTH($B$2),mois,)+(COUNT($A$7:$A$107)-COUNT(A94:$A$107))))=MONTH($B$2),INDEX(Feuille1!$B$13:$H$301,MATCH(MONTH($B$2),mois,)+(COUNT($A$7:$A$107)-COUNT(A94:$A$107)),7),"")</f>
        <v/>
      </c>
      <c r="H94" s="39"/>
      <c r="I94" s="38"/>
      <c r="J94" s="38"/>
      <c r="K94" s="39"/>
      <c r="L94" s="39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  <c r="AMK94"/>
    </row>
    <row r="95" spans="1:1025" x14ac:dyDescent="0.25">
      <c r="A95">
        <v>1</v>
      </c>
      <c r="B95" s="40" t="str">
        <f>IF(MONTH(INDEX(Date,MATCH(MONTH($B$2),mois,)+(COUNT($A$7:$A$107)-COUNT(A95:$A$107))))=MONTH($B$2),INDEX(Date,MATCH(MONTH($B$2),mois,)+(COUNT($A$7:$A$107)-COUNT(A95:$A$107))),"")</f>
        <v/>
      </c>
      <c r="C95" s="42" t="str">
        <f>IF(MONTH(INDEX(Date,MATCH(MONTH($B$2),mois,)+(COUNT($A$7:$A$107)-COUNT(A95:$A$107))))=MONTH($B$2),INDEX(Feuille1!$B$13:$H$301,MATCH(MONTH($B$2),mois,)+(COUNT($A$7:$A$107)-COUNT(A95:$A$107)),2),"")</f>
        <v/>
      </c>
      <c r="D95" s="42" t="str">
        <f>IF(MONTH(INDEX(Date,MATCH(MONTH($B$2),mois,)+(COUNT($A$7:$A$107)-COUNT(A95:$A$107))))=MONTH($B$2),INDEX(Feuille1!$B$13:$H$301,MATCH(MONTH($B$2),mois,)+(COUNT($A$7:$A$107)-COUNT(A95:$A$107)),3),"")</f>
        <v/>
      </c>
      <c r="E95" s="43" t="str">
        <f>IF(MONTH(INDEX(Date,MATCH(MONTH($B$2),mois,)+(COUNT($A$7:$A$107)-COUNT(A95:$A$107))))=MONTH($B$2),INDEX(Feuille1!$B$13:$H$301,MATCH(MONTH($B$2),mois,)+(COUNT($A$7:$A$107)-COUNT(A95:$A$107)),4),"")</f>
        <v/>
      </c>
      <c r="F95" s="42" t="str">
        <f>IF(MONTH(INDEX(Date,MATCH(MONTH($B$2),mois,)+(COUNT($A$7:$A$107)-COUNT(A95:$A$107))))=MONTH($B$2),INDEX(Feuille1!$B$13:$H$301,MATCH(MONTH($B$2),mois,)+(COUNT($A$7:$A$107)-COUNT(A95:$A$107)),6),"")</f>
        <v/>
      </c>
      <c r="G95" s="43" t="str">
        <f>IF(MONTH(INDEX(Date,MATCH(MONTH($B$2),mois,)+(COUNT($A$7:$A$107)-COUNT(A95:$A$107))))=MONTH($B$2),INDEX(Feuille1!$B$13:$H$301,MATCH(MONTH($B$2),mois,)+(COUNT($A$7:$A$107)-COUNT(A95:$A$107)),7),"")</f>
        <v/>
      </c>
      <c r="H95" s="39"/>
      <c r="I95" s="38"/>
      <c r="J95" s="38"/>
      <c r="K95" s="39"/>
      <c r="L95" s="39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  <c r="AMK95"/>
    </row>
    <row r="96" spans="1:1025" x14ac:dyDescent="0.25">
      <c r="A96">
        <v>1</v>
      </c>
      <c r="B96" s="40" t="str">
        <f>IF(MONTH(INDEX(Date,MATCH(MONTH($B$2),mois,)+(COUNT($A$7:$A$107)-COUNT(A96:$A$107))))=MONTH($B$2),INDEX(Date,MATCH(MONTH($B$2),mois,)+(COUNT($A$7:$A$107)-COUNT(A96:$A$107))),"")</f>
        <v/>
      </c>
      <c r="C96" s="42" t="str">
        <f>IF(MONTH(INDEX(Date,MATCH(MONTH($B$2),mois,)+(COUNT($A$7:$A$107)-COUNT(A96:$A$107))))=MONTH($B$2),INDEX(Feuille1!$B$13:$H$301,MATCH(MONTH($B$2),mois,)+(COUNT($A$7:$A$107)-COUNT(A96:$A$107)),2),"")</f>
        <v/>
      </c>
      <c r="D96" s="42" t="str">
        <f>IF(MONTH(INDEX(Date,MATCH(MONTH($B$2),mois,)+(COUNT($A$7:$A$107)-COUNT(A96:$A$107))))=MONTH($B$2),INDEX(Feuille1!$B$13:$H$301,MATCH(MONTH($B$2),mois,)+(COUNT($A$7:$A$107)-COUNT(A96:$A$107)),3),"")</f>
        <v/>
      </c>
      <c r="E96" s="43" t="str">
        <f>IF(MONTH(INDEX(Date,MATCH(MONTH($B$2),mois,)+(COUNT($A$7:$A$107)-COUNT(A96:$A$107))))=MONTH($B$2),INDEX(Feuille1!$B$13:$H$301,MATCH(MONTH($B$2),mois,)+(COUNT($A$7:$A$107)-COUNT(A96:$A$107)),4),"")</f>
        <v/>
      </c>
      <c r="F96" s="42" t="str">
        <f>IF(MONTH(INDEX(Date,MATCH(MONTH($B$2),mois,)+(COUNT($A$7:$A$107)-COUNT(A96:$A$107))))=MONTH($B$2),INDEX(Feuille1!$B$13:$H$301,MATCH(MONTH($B$2),mois,)+(COUNT($A$7:$A$107)-COUNT(A96:$A$107)),6),"")</f>
        <v/>
      </c>
      <c r="G96" s="43" t="str">
        <f>IF(MONTH(INDEX(Date,MATCH(MONTH($B$2),mois,)+(COUNT($A$7:$A$107)-COUNT(A96:$A$107))))=MONTH($B$2),INDEX(Feuille1!$B$13:$H$301,MATCH(MONTH($B$2),mois,)+(COUNT($A$7:$A$107)-COUNT(A96:$A$107)),7),"")</f>
        <v/>
      </c>
      <c r="H96" s="39"/>
      <c r="I96" s="38"/>
      <c r="J96" s="38"/>
      <c r="K96" s="39"/>
      <c r="L96" s="39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  <c r="AMK96"/>
    </row>
    <row r="97" spans="1:1025" x14ac:dyDescent="0.25">
      <c r="A97">
        <v>1</v>
      </c>
      <c r="B97" s="40" t="str">
        <f>IF(MONTH(INDEX(Date,MATCH(MONTH($B$2),mois,)+(COUNT($A$7:$A$107)-COUNT(A97:$A$107))))=MONTH($B$2),INDEX(Date,MATCH(MONTH($B$2),mois,)+(COUNT($A$7:$A$107)-COUNT(A97:$A$107))),"")</f>
        <v/>
      </c>
      <c r="C97" s="42" t="str">
        <f>IF(MONTH(INDEX(Date,MATCH(MONTH($B$2),mois,)+(COUNT($A$7:$A$107)-COUNT(A97:$A$107))))=MONTH($B$2),INDEX(Feuille1!$B$13:$H$301,MATCH(MONTH($B$2),mois,)+(COUNT($A$7:$A$107)-COUNT(A97:$A$107)),2),"")</f>
        <v/>
      </c>
      <c r="D97" s="42" t="str">
        <f>IF(MONTH(INDEX(Date,MATCH(MONTH($B$2),mois,)+(COUNT($A$7:$A$107)-COUNT(A97:$A$107))))=MONTH($B$2),INDEX(Feuille1!$B$13:$H$301,MATCH(MONTH($B$2),mois,)+(COUNT($A$7:$A$107)-COUNT(A97:$A$107)),3),"")</f>
        <v/>
      </c>
      <c r="E97" s="43" t="str">
        <f>IF(MONTH(INDEX(Date,MATCH(MONTH($B$2),mois,)+(COUNT($A$7:$A$107)-COUNT(A97:$A$107))))=MONTH($B$2),INDEX(Feuille1!$B$13:$H$301,MATCH(MONTH($B$2),mois,)+(COUNT($A$7:$A$107)-COUNT(A97:$A$107)),4),"")</f>
        <v/>
      </c>
      <c r="F97" s="42" t="str">
        <f>IF(MONTH(INDEX(Date,MATCH(MONTH($B$2),mois,)+(COUNT($A$7:$A$107)-COUNT(A97:$A$107))))=MONTH($B$2),INDEX(Feuille1!$B$13:$H$301,MATCH(MONTH($B$2),mois,)+(COUNT($A$7:$A$107)-COUNT(A97:$A$107)),6),"")</f>
        <v/>
      </c>
      <c r="G97" s="43" t="str">
        <f>IF(MONTH(INDEX(Date,MATCH(MONTH($B$2),mois,)+(COUNT($A$7:$A$107)-COUNT(A97:$A$107))))=MONTH($B$2),INDEX(Feuille1!$B$13:$H$301,MATCH(MONTH($B$2),mois,)+(COUNT($A$7:$A$107)-COUNT(A97:$A$107)),7),"")</f>
        <v/>
      </c>
      <c r="H97" s="39"/>
      <c r="I97" s="38"/>
      <c r="J97" s="38"/>
      <c r="K97" s="39"/>
      <c r="L97" s="39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  <c r="AMK97"/>
    </row>
    <row r="98" spans="1:1025" x14ac:dyDescent="0.25">
      <c r="A98">
        <v>1</v>
      </c>
      <c r="B98" s="40" t="str">
        <f>IF(MONTH(INDEX(Date,MATCH(MONTH($B$2),mois,)+(COUNT($A$7:$A$107)-COUNT(A98:$A$107))))=MONTH($B$2),INDEX(Date,MATCH(MONTH($B$2),mois,)+(COUNT($A$7:$A$107)-COUNT(A98:$A$107))),"")</f>
        <v/>
      </c>
      <c r="C98" s="42" t="str">
        <f>IF(MONTH(INDEX(Date,MATCH(MONTH($B$2),mois,)+(COUNT($A$7:$A$107)-COUNT(A98:$A$107))))=MONTH($B$2),INDEX(Feuille1!$B$13:$H$301,MATCH(MONTH($B$2),mois,)+(COUNT($A$7:$A$107)-COUNT(A98:$A$107)),2),"")</f>
        <v/>
      </c>
      <c r="D98" s="42" t="str">
        <f>IF(MONTH(INDEX(Date,MATCH(MONTH($B$2),mois,)+(COUNT($A$7:$A$107)-COUNT(A98:$A$107))))=MONTH($B$2),INDEX(Feuille1!$B$13:$H$301,MATCH(MONTH($B$2),mois,)+(COUNT($A$7:$A$107)-COUNT(A98:$A$107)),3),"")</f>
        <v/>
      </c>
      <c r="E98" s="43" t="str">
        <f>IF(MONTH(INDEX(Date,MATCH(MONTH($B$2),mois,)+(COUNT($A$7:$A$107)-COUNT(A98:$A$107))))=MONTH($B$2),INDEX(Feuille1!$B$13:$H$301,MATCH(MONTH($B$2),mois,)+(COUNT($A$7:$A$107)-COUNT(A98:$A$107)),4),"")</f>
        <v/>
      </c>
      <c r="F98" s="42" t="str">
        <f>IF(MONTH(INDEX(Date,MATCH(MONTH($B$2),mois,)+(COUNT($A$7:$A$107)-COUNT(A98:$A$107))))=MONTH($B$2),INDEX(Feuille1!$B$13:$H$301,MATCH(MONTH($B$2),mois,)+(COUNT($A$7:$A$107)-COUNT(A98:$A$107)),6),"")</f>
        <v/>
      </c>
      <c r="G98" s="43" t="str">
        <f>IF(MONTH(INDEX(Date,MATCH(MONTH($B$2),mois,)+(COUNT($A$7:$A$107)-COUNT(A98:$A$107))))=MONTH($B$2),INDEX(Feuille1!$B$13:$H$301,MATCH(MONTH($B$2),mois,)+(COUNT($A$7:$A$107)-COUNT(A98:$A$107)),7),"")</f>
        <v/>
      </c>
      <c r="H98" s="39"/>
      <c r="I98" s="38"/>
      <c r="J98" s="38"/>
      <c r="K98" s="39"/>
      <c r="L98" s="39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  <c r="AMK98"/>
    </row>
    <row r="99" spans="1:1025" x14ac:dyDescent="0.25">
      <c r="A99">
        <v>1</v>
      </c>
      <c r="B99" s="40" t="str">
        <f>IF(MONTH(INDEX(Date,MATCH(MONTH($B$2),mois,)+(COUNT($A$7:$A$107)-COUNT(A99:$A$107))))=MONTH($B$2),INDEX(Date,MATCH(MONTH($B$2),mois,)+(COUNT($A$7:$A$107)-COUNT(A99:$A$107))),"")</f>
        <v/>
      </c>
      <c r="C99" s="42" t="str">
        <f>IF(MONTH(INDEX(Date,MATCH(MONTH($B$2),mois,)+(COUNT($A$7:$A$107)-COUNT(A99:$A$107))))=MONTH($B$2),INDEX(Feuille1!$B$13:$H$301,MATCH(MONTH($B$2),mois,)+(COUNT($A$7:$A$107)-COUNT(A99:$A$107)),2),"")</f>
        <v/>
      </c>
      <c r="D99" s="42" t="str">
        <f>IF(MONTH(INDEX(Date,MATCH(MONTH($B$2),mois,)+(COUNT($A$7:$A$107)-COUNT(A99:$A$107))))=MONTH($B$2),INDEX(Feuille1!$B$13:$H$301,MATCH(MONTH($B$2),mois,)+(COUNT($A$7:$A$107)-COUNT(A99:$A$107)),3),"")</f>
        <v/>
      </c>
      <c r="E99" s="43" t="str">
        <f>IF(MONTH(INDEX(Date,MATCH(MONTH($B$2),mois,)+(COUNT($A$7:$A$107)-COUNT(A99:$A$107))))=MONTH($B$2),INDEX(Feuille1!$B$13:$H$301,MATCH(MONTH($B$2),mois,)+(COUNT($A$7:$A$107)-COUNT(A99:$A$107)),4),"")</f>
        <v/>
      </c>
      <c r="F99" s="42" t="str">
        <f>IF(MONTH(INDEX(Date,MATCH(MONTH($B$2),mois,)+(COUNT($A$7:$A$107)-COUNT(A99:$A$107))))=MONTH($B$2),INDEX(Feuille1!$B$13:$H$301,MATCH(MONTH($B$2),mois,)+(COUNT($A$7:$A$107)-COUNT(A99:$A$107)),6),"")</f>
        <v/>
      </c>
      <c r="G99" s="43" t="str">
        <f>IF(MONTH(INDEX(Date,MATCH(MONTH($B$2),mois,)+(COUNT($A$7:$A$107)-COUNT(A99:$A$107))))=MONTH($B$2),INDEX(Feuille1!$B$13:$H$301,MATCH(MONTH($B$2),mois,)+(COUNT($A$7:$A$107)-COUNT(A99:$A$107)),7),"")</f>
        <v/>
      </c>
      <c r="H99" s="39"/>
      <c r="I99" s="38"/>
      <c r="J99" s="38"/>
      <c r="K99" s="39"/>
      <c r="L99" s="3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  <c r="AMK99"/>
    </row>
    <row r="100" spans="1:1025" x14ac:dyDescent="0.25">
      <c r="A100">
        <v>1</v>
      </c>
      <c r="B100" s="40" t="str">
        <f>IF(MONTH(INDEX(Date,MATCH(MONTH($B$2),mois,)+(COUNT($A$7:$A$107)-COUNT(A100:$A$107))))=MONTH($B$2),INDEX(Date,MATCH(MONTH($B$2),mois,)+(COUNT($A$7:$A$107)-COUNT(A100:$A$107))),"")</f>
        <v/>
      </c>
      <c r="C100" s="42" t="str">
        <f>IF(MONTH(INDEX(Date,MATCH(MONTH($B$2),mois,)+(COUNT($A$7:$A$107)-COUNT(A100:$A$107))))=MONTH($B$2),INDEX(Feuille1!$B$13:$H$301,MATCH(MONTH($B$2),mois,)+(COUNT($A$7:$A$107)-COUNT(A100:$A$107)),2),"")</f>
        <v/>
      </c>
      <c r="D100" s="42" t="str">
        <f>IF(MONTH(INDEX(Date,MATCH(MONTH($B$2),mois,)+(COUNT($A$7:$A$107)-COUNT(A100:$A$107))))=MONTH($B$2),INDEX(Feuille1!$B$13:$H$301,MATCH(MONTH($B$2),mois,)+(COUNT($A$7:$A$107)-COUNT(A100:$A$107)),3),"")</f>
        <v/>
      </c>
      <c r="E100" s="43" t="str">
        <f>IF(MONTH(INDEX(Date,MATCH(MONTH($B$2),mois,)+(COUNT($A$7:$A$107)-COUNT(A100:$A$107))))=MONTH($B$2),INDEX(Feuille1!$B$13:$H$301,MATCH(MONTH($B$2),mois,)+(COUNT($A$7:$A$107)-COUNT(A100:$A$107)),4),"")</f>
        <v/>
      </c>
      <c r="F100" s="42" t="str">
        <f>IF(MONTH(INDEX(Date,MATCH(MONTH($B$2),mois,)+(COUNT($A$7:$A$107)-COUNT(A100:$A$107))))=MONTH($B$2),INDEX(Feuille1!$B$13:$H$301,MATCH(MONTH($B$2),mois,)+(COUNT($A$7:$A$107)-COUNT(A100:$A$107)),6),"")</f>
        <v/>
      </c>
      <c r="G100" s="43" t="str">
        <f>IF(MONTH(INDEX(Date,MATCH(MONTH($B$2),mois,)+(COUNT($A$7:$A$107)-COUNT(A100:$A$107))))=MONTH($B$2),INDEX(Feuille1!$B$13:$H$301,MATCH(MONTH($B$2),mois,)+(COUNT($A$7:$A$107)-COUNT(A100:$A$107)),7),"")</f>
        <v/>
      </c>
      <c r="H100" s="39"/>
      <c r="I100" s="38"/>
      <c r="J100" s="38"/>
      <c r="K100" s="39"/>
      <c r="L100" s="39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  <c r="AMK100"/>
    </row>
    <row r="101" spans="1:1025" x14ac:dyDescent="0.25">
      <c r="A101">
        <v>1</v>
      </c>
      <c r="B101" s="40" t="str">
        <f>IF(MONTH(INDEX(Date,MATCH(MONTH($B$2),mois,)+(COUNT($A$7:$A$107)-COUNT(A101:$A$107))))=MONTH($B$2),INDEX(Date,MATCH(MONTH($B$2),mois,)+(COUNT($A$7:$A$107)-COUNT(A101:$A$107))),"")</f>
        <v/>
      </c>
      <c r="C101" s="42" t="str">
        <f>IF(MONTH(INDEX(Date,MATCH(MONTH($B$2),mois,)+(COUNT($A$7:$A$107)-COUNT(A101:$A$107))))=MONTH($B$2),INDEX(Feuille1!$B$13:$H$301,MATCH(MONTH($B$2),mois,)+(COUNT($A$7:$A$107)-COUNT(A101:$A$107)),2),"")</f>
        <v/>
      </c>
      <c r="D101" s="42" t="str">
        <f>IF(MONTH(INDEX(Date,MATCH(MONTH($B$2),mois,)+(COUNT($A$7:$A$107)-COUNT(A101:$A$107))))=MONTH($B$2),INDEX(Feuille1!$B$13:$H$301,MATCH(MONTH($B$2),mois,)+(COUNT($A$7:$A$107)-COUNT(A101:$A$107)),3),"")</f>
        <v/>
      </c>
      <c r="E101" s="43" t="str">
        <f>IF(MONTH(INDEX(Date,MATCH(MONTH($B$2),mois,)+(COUNT($A$7:$A$107)-COUNT(A101:$A$107))))=MONTH($B$2),INDEX(Feuille1!$B$13:$H$301,MATCH(MONTH($B$2),mois,)+(COUNT($A$7:$A$107)-COUNT(A101:$A$107)),4),"")</f>
        <v/>
      </c>
      <c r="F101" s="42" t="str">
        <f>IF(MONTH(INDEX(Date,MATCH(MONTH($B$2),mois,)+(COUNT($A$7:$A$107)-COUNT(A101:$A$107))))=MONTH($B$2),INDEX(Feuille1!$B$13:$H$301,MATCH(MONTH($B$2),mois,)+(COUNT($A$7:$A$107)-COUNT(A101:$A$107)),6),"")</f>
        <v/>
      </c>
      <c r="G101" s="43" t="str">
        <f>IF(MONTH(INDEX(Date,MATCH(MONTH($B$2),mois,)+(COUNT($A$7:$A$107)-COUNT(A101:$A$107))))=MONTH($B$2),INDEX(Feuille1!$B$13:$H$301,MATCH(MONTH($B$2),mois,)+(COUNT($A$7:$A$107)-COUNT(A101:$A$107)),7),"")</f>
        <v/>
      </c>
      <c r="H101" s="39"/>
      <c r="I101" s="38"/>
      <c r="J101" s="38"/>
      <c r="K101" s="39"/>
      <c r="L101" s="39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  <c r="AMK101"/>
    </row>
    <row r="102" spans="1:1025" x14ac:dyDescent="0.25">
      <c r="A102">
        <v>1</v>
      </c>
      <c r="B102" s="40" t="str">
        <f>IF(MONTH(INDEX(Date,MATCH(MONTH($B$2),mois,)+(COUNT($A$7:$A$107)-COUNT(A102:$A$107))))=MONTH($B$2),INDEX(Date,MATCH(MONTH($B$2),mois,)+(COUNT($A$7:$A$107)-COUNT(A102:$A$107))),"")</f>
        <v/>
      </c>
      <c r="C102" s="42" t="str">
        <f>IF(MONTH(INDEX(Date,MATCH(MONTH($B$2),mois,)+(COUNT($A$7:$A$107)-COUNT(A102:$A$107))))=MONTH($B$2),INDEX(Feuille1!$B$13:$H$301,MATCH(MONTH($B$2),mois,)+(COUNT($A$7:$A$107)-COUNT(A102:$A$107)),2),"")</f>
        <v/>
      </c>
      <c r="D102" s="42" t="str">
        <f>IF(MONTH(INDEX(Date,MATCH(MONTH($B$2),mois,)+(COUNT($A$7:$A$107)-COUNT(A102:$A$107))))=MONTH($B$2),INDEX(Feuille1!$B$13:$H$301,MATCH(MONTH($B$2),mois,)+(COUNT($A$7:$A$107)-COUNT(A102:$A$107)),3),"")</f>
        <v/>
      </c>
      <c r="E102" s="43" t="str">
        <f>IF(MONTH(INDEX(Date,MATCH(MONTH($B$2),mois,)+(COUNT($A$7:$A$107)-COUNT(A102:$A$107))))=MONTH($B$2),INDEX(Feuille1!$B$13:$H$301,MATCH(MONTH($B$2),mois,)+(COUNT($A$7:$A$107)-COUNT(A102:$A$107)),4),"")</f>
        <v/>
      </c>
      <c r="F102" s="42" t="str">
        <f>IF(MONTH(INDEX(Date,MATCH(MONTH($B$2),mois,)+(COUNT($A$7:$A$107)-COUNT(A102:$A$107))))=MONTH($B$2),INDEX(Feuille1!$B$13:$H$301,MATCH(MONTH($B$2),mois,)+(COUNT($A$7:$A$107)-COUNT(A102:$A$107)),6),"")</f>
        <v/>
      </c>
      <c r="G102" s="43" t="str">
        <f>IF(MONTH(INDEX(Date,MATCH(MONTH($B$2),mois,)+(COUNT($A$7:$A$107)-COUNT(A102:$A$107))))=MONTH($B$2),INDEX(Feuille1!$B$13:$H$301,MATCH(MONTH($B$2),mois,)+(COUNT($A$7:$A$107)-COUNT(A102:$A$107)),7),"")</f>
        <v/>
      </c>
      <c r="H102" s="39"/>
      <c r="I102" s="38"/>
      <c r="J102" s="38"/>
      <c r="K102" s="39"/>
      <c r="L102" s="39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  <c r="AMK102"/>
    </row>
    <row r="103" spans="1:1025" x14ac:dyDescent="0.25">
      <c r="A103">
        <v>1</v>
      </c>
      <c r="B103" s="40" t="str">
        <f>IF(MONTH(INDEX(Date,MATCH(MONTH($B$2),mois,)+(COUNT($A$7:$A$107)-COUNT(A103:$A$107))))=MONTH($B$2),INDEX(Date,MATCH(MONTH($B$2),mois,)+(COUNT($A$7:$A$107)-COUNT(A103:$A$107))),"")</f>
        <v/>
      </c>
      <c r="C103" s="42" t="str">
        <f>IF(MONTH(INDEX(Date,MATCH(MONTH($B$2),mois,)+(COUNT($A$7:$A$107)-COUNT(A103:$A$107))))=MONTH($B$2),INDEX(Feuille1!$B$13:$H$301,MATCH(MONTH($B$2),mois,)+(COUNT($A$7:$A$107)-COUNT(A103:$A$107)),2),"")</f>
        <v/>
      </c>
      <c r="D103" s="42" t="str">
        <f>IF(MONTH(INDEX(Date,MATCH(MONTH($B$2),mois,)+(COUNT($A$7:$A$107)-COUNT(A103:$A$107))))=MONTH($B$2),INDEX(Feuille1!$B$13:$H$301,MATCH(MONTH($B$2),mois,)+(COUNT($A$7:$A$107)-COUNT(A103:$A$107)),3),"")</f>
        <v/>
      </c>
      <c r="E103" s="43" t="str">
        <f>IF(MONTH(INDEX(Date,MATCH(MONTH($B$2),mois,)+(COUNT($A$7:$A$107)-COUNT(A103:$A$107))))=MONTH($B$2),INDEX(Feuille1!$B$13:$H$301,MATCH(MONTH($B$2),mois,)+(COUNT($A$7:$A$107)-COUNT(A103:$A$107)),4),"")</f>
        <v/>
      </c>
      <c r="F103" s="42" t="str">
        <f>IF(MONTH(INDEX(Date,MATCH(MONTH($B$2),mois,)+(COUNT($A$7:$A$107)-COUNT(A103:$A$107))))=MONTH($B$2),INDEX(Feuille1!$B$13:$H$301,MATCH(MONTH($B$2),mois,)+(COUNT($A$7:$A$107)-COUNT(A103:$A$107)),6),"")</f>
        <v/>
      </c>
      <c r="G103" s="43" t="str">
        <f>IF(MONTH(INDEX(Date,MATCH(MONTH($B$2),mois,)+(COUNT($A$7:$A$107)-COUNT(A103:$A$107))))=MONTH($B$2),INDEX(Feuille1!$B$13:$H$301,MATCH(MONTH($B$2),mois,)+(COUNT($A$7:$A$107)-COUNT(A103:$A$107)),7),"")</f>
        <v/>
      </c>
      <c r="H103" s="39"/>
      <c r="I103" s="38"/>
      <c r="J103" s="38"/>
      <c r="K103" s="39"/>
      <c r="L103" s="39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  <c r="AMK103"/>
    </row>
    <row r="104" spans="1:1025" x14ac:dyDescent="0.25">
      <c r="A104">
        <v>1</v>
      </c>
      <c r="B104" s="40" t="str">
        <f>IF(MONTH(INDEX(Date,MATCH(MONTH($B$2),mois,)+(COUNT($A$7:$A$107)-COUNT(A104:$A$107))))=MONTH($B$2),INDEX(Date,MATCH(MONTH($B$2),mois,)+(COUNT($A$7:$A$107)-COUNT(A104:$A$107))),"")</f>
        <v/>
      </c>
      <c r="C104" s="42" t="str">
        <f>IF(MONTH(INDEX(Date,MATCH(MONTH($B$2),mois,)+(COUNT($A$7:$A$107)-COUNT(A104:$A$107))))=MONTH($B$2),INDEX(Feuille1!$B$13:$H$301,MATCH(MONTH($B$2),mois,)+(COUNT($A$7:$A$107)-COUNT(A104:$A$107)),2),"")</f>
        <v/>
      </c>
      <c r="D104" s="42" t="str">
        <f>IF(MONTH(INDEX(Date,MATCH(MONTH($B$2),mois,)+(COUNT($A$7:$A$107)-COUNT(A104:$A$107))))=MONTH($B$2),INDEX(Feuille1!$B$13:$H$301,MATCH(MONTH($B$2),mois,)+(COUNT($A$7:$A$107)-COUNT(A104:$A$107)),3),"")</f>
        <v/>
      </c>
      <c r="E104" s="43" t="str">
        <f>IF(MONTH(INDEX(Date,MATCH(MONTH($B$2),mois,)+(COUNT($A$7:$A$107)-COUNT(A104:$A$107))))=MONTH($B$2),INDEX(Feuille1!$B$13:$H$301,MATCH(MONTH($B$2),mois,)+(COUNT($A$7:$A$107)-COUNT(A104:$A$107)),4),"")</f>
        <v/>
      </c>
      <c r="F104" s="42" t="str">
        <f>IF(MONTH(INDEX(Date,MATCH(MONTH($B$2),mois,)+(COUNT($A$7:$A$107)-COUNT(A104:$A$107))))=MONTH($B$2),INDEX(Feuille1!$B$13:$H$301,MATCH(MONTH($B$2),mois,)+(COUNT($A$7:$A$107)-COUNT(A104:$A$107)),6),"")</f>
        <v/>
      </c>
      <c r="G104" s="43" t="str">
        <f>IF(MONTH(INDEX(Date,MATCH(MONTH($B$2),mois,)+(COUNT($A$7:$A$107)-COUNT(A104:$A$107))))=MONTH($B$2),INDEX(Feuille1!$B$13:$H$301,MATCH(MONTH($B$2),mois,)+(COUNT($A$7:$A$107)-COUNT(A104:$A$107)),7),"")</f>
        <v/>
      </c>
      <c r="H104" s="39"/>
      <c r="I104" s="38"/>
      <c r="J104" s="38"/>
      <c r="K104" s="39"/>
      <c r="L104" s="39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  <c r="AMK104"/>
    </row>
    <row r="105" spans="1:1025" x14ac:dyDescent="0.25">
      <c r="A105">
        <v>1</v>
      </c>
      <c r="B105" s="40" t="str">
        <f>IF(MONTH(INDEX(Date,MATCH(MONTH($B$2),mois,)+(COUNT($A$7:$A$107)-COUNT(A105:$A$107))))=MONTH($B$2),INDEX(Date,MATCH(MONTH($B$2),mois,)+(COUNT($A$7:$A$107)-COUNT(A105:$A$107))),"")</f>
        <v/>
      </c>
      <c r="C105" s="42" t="str">
        <f>IF(MONTH(INDEX(Date,MATCH(MONTH($B$2),mois,)+(COUNT($A$7:$A$107)-COUNT(A105:$A$107))))=MONTH($B$2),INDEX(Feuille1!$B$13:$H$301,MATCH(MONTH($B$2),mois,)+(COUNT($A$7:$A$107)-COUNT(A105:$A$107)),2),"")</f>
        <v/>
      </c>
      <c r="D105" s="42" t="str">
        <f>IF(MONTH(INDEX(Date,MATCH(MONTH($B$2),mois,)+(COUNT($A$7:$A$107)-COUNT(A105:$A$107))))=MONTH($B$2),INDEX(Feuille1!$B$13:$H$301,MATCH(MONTH($B$2),mois,)+(COUNT($A$7:$A$107)-COUNT(A105:$A$107)),3),"")</f>
        <v/>
      </c>
      <c r="E105" s="43" t="str">
        <f>IF(MONTH(INDEX(Date,MATCH(MONTH($B$2),mois,)+(COUNT($A$7:$A$107)-COUNT(A105:$A$107))))=MONTH($B$2),INDEX(Feuille1!$B$13:$H$301,MATCH(MONTH($B$2),mois,)+(COUNT($A$7:$A$107)-COUNT(A105:$A$107)),4),"")</f>
        <v/>
      </c>
      <c r="F105" s="42" t="str">
        <f>IF(MONTH(INDEX(Date,MATCH(MONTH($B$2),mois,)+(COUNT($A$7:$A$107)-COUNT(A105:$A$107))))=MONTH($B$2),INDEX(Feuille1!$B$13:$H$301,MATCH(MONTH($B$2),mois,)+(COUNT($A$7:$A$107)-COUNT(A105:$A$107)),6),"")</f>
        <v/>
      </c>
      <c r="G105" s="43" t="str">
        <f>IF(MONTH(INDEX(Date,MATCH(MONTH($B$2),mois,)+(COUNT($A$7:$A$107)-COUNT(A105:$A$107))))=MONTH($B$2),INDEX(Feuille1!$B$13:$H$301,MATCH(MONTH($B$2),mois,)+(COUNT($A$7:$A$107)-COUNT(A105:$A$107)),7),"")</f>
        <v/>
      </c>
      <c r="H105" s="39"/>
      <c r="I105" s="38"/>
      <c r="J105" s="38"/>
      <c r="K105" s="39"/>
      <c r="L105" s="39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</row>
    <row r="106" spans="1:1025" x14ac:dyDescent="0.25">
      <c r="A106">
        <v>1</v>
      </c>
      <c r="B106" s="40" t="str">
        <f>IF(MONTH(INDEX(Date,MATCH(MONTH($B$2),mois,)+(COUNT($A$7:$A$107)-COUNT(A106:$A$107))))=MONTH($B$2),INDEX(Date,MATCH(MONTH($B$2),mois,)+(COUNT($A$7:$A$107)-COUNT(A106:$A$107))),"")</f>
        <v/>
      </c>
      <c r="C106" s="42" t="str">
        <f>IF(MONTH(INDEX(Date,MATCH(MONTH($B$2),mois,)+(COUNT($A$7:$A$107)-COUNT(A106:$A$107))))=MONTH($B$2),INDEX(Feuille1!$B$13:$H$301,MATCH(MONTH($B$2),mois,)+(COUNT($A$7:$A$107)-COUNT(A106:$A$107)),2),"")</f>
        <v/>
      </c>
      <c r="D106" s="42" t="str">
        <f>IF(MONTH(INDEX(Date,MATCH(MONTH($B$2),mois,)+(COUNT($A$7:$A$107)-COUNT(A106:$A$107))))=MONTH($B$2),INDEX(Feuille1!$B$13:$H$301,MATCH(MONTH($B$2),mois,)+(COUNT($A$7:$A$107)-COUNT(A106:$A$107)),3),"")</f>
        <v/>
      </c>
      <c r="E106" s="43" t="str">
        <f>IF(MONTH(INDEX(Date,MATCH(MONTH($B$2),mois,)+(COUNT($A$7:$A$107)-COUNT(A106:$A$107))))=MONTH($B$2),INDEX(Feuille1!$B$13:$H$301,MATCH(MONTH($B$2),mois,)+(COUNT($A$7:$A$107)-COUNT(A106:$A$107)),4),"")</f>
        <v/>
      </c>
      <c r="F106" s="42" t="str">
        <f>IF(MONTH(INDEX(Date,MATCH(MONTH($B$2),mois,)+(COUNT($A$7:$A$107)-COUNT(A106:$A$107))))=MONTH($B$2),INDEX(Feuille1!$B$13:$H$301,MATCH(MONTH($B$2),mois,)+(COUNT($A$7:$A$107)-COUNT(A106:$A$107)),6),"")</f>
        <v/>
      </c>
      <c r="G106" s="43" t="str">
        <f>IF(MONTH(INDEX(Date,MATCH(MONTH($B$2),mois,)+(COUNT($A$7:$A$107)-COUNT(A106:$A$107))))=MONTH($B$2),INDEX(Feuille1!$B$13:$H$301,MATCH(MONTH($B$2),mois,)+(COUNT($A$7:$A$107)-COUNT(A106:$A$107)),7),"")</f>
        <v/>
      </c>
      <c r="H106" s="39"/>
      <c r="I106" s="38"/>
      <c r="J106" s="38"/>
      <c r="K106" s="39"/>
      <c r="L106" s="39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  <c r="AMK106"/>
    </row>
    <row r="107" spans="1:1025" x14ac:dyDescent="0.25">
      <c r="A107">
        <v>1</v>
      </c>
      <c r="B107" s="40" t="str">
        <f>IF(MONTH(INDEX(Date,MATCH(MONTH($B$2),mois,)+(COUNT($A$7:$A$107)-COUNT(A107:$A$107))))=MONTH($B$2),INDEX(Date,MATCH(MONTH($B$2),mois,)+(COUNT($A$7:$A$107)-COUNT(A107:$A$107))),"")</f>
        <v/>
      </c>
      <c r="C107" s="42" t="str">
        <f>IF(MONTH(INDEX(Date,MATCH(MONTH($B$2),mois,)+(COUNT($A$7:$A$107)-COUNT(A107:$A$107))))=MONTH($B$2),INDEX(Feuille1!$B$13:$H$301,MATCH(MONTH($B$2),mois,)+(COUNT($A$7:$A$107)-COUNT(A107:$A$107)),2),"")</f>
        <v/>
      </c>
      <c r="D107" s="42" t="str">
        <f>IF(MONTH(INDEX(Date,MATCH(MONTH($B$2),mois,)+(COUNT($A$7:$A$107)-COUNT(A107:$A$107))))=MONTH($B$2),INDEX(Feuille1!$B$13:$H$301,MATCH(MONTH($B$2),mois,)+(COUNT($A$7:$A$107)-COUNT(A107:$A$107)),3),"")</f>
        <v/>
      </c>
      <c r="E107" s="43" t="str">
        <f>IF(MONTH(INDEX(Date,MATCH(MONTH($B$2),mois,)+(COUNT($A$7:$A$107)-COUNT(A107:$A$107))))=MONTH($B$2),INDEX(Feuille1!$B$13:$H$301,MATCH(MONTH($B$2),mois,)+(COUNT($A$7:$A$107)-COUNT(A107:$A$107)),4),"")</f>
        <v/>
      </c>
      <c r="F107" s="42" t="str">
        <f>IF(MONTH(INDEX(Date,MATCH(MONTH($B$2),mois,)+(COUNT($A$7:$A$107)-COUNT(A107:$A$107))))=MONTH($B$2),INDEX(Feuille1!$B$13:$H$301,MATCH(MONTH($B$2),mois,)+(COUNT($A$7:$A$107)-COUNT(A107:$A$107)),6),"")</f>
        <v/>
      </c>
      <c r="G107" s="43" t="str">
        <f>IF(MONTH(INDEX(Date,MATCH(MONTH($B$2),mois,)+(COUNT($A$7:$A$107)-COUNT(A107:$A$107))))=MONTH($B$2),INDEX(Feuille1!$B$13:$H$301,MATCH(MONTH($B$2),mois,)+(COUNT($A$7:$A$107)-COUNT(A107:$A$107)),7),"")</f>
        <v/>
      </c>
      <c r="H107" s="39"/>
      <c r="I107" s="38"/>
      <c r="J107" s="38"/>
      <c r="K107" s="39"/>
      <c r="L107" s="39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  <c r="AMK107"/>
    </row>
    <row r="108" spans="1:1025" ht="8.25" customHeight="1" x14ac:dyDescent="0.25">
      <c r="B108" s="28"/>
      <c r="C108"/>
      <c r="D108"/>
      <c r="E108" s="32"/>
      <c r="F108"/>
      <c r="G108" s="32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  <c r="AMK108"/>
    </row>
    <row r="109" spans="1:1025" s="19" customFormat="1" ht="15.6" x14ac:dyDescent="0.3">
      <c r="B109" s="29"/>
      <c r="D109" s="20" t="s">
        <v>58</v>
      </c>
      <c r="E109" s="33">
        <f>SUM(E6:E107)</f>
        <v>0</v>
      </c>
      <c r="F109"/>
      <c r="G109" s="36"/>
      <c r="J109" s="20" t="s">
        <v>58</v>
      </c>
      <c r="K109" s="21" t="e">
        <f>SUM(K6:K107)</f>
        <v>#REF!</v>
      </c>
      <c r="AMI109" s="15"/>
      <c r="AMJ109" s="15"/>
      <c r="AMK109" s="15"/>
    </row>
    <row r="110" spans="1:1025" ht="6.75" customHeight="1" x14ac:dyDescent="0.25">
      <c r="D110"/>
      <c r="E110" s="32"/>
      <c r="F110"/>
    </row>
    <row r="111" spans="1:1025" ht="15.6" x14ac:dyDescent="0.3">
      <c r="D111" s="20" t="s">
        <v>59</v>
      </c>
      <c r="E111" s="34" t="e">
        <f>+E109-K109</f>
        <v>#REF!</v>
      </c>
      <c r="F111"/>
    </row>
  </sheetData>
  <mergeCells count="9">
    <mergeCell ref="B4:G4"/>
    <mergeCell ref="H4:L4"/>
    <mergeCell ref="B5:G5"/>
    <mergeCell ref="B1:G1"/>
    <mergeCell ref="H1:L1"/>
    <mergeCell ref="B2:G2"/>
    <mergeCell ref="H2:L2"/>
    <mergeCell ref="B3:G3"/>
    <mergeCell ref="H3:L3"/>
  </mergeCells>
  <pageMargins left="0.78749999999999998" right="0.78749999999999998" top="1.05277777777778" bottom="1.05277777777778" header="0.78749999999999998" footer="0.78749999999999998"/>
  <pageSetup paperSize="9" firstPageNumber="0" orientation="portrait" r:id="rId1"/>
  <headerFooter>
    <oddHeader>&amp;C&amp;"Times New Roman,Normal"&amp;12&amp;A</oddHeader>
    <oddFooter>&amp;C&amp;"Times New Roman,Normal"&amp;12Page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L111"/>
  <sheetViews>
    <sheetView topLeftCell="B1" zoomScaleNormal="100" workbookViewId="0">
      <selection activeCell="I14" sqref="I14"/>
    </sheetView>
  </sheetViews>
  <sheetFormatPr baseColWidth="10" defaultColWidth="8.88671875" defaultRowHeight="13.2" x14ac:dyDescent="0.25"/>
  <cols>
    <col min="1" max="1" width="17.33203125" hidden="1" customWidth="1"/>
    <col min="2" max="2" width="17.33203125" style="30" customWidth="1"/>
    <col min="3" max="4" width="17.33203125" style="15" customWidth="1"/>
    <col min="5" max="5" width="17.33203125" style="35" customWidth="1"/>
    <col min="6" max="6" width="17.33203125" style="15" customWidth="1"/>
    <col min="7" max="7" width="17.33203125" style="35" customWidth="1"/>
    <col min="8" max="8" width="17.33203125" style="15" customWidth="1"/>
    <col min="9" max="9" width="18.33203125" style="15" customWidth="1"/>
    <col min="10" max="10" width="24.21875" style="54" customWidth="1"/>
    <col min="11" max="12" width="17.33203125" style="15" customWidth="1"/>
    <col min="13" max="1026" width="8.88671875" style="15"/>
  </cols>
  <sheetData>
    <row r="1" spans="1:1025" s="14" customFormat="1" ht="18" x14ac:dyDescent="0.35">
      <c r="B1" s="24" t="s">
        <v>0</v>
      </c>
      <c r="C1" s="24"/>
      <c r="D1" s="24"/>
      <c r="E1" s="24"/>
      <c r="F1" s="24"/>
      <c r="G1" s="24"/>
      <c r="H1" s="24" t="s">
        <v>0</v>
      </c>
      <c r="I1" s="24"/>
      <c r="J1" s="24"/>
      <c r="K1" s="24"/>
      <c r="L1" s="24"/>
      <c r="M1" s="12"/>
      <c r="AMI1" s="15"/>
      <c r="AMJ1" s="15"/>
      <c r="AMK1" s="15"/>
    </row>
    <row r="2" spans="1:1025" s="14" customFormat="1" ht="18" x14ac:dyDescent="0.35">
      <c r="B2" s="25">
        <v>42309</v>
      </c>
      <c r="C2" s="25"/>
      <c r="D2" s="25"/>
      <c r="E2" s="25"/>
      <c r="F2" s="25"/>
      <c r="G2" s="25"/>
      <c r="H2" s="25">
        <f>B2</f>
        <v>42309</v>
      </c>
      <c r="I2" s="25"/>
      <c r="J2" s="25"/>
      <c r="K2" s="25"/>
      <c r="L2" s="25"/>
      <c r="M2" s="12"/>
      <c r="AMI2" s="15"/>
      <c r="AMJ2" s="15"/>
      <c r="AMK2" s="15"/>
    </row>
    <row r="3" spans="1:1025" s="14" customFormat="1" ht="13.35" customHeight="1" x14ac:dyDescent="0.35"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AMI3" s="15"/>
      <c r="AMJ3" s="15"/>
      <c r="AMK3" s="15"/>
    </row>
    <row r="4" spans="1:1025" s="16" customFormat="1" ht="18" x14ac:dyDescent="0.35">
      <c r="B4" s="1" t="s">
        <v>56</v>
      </c>
      <c r="C4" s="1"/>
      <c r="D4" s="1"/>
      <c r="E4" s="1"/>
      <c r="F4" s="1"/>
      <c r="G4" s="1"/>
      <c r="H4" s="22" t="s">
        <v>57</v>
      </c>
      <c r="I4" s="22"/>
      <c r="J4" s="22"/>
      <c r="K4" s="22"/>
      <c r="L4" s="22"/>
      <c r="AMI4" s="15"/>
      <c r="AMJ4" s="15"/>
      <c r="AMK4" s="15"/>
    </row>
    <row r="5" spans="1:1025" ht="14.4" x14ac:dyDescent="0.25">
      <c r="B5" s="23"/>
      <c r="C5" s="23"/>
      <c r="D5" s="23"/>
      <c r="E5" s="23"/>
      <c r="F5" s="23"/>
      <c r="G5" s="23"/>
      <c r="H5"/>
      <c r="I5"/>
      <c r="J5" s="49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</row>
    <row r="6" spans="1:1025" s="18" customFormat="1" ht="15.6" x14ac:dyDescent="0.3">
      <c r="B6" s="27" t="s">
        <v>14</v>
      </c>
      <c r="C6" s="17" t="s">
        <v>15</v>
      </c>
      <c r="D6" s="17" t="s">
        <v>16</v>
      </c>
      <c r="E6" s="31" t="s">
        <v>17</v>
      </c>
      <c r="F6" s="17" t="s">
        <v>19</v>
      </c>
      <c r="G6" s="31" t="s">
        <v>20</v>
      </c>
      <c r="H6" s="17" t="s">
        <v>14</v>
      </c>
      <c r="I6" s="17" t="s">
        <v>15</v>
      </c>
      <c r="J6" s="50" t="s">
        <v>16</v>
      </c>
      <c r="K6" s="17" t="s">
        <v>17</v>
      </c>
      <c r="L6" s="17" t="s">
        <v>19</v>
      </c>
      <c r="AMI6" s="15"/>
      <c r="AMJ6" s="15"/>
      <c r="AMK6" s="15"/>
    </row>
    <row r="7" spans="1:1025" ht="13.35" customHeight="1" x14ac:dyDescent="0.25">
      <c r="A7">
        <v>1</v>
      </c>
      <c r="B7" s="40">
        <f>INDEX(Date,MATCH(MONTH($B$2),mois,)+(COUNT($A$7:$A$107)-COUNT(A7:$A$107)))</f>
        <v>42310</v>
      </c>
      <c r="C7" s="40" t="str">
        <f>INDEX(Feuille1!$B$13:$H$301,MATCH(MONTH($B$2),mois,)+(COUNT($A$7:$A$107)-COUNT(A7:$A$107)),2)</f>
        <v>706</v>
      </c>
      <c r="D7" s="40" t="str">
        <f>INDEX(Feuille1!$B$13:$H$301,MATCH(MONTH($B$2),mois,)+(COUNT($A$7:$A$107)-COUNT(A7:$A$107)),3)</f>
        <v>Patient X</v>
      </c>
      <c r="E7" s="41" t="str">
        <f>INDEX(Feuille1!$B$13:$H$301,MATCH(MONTH($B$2),mois,)+(COUNT($A$7:$A$107)-COUNT(A7:$A$107)),4)</f>
        <v>X €</v>
      </c>
      <c r="F7" s="40" t="str">
        <f>INDEX(Feuille1!$B$13:$H$301,MATCH(MONTH($B$2),mois,)+(COUNT($A$7:$A$107)-COUNT(A7:$A$107)),6)</f>
        <v>Chèque</v>
      </c>
      <c r="G7" s="41" t="str">
        <f>INDEX(Feuille1!$B$13:$H$301,MATCH(MONTH($B$2),mois,)+(COUNT($A$7:$A$107)-COUNT(A7:$A$107)),7)</f>
        <v>X</v>
      </c>
      <c r="H7" s="44">
        <f>INDEX(date2,MATCH(MONTH($B$2),mois2,)+(COUNT($A$7:$A$107)-COUNT($A7:A$107)))</f>
        <v>42310</v>
      </c>
      <c r="I7" s="44" t="str">
        <f>INDEX(Feuille1!$B$310:$G$380,MATCH(MONTH($B$2),mois2,)+(COUNT($A$7:$A$107)-COUNT($A7:A$107)),2)</f>
        <v>6451</v>
      </c>
      <c r="J7" s="51" t="str">
        <f>INDEX(Feuille1!$B$310:$G$380,MATCH(MONTH($B$2),mois2,)+(COUNT($A$7:$A$107)-COUNT($A7:A$107)),3)</f>
        <v>Urssaf : cotisation 3ème trimestre 2015</v>
      </c>
      <c r="K7" s="45" t="str">
        <f>INDEX(Feuille1!$B$310:$G$380,MATCH(MONTH($B$2),mois2,)+(COUNT($A$7:$A$107)-COUNT($A7:A$107)),4)</f>
        <v>X €</v>
      </c>
      <c r="L7" s="44" t="str">
        <f>INDEX(Feuille1!$B$310:$G$380,MATCH(MONTH($B$2),mois2,)+(COUNT($A$7:$A$107)-COUNT($A7:A$107)),6)</f>
        <v>Chèque</v>
      </c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</row>
    <row r="8" spans="1:1025" x14ac:dyDescent="0.25">
      <c r="A8">
        <v>1</v>
      </c>
      <c r="B8" s="40">
        <f>IF(MONTH(INDEX(Date,MATCH(MONTH($B$2),mois,)+(COUNT($A$7:$A$107)-COUNT(A8:$A$107))))=MONTH($B$2),INDEX(Date,MATCH(MONTH($B$2),mois,)+(COUNT($A$7:$A$107)-COUNT(A8:$A$107))),"")</f>
        <v>42310</v>
      </c>
      <c r="C8" s="42" t="str">
        <f>IF(MONTH(INDEX(Date,MATCH(MONTH($B$2),mois,)+(COUNT($A$7:$A$107)-COUNT(A8:$A$107))))=MONTH($B$2),INDEX(Feuille1!$B$13:$H$301,MATCH(MONTH($B$2),mois,)+(COUNT($A$7:$A$107)-COUNT(A8:$A$107)),2),"")</f>
        <v>706</v>
      </c>
      <c r="D8" s="42" t="str">
        <f>IF(MONTH(INDEX(Date,MATCH(MONTH($B$2),mois,)+(COUNT($A$7:$A$107)-COUNT(A8:$A$107))))=MONTH($B$2),INDEX(Feuille1!$B$13:$H$301,MATCH(MONTH($B$2),mois,)+(COUNT($A$7:$A$107)-COUNT(A8:$A$107)),3),"")</f>
        <v>Patient X</v>
      </c>
      <c r="E8" s="43" t="str">
        <f>IF(MONTH(INDEX(Date,MATCH(MONTH($B$2),mois,)+(COUNT($A$7:$A$107)-COUNT(A8:$A$107))))=MONTH($B$2),INDEX(Feuille1!$B$13:$H$301,MATCH(MONTH($B$2),mois,)+(COUNT($A$7:$A$107)-COUNT(A8:$A$107)),4),"")</f>
        <v>X €</v>
      </c>
      <c r="F8" s="42" t="str">
        <f>IF(MONTH(INDEX(Date,MATCH(MONTH($B$2),mois,)+(COUNT($A$7:$A$107)-COUNT(A8:$A$107))))=MONTH($B$2),INDEX(Feuille1!$B$13:$H$301,MATCH(MONTH($B$2),mois,)+(COUNT($A$7:$A$107)-COUNT(A8:$A$107)),6),"")</f>
        <v>Chèque</v>
      </c>
      <c r="G8" s="43" t="str">
        <f>IF(MONTH(INDEX(Date,MATCH(MONTH($B$2),mois,)+(COUNT($A$7:$A$107)-COUNT(A8:$A$107))))=MONTH($B$2),INDEX(Feuille1!$B$13:$H$301,MATCH(MONTH($B$2),mois,)+(COUNT($A$7:$A$107)-COUNT(A8:$A$107)),7),"")</f>
        <v>X</v>
      </c>
      <c r="H8" s="44">
        <f>IF(MONTH(INDEX(date2,MATCH(MONTH($B$2),mois2,)+(COUNT($A$7:$A$107)-COUNT($A8:A$107))))=MONTH($B$2),INDEX(date2,MATCH(MONTH($B$2),mois2,)+(COUNT($A$7:$A$107)-COUNT($A8:A$107))),"")</f>
        <v>42334</v>
      </c>
      <c r="I8" s="46" t="str">
        <f>IF(MONTH(INDEX(date2,MATCH(MONTH($B$2),mois2,)+(COUNT($A$7:$A$107)-COUNT($A8:A$107))))=MONTH($B$2),INDEX(Feuille1!$B$310:$G$380,MATCH(MONTH($B$2),mois2,)+(COUNT($A$7:$A$107)-COUNT($A8:A$107)),2),"")</f>
        <v>6132</v>
      </c>
      <c r="J8" s="46" t="str">
        <f>IF(MONTH(INDEX(date2,MATCH(MONTH($B$2),mois2,)+(COUNT($A$7:$A$107)-COUNT($A8:A$107))))=MONTH($B$2),INDEX(Feuille1!$B$310:$G$380,MATCH(MONTH($B$2),mois2,)+(COUNT($A$7:$A$107)-COUNT($A8:A$107)),3),"")</f>
        <v>Loyer : novembre 2015</v>
      </c>
      <c r="K8" s="47" t="str">
        <f>IF(MONTH(INDEX(date2,MATCH(MONTH($B$2),mois2,)+(COUNT($A$7:$A$107)-COUNT($A8:A$107))))=MONTH($B$2),INDEX(Feuille1!$B$310:$G$380,MATCH(MONTH($B$2),mois2,)+(COUNT($A$7:$A$107)-COUNT($A8:A$107)),4),"")</f>
        <v>X €</v>
      </c>
      <c r="L8" s="46" t="str">
        <f>IF(MONTH(INDEX(date2,MATCH(MONTH($B$2),mois2,)+(COUNT($A$7:$A$107)-COUNT($A8:A$107))))=MONTH($B$2),INDEX(Feuille1!$B$310:$G$380,MATCH(MONTH($B$2),mois2,)+(COUNT($A$7:$A$107)-COUNT($A8:A$107)),6),"")</f>
        <v>Chèque</v>
      </c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</row>
    <row r="9" spans="1:1025" x14ac:dyDescent="0.25">
      <c r="A9">
        <v>1</v>
      </c>
      <c r="B9" s="40">
        <f>IF(MONTH(INDEX(Date,MATCH(MONTH($B$2),mois,)+(COUNT($A$7:$A$107)-COUNT(A9:$A$107))))=MONTH($B$2),INDEX(Date,MATCH(MONTH($B$2),mois,)+(COUNT($A$7:$A$107)-COUNT(A9:$A$107))),"")</f>
        <v>42310</v>
      </c>
      <c r="C9" s="42" t="str">
        <f>IF(MONTH(INDEX(Date,MATCH(MONTH($B$2),mois,)+(COUNT($A$7:$A$107)-COUNT(A9:$A$107))))=MONTH($B$2),INDEX(Feuille1!$B$13:$H$301,MATCH(MONTH($B$2),mois,)+(COUNT($A$7:$A$107)-COUNT(A9:$A$107)),2),"")</f>
        <v>706</v>
      </c>
      <c r="D9" s="42" t="str">
        <f>IF(MONTH(INDEX(Date,MATCH(MONTH($B$2),mois,)+(COUNT($A$7:$A$107)-COUNT(A9:$A$107))))=MONTH($B$2),INDEX(Feuille1!$B$13:$H$301,MATCH(MONTH($B$2),mois,)+(COUNT($A$7:$A$107)-COUNT(A9:$A$107)),3),"")</f>
        <v>Patient X</v>
      </c>
      <c r="E9" s="43" t="str">
        <f>IF(MONTH(INDEX(Date,MATCH(MONTH($B$2),mois,)+(COUNT($A$7:$A$107)-COUNT(A9:$A$107))))=MONTH($B$2),INDEX(Feuille1!$B$13:$H$301,MATCH(MONTH($B$2),mois,)+(COUNT($A$7:$A$107)-COUNT(A9:$A$107)),4),"")</f>
        <v>X €</v>
      </c>
      <c r="F9" s="42" t="str">
        <f>IF(MONTH(INDEX(Date,MATCH(MONTH($B$2),mois,)+(COUNT($A$7:$A$107)-COUNT(A9:$A$107))))=MONTH($B$2),INDEX(Feuille1!$B$13:$H$301,MATCH(MONTH($B$2),mois,)+(COUNT($A$7:$A$107)-COUNT(A9:$A$107)),6),"")</f>
        <v>Chèque</v>
      </c>
      <c r="G9" s="43" t="str">
        <f>IF(MONTH(INDEX(Date,MATCH(MONTH($B$2),mois,)+(COUNT($A$7:$A$107)-COUNT(A9:$A$107))))=MONTH($B$2),INDEX(Feuille1!$B$13:$H$301,MATCH(MONTH($B$2),mois,)+(COUNT($A$7:$A$107)-COUNT(A9:$A$107)),7),"")</f>
        <v>X</v>
      </c>
      <c r="H9" s="44" t="str">
        <f>IF(MONTH(INDEX(date2,MATCH(MONTH($B$2),mois2,)+(COUNT($A$7:$A$107)-COUNT($A9:A$107))))=MONTH($B$2),INDEX(date2,MATCH(MONTH($B$2),mois2,)+(COUNT($A$7:$A$107)-COUNT($A9:A$107))),"")</f>
        <v/>
      </c>
      <c r="I9" s="46" t="str">
        <f>IF(MONTH(INDEX(date2,MATCH(MONTH($B$2),mois2,)+(COUNT($A$7:$A$107)-COUNT($A9:A$107))))=MONTH($B$2),INDEX(Feuille1!$B$310:$G$380,MATCH(MONTH($B$2),mois2,)+(COUNT($A$7:$A$107)-COUNT($A9:A$107)),2),"")</f>
        <v/>
      </c>
      <c r="J9" s="46" t="str">
        <f>IF(MONTH(INDEX(date2,MATCH(MONTH($B$2),mois2,)+(COUNT($A$7:$A$107)-COUNT($A9:A$107))))=MONTH($B$2),INDEX(Feuille1!$B$310:$G$380,MATCH(MONTH($B$2),mois2,)+(COUNT($A$7:$A$107)-COUNT($A9:A$107)),3),"")</f>
        <v/>
      </c>
      <c r="K9" s="47" t="str">
        <f>IF(MONTH(INDEX(date2,MATCH(MONTH($B$2),mois2,)+(COUNT($A$7:$A$107)-COUNT($A9:A$107))))=MONTH($B$2),INDEX(Feuille1!$B$310:$G$380,MATCH(MONTH($B$2),mois2,)+(COUNT($A$7:$A$107)-COUNT($A9:A$107)),4),"")</f>
        <v/>
      </c>
      <c r="L9" s="46" t="str">
        <f>IF(MONTH(INDEX(date2,MATCH(MONTH($B$2),mois2,)+(COUNT($A$7:$A$107)-COUNT($A9:A$107))))=MONTH($B$2),INDEX(Feuille1!$B$310:$G$380,MATCH(MONTH($B$2),mois2,)+(COUNT($A$7:$A$107)-COUNT($A9:A$107)),6),"")</f>
        <v/>
      </c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</row>
    <row r="10" spans="1:1025" x14ac:dyDescent="0.25">
      <c r="A10">
        <v>1</v>
      </c>
      <c r="B10" s="40">
        <f>IF(MONTH(INDEX(Date,MATCH(MONTH($B$2),mois,)+(COUNT($A$7:$A$107)-COUNT(A10:$A$107))))=MONTH($B$2),INDEX(Date,MATCH(MONTH($B$2),mois,)+(COUNT($A$7:$A$107)-COUNT(A10:$A$107))),"")</f>
        <v>42310</v>
      </c>
      <c r="C10" s="42" t="str">
        <f>IF(MONTH(INDEX(Date,MATCH(MONTH($B$2),mois,)+(COUNT($A$7:$A$107)-COUNT(A10:$A$107))))=MONTH($B$2),INDEX(Feuille1!$B$13:$H$301,MATCH(MONTH($B$2),mois,)+(COUNT($A$7:$A$107)-COUNT(A10:$A$107)),2),"")</f>
        <v>706</v>
      </c>
      <c r="D10" s="42" t="str">
        <f>IF(MONTH(INDEX(Date,MATCH(MONTH($B$2),mois,)+(COUNT($A$7:$A$107)-COUNT(A10:$A$107))))=MONTH($B$2),INDEX(Feuille1!$B$13:$H$301,MATCH(MONTH($B$2),mois,)+(COUNT($A$7:$A$107)-COUNT(A10:$A$107)),3),"")</f>
        <v>Patient X</v>
      </c>
      <c r="E10" s="43" t="str">
        <f>IF(MONTH(INDEX(Date,MATCH(MONTH($B$2),mois,)+(COUNT($A$7:$A$107)-COUNT(A10:$A$107))))=MONTH($B$2),INDEX(Feuille1!$B$13:$H$301,MATCH(MONTH($B$2),mois,)+(COUNT($A$7:$A$107)-COUNT(A10:$A$107)),4),"")</f>
        <v>X €</v>
      </c>
      <c r="F10" s="42" t="str">
        <f>IF(MONTH(INDEX(Date,MATCH(MONTH($B$2),mois,)+(COUNT($A$7:$A$107)-COUNT(A10:$A$107))))=MONTH($B$2),INDEX(Feuille1!$B$13:$H$301,MATCH(MONTH($B$2),mois,)+(COUNT($A$7:$A$107)-COUNT(A10:$A$107)),6),"")</f>
        <v>Chèque</v>
      </c>
      <c r="G10" s="43" t="str">
        <f>IF(MONTH(INDEX(Date,MATCH(MONTH($B$2),mois,)+(COUNT($A$7:$A$107)-COUNT(A10:$A$107))))=MONTH($B$2),INDEX(Feuille1!$B$13:$H$301,MATCH(MONTH($B$2),mois,)+(COUNT($A$7:$A$107)-COUNT(A10:$A$107)),7),"")</f>
        <v>X</v>
      </c>
      <c r="H10" s="44" t="e">
        <f>IF(MONTH(INDEX(date2,MATCH(MONTH($B$2),mois2,)+(COUNT($A$7:$A$107)-COUNT($A10:A$107))))=MONTH($B$2),INDEX(date2,MATCH(MONTH($B$2),mois2,)+(COUNT($A$7:$A$107)-COUNT($A10:A$107))),"")</f>
        <v>#REF!</v>
      </c>
      <c r="I10" s="46" t="e">
        <f>IF(MONTH(INDEX(date2,MATCH(MONTH($B$2),mois2,)+(COUNT($A$7:$A$107)-COUNT($A10:A$107))))=MONTH($B$2),INDEX(Feuille1!$B$310:$G$380,MATCH(MONTH($B$2),mois2,)+(COUNT($A$7:$A$107)-COUNT($A10:A$107)),2),"")</f>
        <v>#REF!</v>
      </c>
      <c r="J10" s="46" t="e">
        <f>IF(MONTH(INDEX(date2,MATCH(MONTH($B$2),mois2,)+(COUNT($A$7:$A$107)-COUNT($A10:A$107))))=MONTH($B$2),INDEX(Feuille1!$B$310:$G$380,MATCH(MONTH($B$2),mois2,)+(COUNT($A$7:$A$107)-COUNT($A10:A$107)),3),"")</f>
        <v>#REF!</v>
      </c>
      <c r="K10" s="47" t="e">
        <f>IF(MONTH(INDEX(date2,MATCH(MONTH($B$2),mois2,)+(COUNT($A$7:$A$107)-COUNT($A10:A$107))))=MONTH($B$2),INDEX(Feuille1!$B$310:$G$380,MATCH(MONTH($B$2),mois2,)+(COUNT($A$7:$A$107)-COUNT($A10:A$107)),4),"")</f>
        <v>#REF!</v>
      </c>
      <c r="L10" s="46" t="e">
        <f>IF(MONTH(INDEX(date2,MATCH(MONTH($B$2),mois2,)+(COUNT($A$7:$A$107)-COUNT($A10:A$107))))=MONTH($B$2),INDEX(Feuille1!$B$310:$G$380,MATCH(MONTH($B$2),mois2,)+(COUNT($A$7:$A$107)-COUNT($A10:A$107)),6),"")</f>
        <v>#REF!</v>
      </c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</row>
    <row r="11" spans="1:1025" x14ac:dyDescent="0.25">
      <c r="A11">
        <v>1</v>
      </c>
      <c r="B11" s="40">
        <f>IF(MONTH(INDEX(Date,MATCH(MONTH($B$2),mois,)+(COUNT($A$7:$A$107)-COUNT(A11:$A$107))))=MONTH($B$2),INDEX(Date,MATCH(MONTH($B$2),mois,)+(COUNT($A$7:$A$107)-COUNT(A11:$A$107))),"")</f>
        <v>42310</v>
      </c>
      <c r="C11" s="42" t="str">
        <f>IF(MONTH(INDEX(Date,MATCH(MONTH($B$2),mois,)+(COUNT($A$7:$A$107)-COUNT(A11:$A$107))))=MONTH($B$2),INDEX(Feuille1!$B$13:$H$301,MATCH(MONTH($B$2),mois,)+(COUNT($A$7:$A$107)-COUNT(A11:$A$107)),2),"")</f>
        <v>706</v>
      </c>
      <c r="D11" s="42" t="str">
        <f>IF(MONTH(INDEX(Date,MATCH(MONTH($B$2),mois,)+(COUNT($A$7:$A$107)-COUNT(A11:$A$107))))=MONTH($B$2),INDEX(Feuille1!$B$13:$H$301,MATCH(MONTH($B$2),mois,)+(COUNT($A$7:$A$107)-COUNT(A11:$A$107)),3),"")</f>
        <v>Patient X</v>
      </c>
      <c r="E11" s="43" t="str">
        <f>IF(MONTH(INDEX(Date,MATCH(MONTH($B$2),mois,)+(COUNT($A$7:$A$107)-COUNT(A11:$A$107))))=MONTH($B$2),INDEX(Feuille1!$B$13:$H$301,MATCH(MONTH($B$2),mois,)+(COUNT($A$7:$A$107)-COUNT(A11:$A$107)),4),"")</f>
        <v>X €</v>
      </c>
      <c r="F11" s="42" t="str">
        <f>IF(MONTH(INDEX(Date,MATCH(MONTH($B$2),mois,)+(COUNT($A$7:$A$107)-COUNT(A11:$A$107))))=MONTH($B$2),INDEX(Feuille1!$B$13:$H$301,MATCH(MONTH($B$2),mois,)+(COUNT($A$7:$A$107)-COUNT(A11:$A$107)),6),"")</f>
        <v>Espèce</v>
      </c>
      <c r="G11" s="43" t="str">
        <f>IF(MONTH(INDEX(Date,MATCH(MONTH($B$2),mois,)+(COUNT($A$7:$A$107)-COUNT(A11:$A$107))))=MONTH($B$2),INDEX(Feuille1!$B$13:$H$301,MATCH(MONTH($B$2),mois,)+(COUNT($A$7:$A$107)-COUNT(A11:$A$107)),7),"")</f>
        <v>X</v>
      </c>
      <c r="H11" s="44" t="e">
        <f>IF(MONTH(INDEX(date2,MATCH(MONTH($B$2),mois2,)+(COUNT($A$7:$A$107)-COUNT($A11:A$107))))=MONTH($B$2),INDEX(date2,MATCH(MONTH($B$2),mois2,)+(COUNT($A$7:$A$107)-COUNT($A11:A$107))),"")</f>
        <v>#REF!</v>
      </c>
      <c r="I11" s="46" t="e">
        <f>IF(MONTH(INDEX(date2,MATCH(MONTH($B$2),mois2,)+(COUNT($A$7:$A$107)-COUNT($A11:A$107))))=MONTH($B$2),INDEX(Feuille1!$B$310:$G$380,MATCH(MONTH($B$2),mois2,)+(COUNT($A$7:$A$107)-COUNT($A11:A$107)),2),"")</f>
        <v>#REF!</v>
      </c>
      <c r="J11" s="46" t="e">
        <f>IF(MONTH(INDEX(date2,MATCH(MONTH($B$2),mois2,)+(COUNT($A$7:$A$107)-COUNT($A11:A$107))))=MONTH($B$2),INDEX(Feuille1!$B$310:$G$380,MATCH(MONTH($B$2),mois2,)+(COUNT($A$7:$A$107)-COUNT($A11:A$107)),3),"")</f>
        <v>#REF!</v>
      </c>
      <c r="K11" s="47" t="e">
        <f>IF(MONTH(INDEX(date2,MATCH(MONTH($B$2),mois2,)+(COUNT($A$7:$A$107)-COUNT($A11:A$107))))=MONTH($B$2),INDEX(Feuille1!$B$310:$G$380,MATCH(MONTH($B$2),mois2,)+(COUNT($A$7:$A$107)-COUNT($A11:A$107)),4),"")</f>
        <v>#REF!</v>
      </c>
      <c r="L11" s="46" t="e">
        <f>IF(MONTH(INDEX(date2,MATCH(MONTH($B$2),mois2,)+(COUNT($A$7:$A$107)-COUNT($A11:A$107))))=MONTH($B$2),INDEX(Feuille1!$B$310:$G$380,MATCH(MONTH($B$2),mois2,)+(COUNT($A$7:$A$107)-COUNT($A11:A$107)),6),"")</f>
        <v>#REF!</v>
      </c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</row>
    <row r="12" spans="1:1025" x14ac:dyDescent="0.25">
      <c r="A12">
        <v>1</v>
      </c>
      <c r="B12" s="40">
        <f>IF(MONTH(INDEX(Date,MATCH(MONTH($B$2),mois,)+(COUNT($A$7:$A$107)-COUNT(A12:$A$107))))=MONTH($B$2),INDEX(Date,MATCH(MONTH($B$2),mois,)+(COUNT($A$7:$A$107)-COUNT(A12:$A$107))),"")</f>
        <v>42311</v>
      </c>
      <c r="C12" s="42" t="str">
        <f>IF(MONTH(INDEX(Date,MATCH(MONTH($B$2),mois,)+(COUNT($A$7:$A$107)-COUNT(A12:$A$107))))=MONTH($B$2),INDEX(Feuille1!$B$13:$H$301,MATCH(MONTH($B$2),mois,)+(COUNT($A$7:$A$107)-COUNT(A12:$A$107)),2),"")</f>
        <v>706</v>
      </c>
      <c r="D12" s="42" t="str">
        <f>IF(MONTH(INDEX(Date,MATCH(MONTH($B$2),mois,)+(COUNT($A$7:$A$107)-COUNT(A12:$A$107))))=MONTH($B$2),INDEX(Feuille1!$B$13:$H$301,MATCH(MONTH($B$2),mois,)+(COUNT($A$7:$A$107)-COUNT(A12:$A$107)),3),"")</f>
        <v>Patient X</v>
      </c>
      <c r="E12" s="43" t="str">
        <f>IF(MONTH(INDEX(Date,MATCH(MONTH($B$2),mois,)+(COUNT($A$7:$A$107)-COUNT(A12:$A$107))))=MONTH($B$2),INDEX(Feuille1!$B$13:$H$301,MATCH(MONTH($B$2),mois,)+(COUNT($A$7:$A$107)-COUNT(A12:$A$107)),4),"")</f>
        <v>X €</v>
      </c>
      <c r="F12" s="42" t="str">
        <f>IF(MONTH(INDEX(Date,MATCH(MONTH($B$2),mois,)+(COUNT($A$7:$A$107)-COUNT(A12:$A$107))))=MONTH($B$2),INDEX(Feuille1!$B$13:$H$301,MATCH(MONTH($B$2),mois,)+(COUNT($A$7:$A$107)-COUNT(A12:$A$107)),6),"")</f>
        <v>Chèque</v>
      </c>
      <c r="G12" s="43" t="str">
        <f>IF(MONTH(INDEX(Date,MATCH(MONTH($B$2),mois,)+(COUNT($A$7:$A$107)-COUNT(A12:$A$107))))=MONTH($B$2),INDEX(Feuille1!$B$13:$H$301,MATCH(MONTH($B$2),mois,)+(COUNT($A$7:$A$107)-COUNT(A12:$A$107)),7),"")</f>
        <v>X</v>
      </c>
      <c r="H12" s="44" t="e">
        <f>IF(MONTH(INDEX(date2,MATCH(MONTH($B$2),mois2,)+(COUNT($A$7:$A$107)-COUNT($A12:A$107))))=MONTH($B$2),INDEX(date2,MATCH(MONTH($B$2),mois2,)+(COUNT($A$7:$A$107)-COUNT($A12:A$107))),"")</f>
        <v>#REF!</v>
      </c>
      <c r="I12" s="46" t="e">
        <f>IF(MONTH(INDEX(date2,MATCH(MONTH($B$2),mois2,)+(COUNT($A$7:$A$107)-COUNT($A12:A$107))))=MONTH($B$2),INDEX(Feuille1!$B$310:$G$380,MATCH(MONTH($B$2),mois2,)+(COUNT($A$7:$A$107)-COUNT($A12:A$107)),2),"")</f>
        <v>#REF!</v>
      </c>
      <c r="J12" s="46" t="e">
        <f>IF(MONTH(INDEX(date2,MATCH(MONTH($B$2),mois2,)+(COUNT($A$7:$A$107)-COUNT($A12:A$107))))=MONTH($B$2),INDEX(Feuille1!$B$310:$G$380,MATCH(MONTH($B$2),mois2,)+(COUNT($A$7:$A$107)-COUNT($A12:A$107)),3),"")</f>
        <v>#REF!</v>
      </c>
      <c r="K12" s="47" t="e">
        <f>IF(MONTH(INDEX(date2,MATCH(MONTH($B$2),mois2,)+(COUNT($A$7:$A$107)-COUNT($A12:A$107))))=MONTH($B$2),INDEX(Feuille1!$B$310:$G$380,MATCH(MONTH($B$2),mois2,)+(COUNT($A$7:$A$107)-COUNT($A12:A$107)),4),"")</f>
        <v>#REF!</v>
      </c>
      <c r="L12" s="46" t="e">
        <f>IF(MONTH(INDEX(date2,MATCH(MONTH($B$2),mois2,)+(COUNT($A$7:$A$107)-COUNT($A12:A$107))))=MONTH($B$2),INDEX(Feuille1!$B$310:$G$380,MATCH(MONTH($B$2),mois2,)+(COUNT($A$7:$A$107)-COUNT($A12:A$107)),6),"")</f>
        <v>#REF!</v>
      </c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</row>
    <row r="13" spans="1:1025" x14ac:dyDescent="0.25">
      <c r="A13">
        <v>1</v>
      </c>
      <c r="B13" s="40">
        <f>IF(MONTH(INDEX(Date,MATCH(MONTH($B$2),mois,)+(COUNT($A$7:$A$107)-COUNT(A13:$A$107))))=MONTH($B$2),INDEX(Date,MATCH(MONTH($B$2),mois,)+(COUNT($A$7:$A$107)-COUNT(A13:$A$107))),"")</f>
        <v>42313</v>
      </c>
      <c r="C13" s="42" t="str">
        <f>IF(MONTH(INDEX(Date,MATCH(MONTH($B$2),mois,)+(COUNT($A$7:$A$107)-COUNT(A13:$A$107))))=MONTH($B$2),INDEX(Feuille1!$B$13:$H$301,MATCH(MONTH($B$2),mois,)+(COUNT($A$7:$A$107)-COUNT(A13:$A$107)),2),"")</f>
        <v>706</v>
      </c>
      <c r="D13" s="42" t="str">
        <f>IF(MONTH(INDEX(Date,MATCH(MONTH($B$2),mois,)+(COUNT($A$7:$A$107)-COUNT(A13:$A$107))))=MONTH($B$2),INDEX(Feuille1!$B$13:$H$301,MATCH(MONTH($B$2),mois,)+(COUNT($A$7:$A$107)-COUNT(A13:$A$107)),3),"")</f>
        <v>Patient X</v>
      </c>
      <c r="E13" s="43" t="str">
        <f>IF(MONTH(INDEX(Date,MATCH(MONTH($B$2),mois,)+(COUNT($A$7:$A$107)-COUNT(A13:$A$107))))=MONTH($B$2),INDEX(Feuille1!$B$13:$H$301,MATCH(MONTH($B$2),mois,)+(COUNT($A$7:$A$107)-COUNT(A13:$A$107)),4),"")</f>
        <v>X €</v>
      </c>
      <c r="F13" s="42" t="str">
        <f>IF(MONTH(INDEX(Date,MATCH(MONTH($B$2),mois,)+(COUNT($A$7:$A$107)-COUNT(A13:$A$107))))=MONTH($B$2),INDEX(Feuille1!$B$13:$H$301,MATCH(MONTH($B$2),mois,)+(COUNT($A$7:$A$107)-COUNT(A13:$A$107)),6),"")</f>
        <v>Espèce</v>
      </c>
      <c r="G13" s="43" t="str">
        <f>IF(MONTH(INDEX(Date,MATCH(MONTH($B$2),mois,)+(COUNT($A$7:$A$107)-COUNT(A13:$A$107))))=MONTH($B$2),INDEX(Feuille1!$B$13:$H$301,MATCH(MONTH($B$2),mois,)+(COUNT($A$7:$A$107)-COUNT(A13:$A$107)),7),"")</f>
        <v>X</v>
      </c>
      <c r="H13" s="44" t="e">
        <f>IF(MONTH(INDEX(date2,MATCH(MONTH($B$2),mois2,)+(COUNT($A$7:$A$107)-COUNT($A13:A$107))))=MONTH($B$2),INDEX(date2,MATCH(MONTH($B$2),mois2,)+(COUNT($A$7:$A$107)-COUNT($A13:A$107))),"")</f>
        <v>#REF!</v>
      </c>
      <c r="I13" s="46" t="e">
        <f>IF(MONTH(INDEX(date2,MATCH(MONTH($B$2),mois2,)+(COUNT($A$7:$A$107)-COUNT($A13:A$107))))=MONTH($B$2),INDEX(Feuille1!$B$310:$G$380,MATCH(MONTH($B$2),mois2,)+(COUNT($A$7:$A$107)-COUNT($A13:A$107)),2),"")</f>
        <v>#REF!</v>
      </c>
      <c r="J13" s="46" t="e">
        <f>IF(MONTH(INDEX(date2,MATCH(MONTH($B$2),mois2,)+(COUNT($A$7:$A$107)-COUNT($A13:A$107))))=MONTH($B$2),INDEX(Feuille1!$B$310:$G$380,MATCH(MONTH($B$2),mois2,)+(COUNT($A$7:$A$107)-COUNT($A13:A$107)),3),"")</f>
        <v>#REF!</v>
      </c>
      <c r="K13" s="47" t="e">
        <f>IF(MONTH(INDEX(date2,MATCH(MONTH($B$2),mois2,)+(COUNT($A$7:$A$107)-COUNT($A13:A$107))))=MONTH($B$2),INDEX(Feuille1!$B$310:$G$380,MATCH(MONTH($B$2),mois2,)+(COUNT($A$7:$A$107)-COUNT($A13:A$107)),4),"")</f>
        <v>#REF!</v>
      </c>
      <c r="L13" s="46" t="e">
        <f>IF(MONTH(INDEX(date2,MATCH(MONTH($B$2),mois2,)+(COUNT($A$7:$A$107)-COUNT($A13:A$107))))=MONTH($B$2),INDEX(Feuille1!$B$310:$G$380,MATCH(MONTH($B$2),mois2,)+(COUNT($A$7:$A$107)-COUNT($A13:A$107)),6),"")</f>
        <v>#REF!</v>
      </c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</row>
    <row r="14" spans="1:1025" x14ac:dyDescent="0.25">
      <c r="A14">
        <v>1</v>
      </c>
      <c r="B14" s="40">
        <f>IF(MONTH(INDEX(Date,MATCH(MONTH($B$2),mois,)+(COUNT($A$7:$A$107)-COUNT(A14:$A$107))))=MONTH($B$2),INDEX(Date,MATCH(MONTH($B$2),mois,)+(COUNT($A$7:$A$107)-COUNT(A14:$A$107))),"")</f>
        <v>42314</v>
      </c>
      <c r="C14" s="42" t="str">
        <f>IF(MONTH(INDEX(Date,MATCH(MONTH($B$2),mois,)+(COUNT($A$7:$A$107)-COUNT(A14:$A$107))))=MONTH($B$2),INDEX(Feuille1!$B$13:$H$301,MATCH(MONTH($B$2),mois,)+(COUNT($A$7:$A$107)-COUNT(A14:$A$107)),2),"")</f>
        <v>706</v>
      </c>
      <c r="D14" s="42" t="str">
        <f>IF(MONTH(INDEX(Date,MATCH(MONTH($B$2),mois,)+(COUNT($A$7:$A$107)-COUNT(A14:$A$107))))=MONTH($B$2),INDEX(Feuille1!$B$13:$H$301,MATCH(MONTH($B$2),mois,)+(COUNT($A$7:$A$107)-COUNT(A14:$A$107)),3),"")</f>
        <v>Patient X</v>
      </c>
      <c r="E14" s="43" t="str">
        <f>IF(MONTH(INDEX(Date,MATCH(MONTH($B$2),mois,)+(COUNT($A$7:$A$107)-COUNT(A14:$A$107))))=MONTH($B$2),INDEX(Feuille1!$B$13:$H$301,MATCH(MONTH($B$2),mois,)+(COUNT($A$7:$A$107)-COUNT(A14:$A$107)),4),"")</f>
        <v>X €</v>
      </c>
      <c r="F14" s="42" t="str">
        <f>IF(MONTH(INDEX(Date,MATCH(MONTH($B$2),mois,)+(COUNT($A$7:$A$107)-COUNT(A14:$A$107))))=MONTH($B$2),INDEX(Feuille1!$B$13:$H$301,MATCH(MONTH($B$2),mois,)+(COUNT($A$7:$A$107)-COUNT(A14:$A$107)),6),"")</f>
        <v>Chèque</v>
      </c>
      <c r="G14" s="43" t="str">
        <f>IF(MONTH(INDEX(Date,MATCH(MONTH($B$2),mois,)+(COUNT($A$7:$A$107)-COUNT(A14:$A$107))))=MONTH($B$2),INDEX(Feuille1!$B$13:$H$301,MATCH(MONTH($B$2),mois,)+(COUNT($A$7:$A$107)-COUNT(A14:$A$107)),7),"")</f>
        <v>X</v>
      </c>
      <c r="H14" s="44" t="e">
        <f>IF(MONTH(INDEX(date2,MATCH(MONTH($B$2),mois2,)+(COUNT($A$7:$A$107)-COUNT($A14:A$107))))=MONTH($B$2),INDEX(date2,MATCH(MONTH($B$2),mois2,)+(COUNT($A$7:$A$107)-COUNT($A14:A$107))),"")</f>
        <v>#REF!</v>
      </c>
      <c r="I14" s="46" t="e">
        <f>IF(MONTH(INDEX(date2,MATCH(MONTH($B$2),mois2,)+(COUNT($A$7:$A$107)-COUNT($A14:A$107))))=MONTH($B$2),INDEX(Feuille1!$B$310:$G$380,MATCH(MONTH($B$2),mois2,)+(COUNT($A$7:$A$107)-COUNT($A14:A$107)),2),"")</f>
        <v>#REF!</v>
      </c>
      <c r="J14" s="46" t="e">
        <f>IF(MONTH(INDEX(date2,MATCH(MONTH($B$2),mois2,)+(COUNT($A$7:$A$107)-COUNT($A14:A$107))))=MONTH($B$2),INDEX(Feuille1!$B$310:$G$380,MATCH(MONTH($B$2),mois2,)+(COUNT($A$7:$A$107)-COUNT($A14:A$107)),3),"")</f>
        <v>#REF!</v>
      </c>
      <c r="K14" s="47" t="e">
        <f>IF(MONTH(INDEX(date2,MATCH(MONTH($B$2),mois2,)+(COUNT($A$7:$A$107)-COUNT($A14:A$107))))=MONTH($B$2),INDEX(Feuille1!$B$310:$G$380,MATCH(MONTH($B$2),mois2,)+(COUNT($A$7:$A$107)-COUNT($A14:A$107)),4),"")</f>
        <v>#REF!</v>
      </c>
      <c r="L14" s="46" t="e">
        <f>IF(MONTH(INDEX(date2,MATCH(MONTH($B$2),mois2,)+(COUNT($A$7:$A$107)-COUNT($A14:A$107))))=MONTH($B$2),INDEX(Feuille1!$B$310:$G$380,MATCH(MONTH($B$2),mois2,)+(COUNT($A$7:$A$107)-COUNT($A14:A$107)),6),"")</f>
        <v>#REF!</v>
      </c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</row>
    <row r="15" spans="1:1025" x14ac:dyDescent="0.25">
      <c r="A15">
        <v>1</v>
      </c>
      <c r="B15" s="40">
        <f>IF(MONTH(INDEX(Date,MATCH(MONTH($B$2),mois,)+(COUNT($A$7:$A$107)-COUNT(A15:$A$107))))=MONTH($B$2),INDEX(Date,MATCH(MONTH($B$2),mois,)+(COUNT($A$7:$A$107)-COUNT(A15:$A$107))),"")</f>
        <v>42314</v>
      </c>
      <c r="C15" s="42" t="str">
        <f>IF(MONTH(INDEX(Date,MATCH(MONTH($B$2),mois,)+(COUNT($A$7:$A$107)-COUNT(A15:$A$107))))=MONTH($B$2),INDEX(Feuille1!$B$13:$H$301,MATCH(MONTH($B$2),mois,)+(COUNT($A$7:$A$107)-COUNT(A15:$A$107)),2),"")</f>
        <v>706</v>
      </c>
      <c r="D15" s="42" t="str">
        <f>IF(MONTH(INDEX(Date,MATCH(MONTH($B$2),mois,)+(COUNT($A$7:$A$107)-COUNT(A15:$A$107))))=MONTH($B$2),INDEX(Feuille1!$B$13:$H$301,MATCH(MONTH($B$2),mois,)+(COUNT($A$7:$A$107)-COUNT(A15:$A$107)),3),"")</f>
        <v>Patient X</v>
      </c>
      <c r="E15" s="43" t="str">
        <f>IF(MONTH(INDEX(Date,MATCH(MONTH($B$2),mois,)+(COUNT($A$7:$A$107)-COUNT(A15:$A$107))))=MONTH($B$2),INDEX(Feuille1!$B$13:$H$301,MATCH(MONTH($B$2),mois,)+(COUNT($A$7:$A$107)-COUNT(A15:$A$107)),4),"")</f>
        <v>X €</v>
      </c>
      <c r="F15" s="42" t="str">
        <f>IF(MONTH(INDEX(Date,MATCH(MONTH($B$2),mois,)+(COUNT($A$7:$A$107)-COUNT(A15:$A$107))))=MONTH($B$2),INDEX(Feuille1!$B$13:$H$301,MATCH(MONTH($B$2),mois,)+(COUNT($A$7:$A$107)-COUNT(A15:$A$107)),6),"")</f>
        <v>Chèque</v>
      </c>
      <c r="G15" s="43" t="str">
        <f>IF(MONTH(INDEX(Date,MATCH(MONTH($B$2),mois,)+(COUNT($A$7:$A$107)-COUNT(A15:$A$107))))=MONTH($B$2),INDEX(Feuille1!$B$13:$H$301,MATCH(MONTH($B$2),mois,)+(COUNT($A$7:$A$107)-COUNT(A15:$A$107)),7),"")</f>
        <v>X</v>
      </c>
      <c r="H15" s="44" t="e">
        <f>IF(MONTH(INDEX(date2,MATCH(MONTH($B$2),mois2,)+(COUNT($A$7:$A$107)-COUNT($A15:A$107))))=MONTH($B$2),INDEX(date2,MATCH(MONTH($B$2),mois2,)+(COUNT($A$7:$A$107)-COUNT($A15:A$107))),"")</f>
        <v>#REF!</v>
      </c>
      <c r="I15" s="46" t="e">
        <f>IF(MONTH(INDEX(date2,MATCH(MONTH($B$2),mois2,)+(COUNT($A$7:$A$107)-COUNT($A15:A$107))))=MONTH($B$2),INDEX(Feuille1!$B$310:$G$380,MATCH(MONTH($B$2),mois2,)+(COUNT($A$7:$A$107)-COUNT($A15:A$107)),2),"")</f>
        <v>#REF!</v>
      </c>
      <c r="J15" s="46" t="e">
        <f>IF(MONTH(INDEX(date2,MATCH(MONTH($B$2),mois2,)+(COUNT($A$7:$A$107)-COUNT($A15:A$107))))=MONTH($B$2),INDEX(Feuille1!$B$310:$G$380,MATCH(MONTH($B$2),mois2,)+(COUNT($A$7:$A$107)-COUNT($A15:A$107)),3),"")</f>
        <v>#REF!</v>
      </c>
      <c r="K15" s="47" t="e">
        <f>IF(MONTH(INDEX(date2,MATCH(MONTH($B$2),mois2,)+(COUNT($A$7:$A$107)-COUNT($A15:A$107))))=MONTH($B$2),INDEX(Feuille1!$B$310:$G$380,MATCH(MONTH($B$2),mois2,)+(COUNT($A$7:$A$107)-COUNT($A15:A$107)),4),"")</f>
        <v>#REF!</v>
      </c>
      <c r="L15" s="46" t="e">
        <f>IF(MONTH(INDEX(date2,MATCH(MONTH($B$2),mois2,)+(COUNT($A$7:$A$107)-COUNT($A15:A$107))))=MONTH($B$2),INDEX(Feuille1!$B$310:$G$380,MATCH(MONTH($B$2),mois2,)+(COUNT($A$7:$A$107)-COUNT($A15:A$107)),6),"")</f>
        <v>#REF!</v>
      </c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</row>
    <row r="16" spans="1:1025" x14ac:dyDescent="0.25">
      <c r="A16">
        <v>1</v>
      </c>
      <c r="B16" s="40">
        <f>IF(MONTH(INDEX(Date,MATCH(MONTH($B$2),mois,)+(COUNT($A$7:$A$107)-COUNT(A16:$A$107))))=MONTH($B$2),INDEX(Date,MATCH(MONTH($B$2),mois,)+(COUNT($A$7:$A$107)-COUNT(A16:$A$107))),"")</f>
        <v>42314</v>
      </c>
      <c r="C16" s="42" t="str">
        <f>IF(MONTH(INDEX(Date,MATCH(MONTH($B$2),mois,)+(COUNT($A$7:$A$107)-COUNT(A16:$A$107))))=MONTH($B$2),INDEX(Feuille1!$B$13:$H$301,MATCH(MONTH($B$2),mois,)+(COUNT($A$7:$A$107)-COUNT(A16:$A$107)),2),"")</f>
        <v>706</v>
      </c>
      <c r="D16" s="42" t="str">
        <f>IF(MONTH(INDEX(Date,MATCH(MONTH($B$2),mois,)+(COUNT($A$7:$A$107)-COUNT(A16:$A$107))))=MONTH($B$2),INDEX(Feuille1!$B$13:$H$301,MATCH(MONTH($B$2),mois,)+(COUNT($A$7:$A$107)-COUNT(A16:$A$107)),3),"")</f>
        <v>Patient X</v>
      </c>
      <c r="E16" s="43" t="str">
        <f>IF(MONTH(INDEX(Date,MATCH(MONTH($B$2),mois,)+(COUNT($A$7:$A$107)-COUNT(A16:$A$107))))=MONTH($B$2),INDEX(Feuille1!$B$13:$H$301,MATCH(MONTH($B$2),mois,)+(COUNT($A$7:$A$107)-COUNT(A16:$A$107)),4),"")</f>
        <v>X €</v>
      </c>
      <c r="F16" s="42" t="str">
        <f>IF(MONTH(INDEX(Date,MATCH(MONTH($B$2),mois,)+(COUNT($A$7:$A$107)-COUNT(A16:$A$107))))=MONTH($B$2),INDEX(Feuille1!$B$13:$H$301,MATCH(MONTH($B$2),mois,)+(COUNT($A$7:$A$107)-COUNT(A16:$A$107)),6),"")</f>
        <v>Espèce</v>
      </c>
      <c r="G16" s="43" t="str">
        <f>IF(MONTH(INDEX(Date,MATCH(MONTH($B$2),mois,)+(COUNT($A$7:$A$107)-COUNT(A16:$A$107))))=MONTH($B$2),INDEX(Feuille1!$B$13:$H$301,MATCH(MONTH($B$2),mois,)+(COUNT($A$7:$A$107)-COUNT(A16:$A$107)),7),"")</f>
        <v>X</v>
      </c>
      <c r="H16" s="44" t="e">
        <f>IF(MONTH(INDEX(date2,MATCH(MONTH($B$2),mois2,)+(COUNT($A$7:$A$107)-COUNT($A16:A$107))))=MONTH($B$2),INDEX(date2,MATCH(MONTH($B$2),mois2,)+(COUNT($A$7:$A$107)-COUNT($A16:A$107))),"")</f>
        <v>#REF!</v>
      </c>
      <c r="I16" s="46" t="e">
        <f>IF(MONTH(INDEX(date2,MATCH(MONTH($B$2),mois2,)+(COUNT($A$7:$A$107)-COUNT($A16:A$107))))=MONTH($B$2),INDEX(Feuille1!$B$310:$G$380,MATCH(MONTH($B$2),mois2,)+(COUNT($A$7:$A$107)-COUNT($A16:A$107)),2),"")</f>
        <v>#REF!</v>
      </c>
      <c r="J16" s="46" t="e">
        <f>IF(MONTH(INDEX(date2,MATCH(MONTH($B$2),mois2,)+(COUNT($A$7:$A$107)-COUNT($A16:A$107))))=MONTH($B$2),INDEX(Feuille1!$B$310:$G$380,MATCH(MONTH($B$2),mois2,)+(COUNT($A$7:$A$107)-COUNT($A16:A$107)),3),"")</f>
        <v>#REF!</v>
      </c>
      <c r="K16" s="47" t="e">
        <f>IF(MONTH(INDEX(date2,MATCH(MONTH($B$2),mois2,)+(COUNT($A$7:$A$107)-COUNT($A16:A$107))))=MONTH($B$2),INDEX(Feuille1!$B$310:$G$380,MATCH(MONTH($B$2),mois2,)+(COUNT($A$7:$A$107)-COUNT($A16:A$107)),4),"")</f>
        <v>#REF!</v>
      </c>
      <c r="L16" s="46" t="e">
        <f>IF(MONTH(INDEX(date2,MATCH(MONTH($B$2),mois2,)+(COUNT($A$7:$A$107)-COUNT($A16:A$107))))=MONTH($B$2),INDEX(Feuille1!$B$310:$G$380,MATCH(MONTH($B$2),mois2,)+(COUNT($A$7:$A$107)-COUNT($A16:A$107)),6),"")</f>
        <v>#REF!</v>
      </c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</row>
    <row r="17" spans="1:1025" x14ac:dyDescent="0.25">
      <c r="A17">
        <v>1</v>
      </c>
      <c r="B17" s="40">
        <f>IF(MONTH(INDEX(Date,MATCH(MONTH($B$2),mois,)+(COUNT($A$7:$A$107)-COUNT(A17:$A$107))))=MONTH($B$2),INDEX(Date,MATCH(MONTH($B$2),mois,)+(COUNT($A$7:$A$107)-COUNT(A17:$A$107))),"")</f>
        <v>42314</v>
      </c>
      <c r="C17" s="42" t="str">
        <f>IF(MONTH(INDEX(Date,MATCH(MONTH($B$2),mois,)+(COUNT($A$7:$A$107)-COUNT(A17:$A$107))))=MONTH($B$2),INDEX(Feuille1!$B$13:$H$301,MATCH(MONTH($B$2),mois,)+(COUNT($A$7:$A$107)-COUNT(A17:$A$107)),2),"")</f>
        <v>706</v>
      </c>
      <c r="D17" s="42" t="str">
        <f>IF(MONTH(INDEX(Date,MATCH(MONTH($B$2),mois,)+(COUNT($A$7:$A$107)-COUNT(A17:$A$107))))=MONTH($B$2),INDEX(Feuille1!$B$13:$H$301,MATCH(MONTH($B$2),mois,)+(COUNT($A$7:$A$107)-COUNT(A17:$A$107)),3),"")</f>
        <v>Patient X</v>
      </c>
      <c r="E17" s="43" t="str">
        <f>IF(MONTH(INDEX(Date,MATCH(MONTH($B$2),mois,)+(COUNT($A$7:$A$107)-COUNT(A17:$A$107))))=MONTH($B$2),INDEX(Feuille1!$B$13:$H$301,MATCH(MONTH($B$2),mois,)+(COUNT($A$7:$A$107)-COUNT(A17:$A$107)),4),"")</f>
        <v>X €</v>
      </c>
      <c r="F17" s="42" t="str">
        <f>IF(MONTH(INDEX(Date,MATCH(MONTH($B$2),mois,)+(COUNT($A$7:$A$107)-COUNT(A17:$A$107))))=MONTH($B$2),INDEX(Feuille1!$B$13:$H$301,MATCH(MONTH($B$2),mois,)+(COUNT($A$7:$A$107)-COUNT(A17:$A$107)),6),"")</f>
        <v>Espèce</v>
      </c>
      <c r="G17" s="43" t="str">
        <f>IF(MONTH(INDEX(Date,MATCH(MONTH($B$2),mois,)+(COUNT($A$7:$A$107)-COUNT(A17:$A$107))))=MONTH($B$2),INDEX(Feuille1!$B$13:$H$301,MATCH(MONTH($B$2),mois,)+(COUNT($A$7:$A$107)-COUNT(A17:$A$107)),7),"")</f>
        <v>X</v>
      </c>
      <c r="H17" s="44" t="e">
        <f>IF(MONTH(INDEX(date2,MATCH(MONTH($B$2),mois2,)+(COUNT($A$7:$A$107)-COUNT($A17:A$107))))=MONTH($B$2),INDEX(date2,MATCH(MONTH($B$2),mois2,)+(COUNT($A$7:$A$107)-COUNT($A17:A$107))),"")</f>
        <v>#REF!</v>
      </c>
      <c r="I17" s="46" t="e">
        <f>IF(MONTH(INDEX(date2,MATCH(MONTH($B$2),mois2,)+(COUNT($A$7:$A$107)-COUNT($A17:A$107))))=MONTH($B$2),INDEX(Feuille1!$B$310:$G$380,MATCH(MONTH($B$2),mois2,)+(COUNT($A$7:$A$107)-COUNT($A17:A$107)),2),"")</f>
        <v>#REF!</v>
      </c>
      <c r="J17" s="46" t="e">
        <f>IF(MONTH(INDEX(date2,MATCH(MONTH($B$2),mois2,)+(COUNT($A$7:$A$107)-COUNT($A17:A$107))))=MONTH($B$2),INDEX(Feuille1!$B$310:$G$380,MATCH(MONTH($B$2),mois2,)+(COUNT($A$7:$A$107)-COUNT($A17:A$107)),3),"")</f>
        <v>#REF!</v>
      </c>
      <c r="K17" s="47" t="e">
        <f>IF(MONTH(INDEX(date2,MATCH(MONTH($B$2),mois2,)+(COUNT($A$7:$A$107)-COUNT($A17:A$107))))=MONTH($B$2),INDEX(Feuille1!$B$310:$G$380,MATCH(MONTH($B$2),mois2,)+(COUNT($A$7:$A$107)-COUNT($A17:A$107)),4),"")</f>
        <v>#REF!</v>
      </c>
      <c r="L17" s="46" t="e">
        <f>IF(MONTH(INDEX(date2,MATCH(MONTH($B$2),mois2,)+(COUNT($A$7:$A$107)-COUNT($A17:A$107))))=MONTH($B$2),INDEX(Feuille1!$B$310:$G$380,MATCH(MONTH($B$2),mois2,)+(COUNT($A$7:$A$107)-COUNT($A17:A$107)),6),"")</f>
        <v>#REF!</v>
      </c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</row>
    <row r="18" spans="1:1025" x14ac:dyDescent="0.25">
      <c r="A18">
        <v>1</v>
      </c>
      <c r="B18" s="40">
        <f>IF(MONTH(INDEX(Date,MATCH(MONTH($B$2),mois,)+(COUNT($A$7:$A$107)-COUNT(A18:$A$107))))=MONTH($B$2),INDEX(Date,MATCH(MONTH($B$2),mois,)+(COUNT($A$7:$A$107)-COUNT(A18:$A$107))),"")</f>
        <v>42317</v>
      </c>
      <c r="C18" s="42" t="str">
        <f>IF(MONTH(INDEX(Date,MATCH(MONTH($B$2),mois,)+(COUNT($A$7:$A$107)-COUNT(A18:$A$107))))=MONTH($B$2),INDEX(Feuille1!$B$13:$H$301,MATCH(MONTH($B$2),mois,)+(COUNT($A$7:$A$107)-COUNT(A18:$A$107)),2),"")</f>
        <v>706</v>
      </c>
      <c r="D18" s="42" t="str">
        <f>IF(MONTH(INDEX(Date,MATCH(MONTH($B$2),mois,)+(COUNT($A$7:$A$107)-COUNT(A18:$A$107))))=MONTH($B$2),INDEX(Feuille1!$B$13:$H$301,MATCH(MONTH($B$2),mois,)+(COUNT($A$7:$A$107)-COUNT(A18:$A$107)),3),"")</f>
        <v>Patient X</v>
      </c>
      <c r="E18" s="43" t="str">
        <f>IF(MONTH(INDEX(Date,MATCH(MONTH($B$2),mois,)+(COUNT($A$7:$A$107)-COUNT(A18:$A$107))))=MONTH($B$2),INDEX(Feuille1!$B$13:$H$301,MATCH(MONTH($B$2),mois,)+(COUNT($A$7:$A$107)-COUNT(A18:$A$107)),4),"")</f>
        <v>X €</v>
      </c>
      <c r="F18" s="42" t="str">
        <f>IF(MONTH(INDEX(Date,MATCH(MONTH($B$2),mois,)+(COUNT($A$7:$A$107)-COUNT(A18:$A$107))))=MONTH($B$2),INDEX(Feuille1!$B$13:$H$301,MATCH(MONTH($B$2),mois,)+(COUNT($A$7:$A$107)-COUNT(A18:$A$107)),6),"")</f>
        <v>Chèque</v>
      </c>
      <c r="G18" s="43" t="str">
        <f>IF(MONTH(INDEX(Date,MATCH(MONTH($B$2),mois,)+(COUNT($A$7:$A$107)-COUNT(A18:$A$107))))=MONTH($B$2),INDEX(Feuille1!$B$13:$H$301,MATCH(MONTH($B$2),mois,)+(COUNT($A$7:$A$107)-COUNT(A18:$A$107)),7),"")</f>
        <v>X</v>
      </c>
      <c r="H18" s="44" t="e">
        <f>IF(MONTH(INDEX(date2,MATCH(MONTH($B$2),mois2,)+(COUNT($A$7:$A$107)-COUNT($A18:A$107))))=MONTH($B$2),INDEX(date2,MATCH(MONTH($B$2),mois2,)+(COUNT($A$7:$A$107)-COUNT($A18:A$107))),"")</f>
        <v>#REF!</v>
      </c>
      <c r="I18" s="46" t="e">
        <f>IF(MONTH(INDEX(date2,MATCH(MONTH($B$2),mois2,)+(COUNT($A$7:$A$107)-COUNT($A18:A$107))))=MONTH($B$2),INDEX(Feuille1!$B$310:$G$380,MATCH(MONTH($B$2),mois2,)+(COUNT($A$7:$A$107)-COUNT($A18:A$107)),2),"")</f>
        <v>#REF!</v>
      </c>
      <c r="J18" s="46" t="e">
        <f>IF(MONTH(INDEX(date2,MATCH(MONTH($B$2),mois2,)+(COUNT($A$7:$A$107)-COUNT($A18:A$107))))=MONTH($B$2),INDEX(Feuille1!$B$310:$G$380,MATCH(MONTH($B$2),mois2,)+(COUNT($A$7:$A$107)-COUNT($A18:A$107)),3),"")</f>
        <v>#REF!</v>
      </c>
      <c r="K18" s="47" t="e">
        <f>IF(MONTH(INDEX(date2,MATCH(MONTH($B$2),mois2,)+(COUNT($A$7:$A$107)-COUNT($A18:A$107))))=MONTH($B$2),INDEX(Feuille1!$B$310:$G$380,MATCH(MONTH($B$2),mois2,)+(COUNT($A$7:$A$107)-COUNT($A18:A$107)),4),"")</f>
        <v>#REF!</v>
      </c>
      <c r="L18" s="46" t="e">
        <f>IF(MONTH(INDEX(date2,MATCH(MONTH($B$2),mois2,)+(COUNT($A$7:$A$107)-COUNT($A18:A$107))))=MONTH($B$2),INDEX(Feuille1!$B$310:$G$380,MATCH(MONTH($B$2),mois2,)+(COUNT($A$7:$A$107)-COUNT($A18:A$107)),6),"")</f>
        <v>#REF!</v>
      </c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</row>
    <row r="19" spans="1:1025" x14ac:dyDescent="0.25">
      <c r="A19">
        <v>1</v>
      </c>
      <c r="B19" s="40">
        <f>IF(MONTH(INDEX(Date,MATCH(MONTH($B$2),mois,)+(COUNT($A$7:$A$107)-COUNT(A19:$A$107))))=MONTH($B$2),INDEX(Date,MATCH(MONTH($B$2),mois,)+(COUNT($A$7:$A$107)-COUNT(A19:$A$107))),"")</f>
        <v>42317</v>
      </c>
      <c r="C19" s="42" t="str">
        <f>IF(MONTH(INDEX(Date,MATCH(MONTH($B$2),mois,)+(COUNT($A$7:$A$107)-COUNT(A19:$A$107))))=MONTH($B$2),INDEX(Feuille1!$B$13:$H$301,MATCH(MONTH($B$2),mois,)+(COUNT($A$7:$A$107)-COUNT(A19:$A$107)),2),"")</f>
        <v>706</v>
      </c>
      <c r="D19" s="42" t="str">
        <f>IF(MONTH(INDEX(Date,MATCH(MONTH($B$2),mois,)+(COUNT($A$7:$A$107)-COUNT(A19:$A$107))))=MONTH($B$2),INDEX(Feuille1!$B$13:$H$301,MATCH(MONTH($B$2),mois,)+(COUNT($A$7:$A$107)-COUNT(A19:$A$107)),3),"")</f>
        <v>Patient X</v>
      </c>
      <c r="E19" s="43" t="str">
        <f>IF(MONTH(INDEX(Date,MATCH(MONTH($B$2),mois,)+(COUNT($A$7:$A$107)-COUNT(A19:$A$107))))=MONTH($B$2),INDEX(Feuille1!$B$13:$H$301,MATCH(MONTH($B$2),mois,)+(COUNT($A$7:$A$107)-COUNT(A19:$A$107)),4),"")</f>
        <v>X €</v>
      </c>
      <c r="F19" s="42" t="str">
        <f>IF(MONTH(INDEX(Date,MATCH(MONTH($B$2),mois,)+(COUNT($A$7:$A$107)-COUNT(A19:$A$107))))=MONTH($B$2),INDEX(Feuille1!$B$13:$H$301,MATCH(MONTH($B$2),mois,)+(COUNT($A$7:$A$107)-COUNT(A19:$A$107)),6),"")</f>
        <v>Chèque</v>
      </c>
      <c r="G19" s="43" t="str">
        <f>IF(MONTH(INDEX(Date,MATCH(MONTH($B$2),mois,)+(COUNT($A$7:$A$107)-COUNT(A19:$A$107))))=MONTH($B$2),INDEX(Feuille1!$B$13:$H$301,MATCH(MONTH($B$2),mois,)+(COUNT($A$7:$A$107)-COUNT(A19:$A$107)),7),"")</f>
        <v>X</v>
      </c>
      <c r="H19" s="44" t="e">
        <f>IF(MONTH(INDEX(date2,MATCH(MONTH($B$2),mois2,)+(COUNT($A$7:$A$107)-COUNT($A19:A$107))))=MONTH($B$2),INDEX(date2,MATCH(MONTH($B$2),mois2,)+(COUNT($A$7:$A$107)-COUNT($A19:A$107))),"")</f>
        <v>#REF!</v>
      </c>
      <c r="I19" s="46" t="e">
        <f>IF(MONTH(INDEX(date2,MATCH(MONTH($B$2),mois2,)+(COUNT($A$7:$A$107)-COUNT($A19:A$107))))=MONTH($B$2),INDEX(Feuille1!$B$310:$G$380,MATCH(MONTH($B$2),mois2,)+(COUNT($A$7:$A$107)-COUNT($A19:A$107)),2),"")</f>
        <v>#REF!</v>
      </c>
      <c r="J19" s="46" t="e">
        <f>IF(MONTH(INDEX(date2,MATCH(MONTH($B$2),mois2,)+(COUNT($A$7:$A$107)-COUNT($A19:A$107))))=MONTH($B$2),INDEX(Feuille1!$B$310:$G$380,MATCH(MONTH($B$2),mois2,)+(COUNT($A$7:$A$107)-COUNT($A19:A$107)),3),"")</f>
        <v>#REF!</v>
      </c>
      <c r="K19" s="47" t="e">
        <f>IF(MONTH(INDEX(date2,MATCH(MONTH($B$2),mois2,)+(COUNT($A$7:$A$107)-COUNT($A19:A$107))))=MONTH($B$2),INDEX(Feuille1!$B$310:$G$380,MATCH(MONTH($B$2),mois2,)+(COUNT($A$7:$A$107)-COUNT($A19:A$107)),4),"")</f>
        <v>#REF!</v>
      </c>
      <c r="L19" s="46" t="e">
        <f>IF(MONTH(INDEX(date2,MATCH(MONTH($B$2),mois2,)+(COUNT($A$7:$A$107)-COUNT($A19:A$107))))=MONTH($B$2),INDEX(Feuille1!$B$310:$G$380,MATCH(MONTH($B$2),mois2,)+(COUNT($A$7:$A$107)-COUNT($A19:A$107)),6),"")</f>
        <v>#REF!</v>
      </c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</row>
    <row r="20" spans="1:1025" x14ac:dyDescent="0.25">
      <c r="A20">
        <v>1</v>
      </c>
      <c r="B20" s="40">
        <f>IF(MONTH(INDEX(Date,MATCH(MONTH($B$2),mois,)+(COUNT($A$7:$A$107)-COUNT(A20:$A$107))))=MONTH($B$2),INDEX(Date,MATCH(MONTH($B$2),mois,)+(COUNT($A$7:$A$107)-COUNT(A20:$A$107))),"")</f>
        <v>42317</v>
      </c>
      <c r="C20" s="42" t="str">
        <f>IF(MONTH(INDEX(Date,MATCH(MONTH($B$2),mois,)+(COUNT($A$7:$A$107)-COUNT(A20:$A$107))))=MONTH($B$2),INDEX(Feuille1!$B$13:$H$301,MATCH(MONTH($B$2),mois,)+(COUNT($A$7:$A$107)-COUNT(A20:$A$107)),2),"")</f>
        <v>706</v>
      </c>
      <c r="D20" s="42" t="str">
        <f>IF(MONTH(INDEX(Date,MATCH(MONTH($B$2),mois,)+(COUNT($A$7:$A$107)-COUNT(A20:$A$107))))=MONTH($B$2),INDEX(Feuille1!$B$13:$H$301,MATCH(MONTH($B$2),mois,)+(COUNT($A$7:$A$107)-COUNT(A20:$A$107)),3),"")</f>
        <v>Patient X</v>
      </c>
      <c r="E20" s="43" t="str">
        <f>IF(MONTH(INDEX(Date,MATCH(MONTH($B$2),mois,)+(COUNT($A$7:$A$107)-COUNT(A20:$A$107))))=MONTH($B$2),INDEX(Feuille1!$B$13:$H$301,MATCH(MONTH($B$2),mois,)+(COUNT($A$7:$A$107)-COUNT(A20:$A$107)),4),"")</f>
        <v>X €</v>
      </c>
      <c r="F20" s="42" t="str">
        <f>IF(MONTH(INDEX(Date,MATCH(MONTH($B$2),mois,)+(COUNT($A$7:$A$107)-COUNT(A20:$A$107))))=MONTH($B$2),INDEX(Feuille1!$B$13:$H$301,MATCH(MONTH($B$2),mois,)+(COUNT($A$7:$A$107)-COUNT(A20:$A$107)),6),"")</f>
        <v>Chèque</v>
      </c>
      <c r="G20" s="43" t="str">
        <f>IF(MONTH(INDEX(Date,MATCH(MONTH($B$2),mois,)+(COUNT($A$7:$A$107)-COUNT(A20:$A$107))))=MONTH($B$2),INDEX(Feuille1!$B$13:$H$301,MATCH(MONTH($B$2),mois,)+(COUNT($A$7:$A$107)-COUNT(A20:$A$107)),7),"")</f>
        <v>X</v>
      </c>
      <c r="H20" s="44" t="e">
        <f>IF(MONTH(INDEX(date2,MATCH(MONTH($B$2),mois2,)+(COUNT($A$7:$A$107)-COUNT($A20:A$107))))=MONTH($B$2),INDEX(date2,MATCH(MONTH($B$2),mois2,)+(COUNT($A$7:$A$107)-COUNT($A20:A$107))),"")</f>
        <v>#REF!</v>
      </c>
      <c r="I20" s="46" t="e">
        <f>IF(MONTH(INDEX(date2,MATCH(MONTH($B$2),mois2,)+(COUNT($A$7:$A$107)-COUNT($A20:A$107))))=MONTH($B$2),INDEX(Feuille1!$B$310:$G$380,MATCH(MONTH($B$2),mois2,)+(COUNT($A$7:$A$107)-COUNT($A20:A$107)),2),"")</f>
        <v>#REF!</v>
      </c>
      <c r="J20" s="46" t="e">
        <f>IF(MONTH(INDEX(date2,MATCH(MONTH($B$2),mois2,)+(COUNT($A$7:$A$107)-COUNT($A20:A$107))))=MONTH($B$2),INDEX(Feuille1!$B$310:$G$380,MATCH(MONTH($B$2),mois2,)+(COUNT($A$7:$A$107)-COUNT($A20:A$107)),3),"")</f>
        <v>#REF!</v>
      </c>
      <c r="K20" s="47" t="e">
        <f>IF(MONTH(INDEX(date2,MATCH(MONTH($B$2),mois2,)+(COUNT($A$7:$A$107)-COUNT($A20:A$107))))=MONTH($B$2),INDEX(Feuille1!$B$310:$G$380,MATCH(MONTH($B$2),mois2,)+(COUNT($A$7:$A$107)-COUNT($A20:A$107)),4),"")</f>
        <v>#REF!</v>
      </c>
      <c r="L20" s="46" t="e">
        <f>IF(MONTH(INDEX(date2,MATCH(MONTH($B$2),mois2,)+(COUNT($A$7:$A$107)-COUNT($A20:A$107))))=MONTH($B$2),INDEX(Feuille1!$B$310:$G$380,MATCH(MONTH($B$2),mois2,)+(COUNT($A$7:$A$107)-COUNT($A20:A$107)),6),"")</f>
        <v>#REF!</v>
      </c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</row>
    <row r="21" spans="1:1025" x14ac:dyDescent="0.25">
      <c r="A21">
        <v>1</v>
      </c>
      <c r="B21" s="40">
        <f>IF(MONTH(INDEX(Date,MATCH(MONTH($B$2),mois,)+(COUNT($A$7:$A$107)-COUNT(A21:$A$107))))=MONTH($B$2),INDEX(Date,MATCH(MONTH($B$2),mois,)+(COUNT($A$7:$A$107)-COUNT(A21:$A$107))),"")</f>
        <v>42317</v>
      </c>
      <c r="C21" s="42" t="str">
        <f>IF(MONTH(INDEX(Date,MATCH(MONTH($B$2),mois,)+(COUNT($A$7:$A$107)-COUNT(A21:$A$107))))=MONTH($B$2),INDEX(Feuille1!$B$13:$H$301,MATCH(MONTH($B$2),mois,)+(COUNT($A$7:$A$107)-COUNT(A21:$A$107)),2),"")</f>
        <v>706</v>
      </c>
      <c r="D21" s="42" t="str">
        <f>IF(MONTH(INDEX(Date,MATCH(MONTH($B$2),mois,)+(COUNT($A$7:$A$107)-COUNT(A21:$A$107))))=MONTH($B$2),INDEX(Feuille1!$B$13:$H$301,MATCH(MONTH($B$2),mois,)+(COUNT($A$7:$A$107)-COUNT(A21:$A$107)),3),"")</f>
        <v>Patient X</v>
      </c>
      <c r="E21" s="43" t="str">
        <f>IF(MONTH(INDEX(Date,MATCH(MONTH($B$2),mois,)+(COUNT($A$7:$A$107)-COUNT(A21:$A$107))))=MONTH($B$2),INDEX(Feuille1!$B$13:$H$301,MATCH(MONTH($B$2),mois,)+(COUNT($A$7:$A$107)-COUNT(A21:$A$107)),4),"")</f>
        <v>X €</v>
      </c>
      <c r="F21" s="42" t="str">
        <f>IF(MONTH(INDEX(Date,MATCH(MONTH($B$2),mois,)+(COUNT($A$7:$A$107)-COUNT(A21:$A$107))))=MONTH($B$2),INDEX(Feuille1!$B$13:$H$301,MATCH(MONTH($B$2),mois,)+(COUNT($A$7:$A$107)-COUNT(A21:$A$107)),6),"")</f>
        <v>Espèce</v>
      </c>
      <c r="G21" s="43" t="str">
        <f>IF(MONTH(INDEX(Date,MATCH(MONTH($B$2),mois,)+(COUNT($A$7:$A$107)-COUNT(A21:$A$107))))=MONTH($B$2),INDEX(Feuille1!$B$13:$H$301,MATCH(MONTH($B$2),mois,)+(COUNT($A$7:$A$107)-COUNT(A21:$A$107)),7),"")</f>
        <v>X</v>
      </c>
      <c r="H21" s="44" t="e">
        <f>IF(MONTH(INDEX(date2,MATCH(MONTH($B$2),mois2,)+(COUNT($A$7:$A$107)-COUNT($A21:A$107))))=MONTH($B$2),INDEX(date2,MATCH(MONTH($B$2),mois2,)+(COUNT($A$7:$A$107)-COUNT($A21:A$107))),"")</f>
        <v>#REF!</v>
      </c>
      <c r="I21" s="46" t="e">
        <f>IF(MONTH(INDEX(date2,MATCH(MONTH($B$2),mois2,)+(COUNT($A$7:$A$107)-COUNT($A21:A$107))))=MONTH($B$2),INDEX(Feuille1!$B$310:$G$380,MATCH(MONTH($B$2),mois2,)+(COUNT($A$7:$A$107)-COUNT($A21:A$107)),2),"")</f>
        <v>#REF!</v>
      </c>
      <c r="J21" s="46" t="e">
        <f>IF(MONTH(INDEX(date2,MATCH(MONTH($B$2),mois2,)+(COUNT($A$7:$A$107)-COUNT($A21:A$107))))=MONTH($B$2),INDEX(Feuille1!$B$310:$G$380,MATCH(MONTH($B$2),mois2,)+(COUNT($A$7:$A$107)-COUNT($A21:A$107)),3),"")</f>
        <v>#REF!</v>
      </c>
      <c r="K21" s="47" t="e">
        <f>IF(MONTH(INDEX(date2,MATCH(MONTH($B$2),mois2,)+(COUNT($A$7:$A$107)-COUNT($A21:A$107))))=MONTH($B$2),INDEX(Feuille1!$B$310:$G$380,MATCH(MONTH($B$2),mois2,)+(COUNT($A$7:$A$107)-COUNT($A21:A$107)),4),"")</f>
        <v>#REF!</v>
      </c>
      <c r="L21" s="46" t="e">
        <f>IF(MONTH(INDEX(date2,MATCH(MONTH($B$2),mois2,)+(COUNT($A$7:$A$107)-COUNT($A21:A$107))))=MONTH($B$2),INDEX(Feuille1!$B$310:$G$380,MATCH(MONTH($B$2),mois2,)+(COUNT($A$7:$A$107)-COUNT($A21:A$107)),6),"")</f>
        <v>#REF!</v>
      </c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</row>
    <row r="22" spans="1:1025" x14ac:dyDescent="0.25">
      <c r="A22">
        <v>1</v>
      </c>
      <c r="B22" s="40">
        <f>IF(MONTH(INDEX(Date,MATCH(MONTH($B$2),mois,)+(COUNT($A$7:$A$107)-COUNT(A22:$A$107))))=MONTH($B$2),INDEX(Date,MATCH(MONTH($B$2),mois,)+(COUNT($A$7:$A$107)-COUNT(A22:$A$107))),"")</f>
        <v>42317</v>
      </c>
      <c r="C22" s="42" t="str">
        <f>IF(MONTH(INDEX(Date,MATCH(MONTH($B$2),mois,)+(COUNT($A$7:$A$107)-COUNT(A22:$A$107))))=MONTH($B$2),INDEX(Feuille1!$B$13:$H$301,MATCH(MONTH($B$2),mois,)+(COUNT($A$7:$A$107)-COUNT(A22:$A$107)),2),"")</f>
        <v>706</v>
      </c>
      <c r="D22" s="42" t="str">
        <f>IF(MONTH(INDEX(Date,MATCH(MONTH($B$2),mois,)+(COUNT($A$7:$A$107)-COUNT(A22:$A$107))))=MONTH($B$2),INDEX(Feuille1!$B$13:$H$301,MATCH(MONTH($B$2),mois,)+(COUNT($A$7:$A$107)-COUNT(A22:$A$107)),3),"")</f>
        <v>Patient X</v>
      </c>
      <c r="E22" s="43" t="str">
        <f>IF(MONTH(INDEX(Date,MATCH(MONTH($B$2),mois,)+(COUNT($A$7:$A$107)-COUNT(A22:$A$107))))=MONTH($B$2),INDEX(Feuille1!$B$13:$H$301,MATCH(MONTH($B$2),mois,)+(COUNT($A$7:$A$107)-COUNT(A22:$A$107)),4),"")</f>
        <v>X €</v>
      </c>
      <c r="F22" s="42" t="str">
        <f>IF(MONTH(INDEX(Date,MATCH(MONTH($B$2),mois,)+(COUNT($A$7:$A$107)-COUNT(A22:$A$107))))=MONTH($B$2),INDEX(Feuille1!$B$13:$H$301,MATCH(MONTH($B$2),mois,)+(COUNT($A$7:$A$107)-COUNT(A22:$A$107)),6),"")</f>
        <v>Espèce</v>
      </c>
      <c r="G22" s="43" t="str">
        <f>IF(MONTH(INDEX(Date,MATCH(MONTH($B$2),mois,)+(COUNT($A$7:$A$107)-COUNT(A22:$A$107))))=MONTH($B$2),INDEX(Feuille1!$B$13:$H$301,MATCH(MONTH($B$2),mois,)+(COUNT($A$7:$A$107)-COUNT(A22:$A$107)),7),"")</f>
        <v>X</v>
      </c>
      <c r="H22" s="39"/>
      <c r="I22" s="38"/>
      <c r="J22" s="52"/>
      <c r="K22" s="39"/>
      <c r="L22" s="39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</row>
    <row r="23" spans="1:1025" x14ac:dyDescent="0.25">
      <c r="A23">
        <v>1</v>
      </c>
      <c r="B23" s="40">
        <f>IF(MONTH(INDEX(Date,MATCH(MONTH($B$2),mois,)+(COUNT($A$7:$A$107)-COUNT(A23:$A$107))))=MONTH($B$2),INDEX(Date,MATCH(MONTH($B$2),mois,)+(COUNT($A$7:$A$107)-COUNT(A23:$A$107))),"")</f>
        <v>42318</v>
      </c>
      <c r="C23" s="42" t="str">
        <f>IF(MONTH(INDEX(Date,MATCH(MONTH($B$2),mois,)+(COUNT($A$7:$A$107)-COUNT(A23:$A$107))))=MONTH($B$2),INDEX(Feuille1!$B$13:$H$301,MATCH(MONTH($B$2),mois,)+(COUNT($A$7:$A$107)-COUNT(A23:$A$107)),2),"")</f>
        <v>706</v>
      </c>
      <c r="D23" s="42" t="str">
        <f>IF(MONTH(INDEX(Date,MATCH(MONTH($B$2),mois,)+(COUNT($A$7:$A$107)-COUNT(A23:$A$107))))=MONTH($B$2),INDEX(Feuille1!$B$13:$H$301,MATCH(MONTH($B$2),mois,)+(COUNT($A$7:$A$107)-COUNT(A23:$A$107)),3),"")</f>
        <v>Patient X</v>
      </c>
      <c r="E23" s="43" t="str">
        <f>IF(MONTH(INDEX(Date,MATCH(MONTH($B$2),mois,)+(COUNT($A$7:$A$107)-COUNT(A23:$A$107))))=MONTH($B$2),INDEX(Feuille1!$B$13:$H$301,MATCH(MONTH($B$2),mois,)+(COUNT($A$7:$A$107)-COUNT(A23:$A$107)),4),"")</f>
        <v>X €</v>
      </c>
      <c r="F23" s="42" t="str">
        <f>IF(MONTH(INDEX(Date,MATCH(MONTH($B$2),mois,)+(COUNT($A$7:$A$107)-COUNT(A23:$A$107))))=MONTH($B$2),INDEX(Feuille1!$B$13:$H$301,MATCH(MONTH($B$2),mois,)+(COUNT($A$7:$A$107)-COUNT(A23:$A$107)),6),"")</f>
        <v>Espèce</v>
      </c>
      <c r="G23" s="43" t="str">
        <f>IF(MONTH(INDEX(Date,MATCH(MONTH($B$2),mois,)+(COUNT($A$7:$A$107)-COUNT(A23:$A$107))))=MONTH($B$2),INDEX(Feuille1!$B$13:$H$301,MATCH(MONTH($B$2),mois,)+(COUNT($A$7:$A$107)-COUNT(A23:$A$107)),7),"")</f>
        <v>X</v>
      </c>
      <c r="H23" s="39"/>
      <c r="I23" s="38"/>
      <c r="J23" s="52"/>
      <c r="K23" s="39"/>
      <c r="L23" s="39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</row>
    <row r="24" spans="1:1025" x14ac:dyDescent="0.25">
      <c r="A24">
        <v>1</v>
      </c>
      <c r="B24" s="40">
        <f>IF(MONTH(INDEX(Date,MATCH(MONTH($B$2),mois,)+(COUNT($A$7:$A$107)-COUNT(A24:$A$107))))=MONTH($B$2),INDEX(Date,MATCH(MONTH($B$2),mois,)+(COUNT($A$7:$A$107)-COUNT(A24:$A$107))),"")</f>
        <v>42318</v>
      </c>
      <c r="C24" s="42" t="str">
        <f>IF(MONTH(INDEX(Date,MATCH(MONTH($B$2),mois,)+(COUNT($A$7:$A$107)-COUNT(A24:$A$107))))=MONTH($B$2),INDEX(Feuille1!$B$13:$H$301,MATCH(MONTH($B$2),mois,)+(COUNT($A$7:$A$107)-COUNT(A24:$A$107)),2),"")</f>
        <v>706</v>
      </c>
      <c r="D24" s="42" t="str">
        <f>IF(MONTH(INDEX(Date,MATCH(MONTH($B$2),mois,)+(COUNT($A$7:$A$107)-COUNT(A24:$A$107))))=MONTH($B$2),INDEX(Feuille1!$B$13:$H$301,MATCH(MONTH($B$2),mois,)+(COUNT($A$7:$A$107)-COUNT(A24:$A$107)),3),"")</f>
        <v>Patient X</v>
      </c>
      <c r="E24" s="43" t="str">
        <f>IF(MONTH(INDEX(Date,MATCH(MONTH($B$2),mois,)+(COUNT($A$7:$A$107)-COUNT(A24:$A$107))))=MONTH($B$2),INDEX(Feuille1!$B$13:$H$301,MATCH(MONTH($B$2),mois,)+(COUNT($A$7:$A$107)-COUNT(A24:$A$107)),4),"")</f>
        <v>X €</v>
      </c>
      <c r="F24" s="42" t="str">
        <f>IF(MONTH(INDEX(Date,MATCH(MONTH($B$2),mois,)+(COUNT($A$7:$A$107)-COUNT(A24:$A$107))))=MONTH($B$2),INDEX(Feuille1!$B$13:$H$301,MATCH(MONTH($B$2),mois,)+(COUNT($A$7:$A$107)-COUNT(A24:$A$107)),6),"")</f>
        <v>Chèque</v>
      </c>
      <c r="G24" s="43" t="str">
        <f>IF(MONTH(INDEX(Date,MATCH(MONTH($B$2),mois,)+(COUNT($A$7:$A$107)-COUNT(A24:$A$107))))=MONTH($B$2),INDEX(Feuille1!$B$13:$H$301,MATCH(MONTH($B$2),mois,)+(COUNT($A$7:$A$107)-COUNT(A24:$A$107)),7),"")</f>
        <v>X</v>
      </c>
      <c r="H24" s="39"/>
      <c r="I24" s="38"/>
      <c r="J24" s="52"/>
      <c r="K24" s="39"/>
      <c r="L24" s="39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</row>
    <row r="25" spans="1:1025" x14ac:dyDescent="0.25">
      <c r="A25">
        <v>1</v>
      </c>
      <c r="B25" s="40">
        <f>IF(MONTH(INDEX(Date,MATCH(MONTH($B$2),mois,)+(COUNT($A$7:$A$107)-COUNT(A25:$A$107))))=MONTH($B$2),INDEX(Date,MATCH(MONTH($B$2),mois,)+(COUNT($A$7:$A$107)-COUNT(A25:$A$107))),"")</f>
        <v>42320</v>
      </c>
      <c r="C25" s="42" t="str">
        <f>IF(MONTH(INDEX(Date,MATCH(MONTH($B$2),mois,)+(COUNT($A$7:$A$107)-COUNT(A25:$A$107))))=MONTH($B$2),INDEX(Feuille1!$B$13:$H$301,MATCH(MONTH($B$2),mois,)+(COUNT($A$7:$A$107)-COUNT(A25:$A$107)),2),"")</f>
        <v>706</v>
      </c>
      <c r="D25" s="42" t="str">
        <f>IF(MONTH(INDEX(Date,MATCH(MONTH($B$2),mois,)+(COUNT($A$7:$A$107)-COUNT(A25:$A$107))))=MONTH($B$2),INDEX(Feuille1!$B$13:$H$301,MATCH(MONTH($B$2),mois,)+(COUNT($A$7:$A$107)-COUNT(A25:$A$107)),3),"")</f>
        <v>Patient X</v>
      </c>
      <c r="E25" s="43" t="str">
        <f>IF(MONTH(INDEX(Date,MATCH(MONTH($B$2),mois,)+(COUNT($A$7:$A$107)-COUNT(A25:$A$107))))=MONTH($B$2),INDEX(Feuille1!$B$13:$H$301,MATCH(MONTH($B$2),mois,)+(COUNT($A$7:$A$107)-COUNT(A25:$A$107)),4),"")</f>
        <v>X €</v>
      </c>
      <c r="F25" s="42" t="str">
        <f>IF(MONTH(INDEX(Date,MATCH(MONTH($B$2),mois,)+(COUNT($A$7:$A$107)-COUNT(A25:$A$107))))=MONTH($B$2),INDEX(Feuille1!$B$13:$H$301,MATCH(MONTH($B$2),mois,)+(COUNT($A$7:$A$107)-COUNT(A25:$A$107)),6),"")</f>
        <v>Chèque</v>
      </c>
      <c r="G25" s="43" t="str">
        <f>IF(MONTH(INDEX(Date,MATCH(MONTH($B$2),mois,)+(COUNT($A$7:$A$107)-COUNT(A25:$A$107))))=MONTH($B$2),INDEX(Feuille1!$B$13:$H$301,MATCH(MONTH($B$2),mois,)+(COUNT($A$7:$A$107)-COUNT(A25:$A$107)),7),"")</f>
        <v>X</v>
      </c>
      <c r="H25" s="39"/>
      <c r="I25" s="38"/>
      <c r="J25" s="52"/>
      <c r="K25" s="39"/>
      <c r="L25" s="39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</row>
    <row r="26" spans="1:1025" x14ac:dyDescent="0.25">
      <c r="A26">
        <v>1</v>
      </c>
      <c r="B26" s="40">
        <f>IF(MONTH(INDEX(Date,MATCH(MONTH($B$2),mois,)+(COUNT($A$7:$A$107)-COUNT(A26:$A$107))))=MONTH($B$2),INDEX(Date,MATCH(MONTH($B$2),mois,)+(COUNT($A$7:$A$107)-COUNT(A26:$A$107))),"")</f>
        <v>42320</v>
      </c>
      <c r="C26" s="42" t="str">
        <f>IF(MONTH(INDEX(Date,MATCH(MONTH($B$2),mois,)+(COUNT($A$7:$A$107)-COUNT(A26:$A$107))))=MONTH($B$2),INDEX(Feuille1!$B$13:$H$301,MATCH(MONTH($B$2),mois,)+(COUNT($A$7:$A$107)-COUNT(A26:$A$107)),2),"")</f>
        <v>706</v>
      </c>
      <c r="D26" s="42" t="str">
        <f>IF(MONTH(INDEX(Date,MATCH(MONTH($B$2),mois,)+(COUNT($A$7:$A$107)-COUNT(A26:$A$107))))=MONTH($B$2),INDEX(Feuille1!$B$13:$H$301,MATCH(MONTH($B$2),mois,)+(COUNT($A$7:$A$107)-COUNT(A26:$A$107)),3),"")</f>
        <v>Patient X</v>
      </c>
      <c r="E26" s="43" t="str">
        <f>IF(MONTH(INDEX(Date,MATCH(MONTH($B$2),mois,)+(COUNT($A$7:$A$107)-COUNT(A26:$A$107))))=MONTH($B$2),INDEX(Feuille1!$B$13:$H$301,MATCH(MONTH($B$2),mois,)+(COUNT($A$7:$A$107)-COUNT(A26:$A$107)),4),"")</f>
        <v>X €</v>
      </c>
      <c r="F26" s="42" t="str">
        <f>IF(MONTH(INDEX(Date,MATCH(MONTH($B$2),mois,)+(COUNT($A$7:$A$107)-COUNT(A26:$A$107))))=MONTH($B$2),INDEX(Feuille1!$B$13:$H$301,MATCH(MONTH($B$2),mois,)+(COUNT($A$7:$A$107)-COUNT(A26:$A$107)),6),"")</f>
        <v>Espèce</v>
      </c>
      <c r="G26" s="43" t="str">
        <f>IF(MONTH(INDEX(Date,MATCH(MONTH($B$2),mois,)+(COUNT($A$7:$A$107)-COUNT(A26:$A$107))))=MONTH($B$2),INDEX(Feuille1!$B$13:$H$301,MATCH(MONTH($B$2),mois,)+(COUNT($A$7:$A$107)-COUNT(A26:$A$107)),7),"")</f>
        <v>X</v>
      </c>
      <c r="H26" s="39"/>
      <c r="I26" s="38"/>
      <c r="J26" s="52"/>
      <c r="K26" s="39"/>
      <c r="L26" s="39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</row>
    <row r="27" spans="1:1025" x14ac:dyDescent="0.25">
      <c r="A27">
        <v>1</v>
      </c>
      <c r="B27" s="40">
        <f>IF(MONTH(INDEX(Date,MATCH(MONTH($B$2),mois,)+(COUNT($A$7:$A$107)-COUNT(A27:$A$107))))=MONTH($B$2),INDEX(Date,MATCH(MONTH($B$2),mois,)+(COUNT($A$7:$A$107)-COUNT(A27:$A$107))),"")</f>
        <v>42320</v>
      </c>
      <c r="C27" s="42" t="str">
        <f>IF(MONTH(INDEX(Date,MATCH(MONTH($B$2),mois,)+(COUNT($A$7:$A$107)-COUNT(A27:$A$107))))=MONTH($B$2),INDEX(Feuille1!$B$13:$H$301,MATCH(MONTH($B$2),mois,)+(COUNT($A$7:$A$107)-COUNT(A27:$A$107)),2),"")</f>
        <v>706</v>
      </c>
      <c r="D27" s="42" t="str">
        <f>IF(MONTH(INDEX(Date,MATCH(MONTH($B$2),mois,)+(COUNT($A$7:$A$107)-COUNT(A27:$A$107))))=MONTH($B$2),INDEX(Feuille1!$B$13:$H$301,MATCH(MONTH($B$2),mois,)+(COUNT($A$7:$A$107)-COUNT(A27:$A$107)),3),"")</f>
        <v>Patient X</v>
      </c>
      <c r="E27" s="43" t="str">
        <f>IF(MONTH(INDEX(Date,MATCH(MONTH($B$2),mois,)+(COUNT($A$7:$A$107)-COUNT(A27:$A$107))))=MONTH($B$2),INDEX(Feuille1!$B$13:$H$301,MATCH(MONTH($B$2),mois,)+(COUNT($A$7:$A$107)-COUNT(A27:$A$107)),4),"")</f>
        <v>X €</v>
      </c>
      <c r="F27" s="42" t="str">
        <f>IF(MONTH(INDEX(Date,MATCH(MONTH($B$2),mois,)+(COUNT($A$7:$A$107)-COUNT(A27:$A$107))))=MONTH($B$2),INDEX(Feuille1!$B$13:$H$301,MATCH(MONTH($B$2),mois,)+(COUNT($A$7:$A$107)-COUNT(A27:$A$107)),6),"")</f>
        <v>Chèque</v>
      </c>
      <c r="G27" s="43" t="str">
        <f>IF(MONTH(INDEX(Date,MATCH(MONTH($B$2),mois,)+(COUNT($A$7:$A$107)-COUNT(A27:$A$107))))=MONTH($B$2),INDEX(Feuille1!$B$13:$H$301,MATCH(MONTH($B$2),mois,)+(COUNT($A$7:$A$107)-COUNT(A27:$A$107)),7),"")</f>
        <v>X</v>
      </c>
      <c r="H27" s="39"/>
      <c r="I27" s="38"/>
      <c r="J27" s="52"/>
      <c r="K27" s="39"/>
      <c r="L27" s="39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</row>
    <row r="28" spans="1:1025" x14ac:dyDescent="0.25">
      <c r="A28">
        <v>1</v>
      </c>
      <c r="B28" s="40">
        <f>IF(MONTH(INDEX(Date,MATCH(MONTH($B$2),mois,)+(COUNT($A$7:$A$107)-COUNT(A28:$A$107))))=MONTH($B$2),INDEX(Date,MATCH(MONTH($B$2),mois,)+(COUNT($A$7:$A$107)-COUNT(A28:$A$107))),"")</f>
        <v>42322</v>
      </c>
      <c r="C28" s="42" t="str">
        <f>IF(MONTH(INDEX(Date,MATCH(MONTH($B$2),mois,)+(COUNT($A$7:$A$107)-COUNT(A28:$A$107))))=MONTH($B$2),INDEX(Feuille1!$B$13:$H$301,MATCH(MONTH($B$2),mois,)+(COUNT($A$7:$A$107)-COUNT(A28:$A$107)),2),"")</f>
        <v>706</v>
      </c>
      <c r="D28" s="42" t="str">
        <f>IF(MONTH(INDEX(Date,MATCH(MONTH($B$2),mois,)+(COUNT($A$7:$A$107)-COUNT(A28:$A$107))))=MONTH($B$2),INDEX(Feuille1!$B$13:$H$301,MATCH(MONTH($B$2),mois,)+(COUNT($A$7:$A$107)-COUNT(A28:$A$107)),3),"")</f>
        <v>Patient X</v>
      </c>
      <c r="E28" s="43" t="str">
        <f>IF(MONTH(INDEX(Date,MATCH(MONTH($B$2),mois,)+(COUNT($A$7:$A$107)-COUNT(A28:$A$107))))=MONTH($B$2),INDEX(Feuille1!$B$13:$H$301,MATCH(MONTH($B$2),mois,)+(COUNT($A$7:$A$107)-COUNT(A28:$A$107)),4),"")</f>
        <v>X €</v>
      </c>
      <c r="F28" s="42" t="str">
        <f>IF(MONTH(INDEX(Date,MATCH(MONTH($B$2),mois,)+(COUNT($A$7:$A$107)-COUNT(A28:$A$107))))=MONTH($B$2),INDEX(Feuille1!$B$13:$H$301,MATCH(MONTH($B$2),mois,)+(COUNT($A$7:$A$107)-COUNT(A28:$A$107)),6),"")</f>
        <v>Chèque</v>
      </c>
      <c r="G28" s="43" t="str">
        <f>IF(MONTH(INDEX(Date,MATCH(MONTH($B$2),mois,)+(COUNT($A$7:$A$107)-COUNT(A28:$A$107))))=MONTH($B$2),INDEX(Feuille1!$B$13:$H$301,MATCH(MONTH($B$2),mois,)+(COUNT($A$7:$A$107)-COUNT(A28:$A$107)),7),"")</f>
        <v>X</v>
      </c>
      <c r="H28" s="39"/>
      <c r="I28" s="38"/>
      <c r="J28" s="52"/>
      <c r="K28" s="39"/>
      <c r="L28" s="39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</row>
    <row r="29" spans="1:1025" x14ac:dyDescent="0.25">
      <c r="A29">
        <v>1</v>
      </c>
      <c r="B29" s="40">
        <f>IF(MONTH(INDEX(Date,MATCH(MONTH($B$2),mois,)+(COUNT($A$7:$A$107)-COUNT(A29:$A$107))))=MONTH($B$2),INDEX(Date,MATCH(MONTH($B$2),mois,)+(COUNT($A$7:$A$107)-COUNT(A29:$A$107))),"")</f>
        <v>42324</v>
      </c>
      <c r="C29" s="42" t="str">
        <f>IF(MONTH(INDEX(Date,MATCH(MONTH($B$2),mois,)+(COUNT($A$7:$A$107)-COUNT(A29:$A$107))))=MONTH($B$2),INDEX(Feuille1!$B$13:$H$301,MATCH(MONTH($B$2),mois,)+(COUNT($A$7:$A$107)-COUNT(A29:$A$107)),2),"")</f>
        <v>706</v>
      </c>
      <c r="D29" s="42" t="str">
        <f>IF(MONTH(INDEX(Date,MATCH(MONTH($B$2),mois,)+(COUNT($A$7:$A$107)-COUNT(A29:$A$107))))=MONTH($B$2),INDEX(Feuille1!$B$13:$H$301,MATCH(MONTH($B$2),mois,)+(COUNT($A$7:$A$107)-COUNT(A29:$A$107)),3),"")</f>
        <v>Patient X</v>
      </c>
      <c r="E29" s="43" t="str">
        <f>IF(MONTH(INDEX(Date,MATCH(MONTH($B$2),mois,)+(COUNT($A$7:$A$107)-COUNT(A29:$A$107))))=MONTH($B$2),INDEX(Feuille1!$B$13:$H$301,MATCH(MONTH($B$2),mois,)+(COUNT($A$7:$A$107)-COUNT(A29:$A$107)),4),"")</f>
        <v>X €</v>
      </c>
      <c r="F29" s="42" t="str">
        <f>IF(MONTH(INDEX(Date,MATCH(MONTH($B$2),mois,)+(COUNT($A$7:$A$107)-COUNT(A29:$A$107))))=MONTH($B$2),INDEX(Feuille1!$B$13:$H$301,MATCH(MONTH($B$2),mois,)+(COUNT($A$7:$A$107)-COUNT(A29:$A$107)),6),"")</f>
        <v>Espèce</v>
      </c>
      <c r="G29" s="43" t="str">
        <f>IF(MONTH(INDEX(Date,MATCH(MONTH($B$2),mois,)+(COUNT($A$7:$A$107)-COUNT(A29:$A$107))))=MONTH($B$2),INDEX(Feuille1!$B$13:$H$301,MATCH(MONTH($B$2),mois,)+(COUNT($A$7:$A$107)-COUNT(A29:$A$107)),7),"")</f>
        <v>X</v>
      </c>
      <c r="H29" s="39"/>
      <c r="I29" s="38"/>
      <c r="J29" s="52"/>
      <c r="K29" s="39"/>
      <c r="L29" s="3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</row>
    <row r="30" spans="1:1025" x14ac:dyDescent="0.25">
      <c r="A30">
        <v>1</v>
      </c>
      <c r="B30" s="40">
        <f>IF(MONTH(INDEX(Date,MATCH(MONTH($B$2),mois,)+(COUNT($A$7:$A$107)-COUNT(A30:$A$107))))=MONTH($B$2),INDEX(Date,MATCH(MONTH($B$2),mois,)+(COUNT($A$7:$A$107)-COUNT(A30:$A$107))),"")</f>
        <v>42324</v>
      </c>
      <c r="C30" s="42" t="str">
        <f>IF(MONTH(INDEX(Date,MATCH(MONTH($B$2),mois,)+(COUNT($A$7:$A$107)-COUNT(A30:$A$107))))=MONTH($B$2),INDEX(Feuille1!$B$13:$H$301,MATCH(MONTH($B$2),mois,)+(COUNT($A$7:$A$107)-COUNT(A30:$A$107)),2),"")</f>
        <v>706</v>
      </c>
      <c r="D30" s="42" t="str">
        <f>IF(MONTH(INDEX(Date,MATCH(MONTH($B$2),mois,)+(COUNT($A$7:$A$107)-COUNT(A30:$A$107))))=MONTH($B$2),INDEX(Feuille1!$B$13:$H$301,MATCH(MONTH($B$2),mois,)+(COUNT($A$7:$A$107)-COUNT(A30:$A$107)),3),"")</f>
        <v>Patient X</v>
      </c>
      <c r="E30" s="43" t="str">
        <f>IF(MONTH(INDEX(Date,MATCH(MONTH($B$2),mois,)+(COUNT($A$7:$A$107)-COUNT(A30:$A$107))))=MONTH($B$2),INDEX(Feuille1!$B$13:$H$301,MATCH(MONTH($B$2),mois,)+(COUNT($A$7:$A$107)-COUNT(A30:$A$107)),4),"")</f>
        <v>X €</v>
      </c>
      <c r="F30" s="42" t="str">
        <f>IF(MONTH(INDEX(Date,MATCH(MONTH($B$2),mois,)+(COUNT($A$7:$A$107)-COUNT(A30:$A$107))))=MONTH($B$2),INDEX(Feuille1!$B$13:$H$301,MATCH(MONTH($B$2),mois,)+(COUNT($A$7:$A$107)-COUNT(A30:$A$107)),6),"")</f>
        <v>Espèce</v>
      </c>
      <c r="G30" s="43" t="str">
        <f>IF(MONTH(INDEX(Date,MATCH(MONTH($B$2),mois,)+(COUNT($A$7:$A$107)-COUNT(A30:$A$107))))=MONTH($B$2),INDEX(Feuille1!$B$13:$H$301,MATCH(MONTH($B$2),mois,)+(COUNT($A$7:$A$107)-COUNT(A30:$A$107)),7),"")</f>
        <v>X</v>
      </c>
      <c r="H30" s="39"/>
      <c r="I30" s="38"/>
      <c r="J30" s="52"/>
      <c r="K30" s="39"/>
      <c r="L30" s="39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</row>
    <row r="31" spans="1:1025" x14ac:dyDescent="0.25">
      <c r="A31">
        <v>1</v>
      </c>
      <c r="B31" s="40">
        <f>IF(MONTH(INDEX(Date,MATCH(MONTH($B$2),mois,)+(COUNT($A$7:$A$107)-COUNT(A31:$A$107))))=MONTH($B$2),INDEX(Date,MATCH(MONTH($B$2),mois,)+(COUNT($A$7:$A$107)-COUNT(A31:$A$107))),"")</f>
        <v>42324</v>
      </c>
      <c r="C31" s="42" t="str">
        <f>IF(MONTH(INDEX(Date,MATCH(MONTH($B$2),mois,)+(COUNT($A$7:$A$107)-COUNT(A31:$A$107))))=MONTH($B$2),INDEX(Feuille1!$B$13:$H$301,MATCH(MONTH($B$2),mois,)+(COUNT($A$7:$A$107)-COUNT(A31:$A$107)),2),"")</f>
        <v>706</v>
      </c>
      <c r="D31" s="42" t="str">
        <f>IF(MONTH(INDEX(Date,MATCH(MONTH($B$2),mois,)+(COUNT($A$7:$A$107)-COUNT(A31:$A$107))))=MONTH($B$2),INDEX(Feuille1!$B$13:$H$301,MATCH(MONTH($B$2),mois,)+(COUNT($A$7:$A$107)-COUNT(A31:$A$107)),3),"")</f>
        <v>Patient X</v>
      </c>
      <c r="E31" s="43" t="str">
        <f>IF(MONTH(INDEX(Date,MATCH(MONTH($B$2),mois,)+(COUNT($A$7:$A$107)-COUNT(A31:$A$107))))=MONTH($B$2),INDEX(Feuille1!$B$13:$H$301,MATCH(MONTH($B$2),mois,)+(COUNT($A$7:$A$107)-COUNT(A31:$A$107)),4),"")</f>
        <v>X €</v>
      </c>
      <c r="F31" s="42" t="str">
        <f>IF(MONTH(INDEX(Date,MATCH(MONTH($B$2),mois,)+(COUNT($A$7:$A$107)-COUNT(A31:$A$107))))=MONTH($B$2),INDEX(Feuille1!$B$13:$H$301,MATCH(MONTH($B$2),mois,)+(COUNT($A$7:$A$107)-COUNT(A31:$A$107)),6),"")</f>
        <v>Chèque</v>
      </c>
      <c r="G31" s="43" t="str">
        <f>IF(MONTH(INDEX(Date,MATCH(MONTH($B$2),mois,)+(COUNT($A$7:$A$107)-COUNT(A31:$A$107))))=MONTH($B$2),INDEX(Feuille1!$B$13:$H$301,MATCH(MONTH($B$2),mois,)+(COUNT($A$7:$A$107)-COUNT(A31:$A$107)),7),"")</f>
        <v>X</v>
      </c>
      <c r="H31" s="39"/>
      <c r="I31" s="38"/>
      <c r="J31" s="52"/>
      <c r="K31" s="39"/>
      <c r="L31" s="39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</row>
    <row r="32" spans="1:1025" x14ac:dyDescent="0.25">
      <c r="A32">
        <v>1</v>
      </c>
      <c r="B32" s="40">
        <f>IF(MONTH(INDEX(Date,MATCH(MONTH($B$2),mois,)+(COUNT($A$7:$A$107)-COUNT(A32:$A$107))))=MONTH($B$2),INDEX(Date,MATCH(MONTH($B$2),mois,)+(COUNT($A$7:$A$107)-COUNT(A32:$A$107))),"")</f>
        <v>42324</v>
      </c>
      <c r="C32" s="42" t="str">
        <f>IF(MONTH(INDEX(Date,MATCH(MONTH($B$2),mois,)+(COUNT($A$7:$A$107)-COUNT(A32:$A$107))))=MONTH($B$2),INDEX(Feuille1!$B$13:$H$301,MATCH(MONTH($B$2),mois,)+(COUNT($A$7:$A$107)-COUNT(A32:$A$107)),2),"")</f>
        <v>706</v>
      </c>
      <c r="D32" s="42" t="str">
        <f>IF(MONTH(INDEX(Date,MATCH(MONTH($B$2),mois,)+(COUNT($A$7:$A$107)-COUNT(A32:$A$107))))=MONTH($B$2),INDEX(Feuille1!$B$13:$H$301,MATCH(MONTH($B$2),mois,)+(COUNT($A$7:$A$107)-COUNT(A32:$A$107)),3),"")</f>
        <v>Patient X</v>
      </c>
      <c r="E32" s="43" t="str">
        <f>IF(MONTH(INDEX(Date,MATCH(MONTH($B$2),mois,)+(COUNT($A$7:$A$107)-COUNT(A32:$A$107))))=MONTH($B$2),INDEX(Feuille1!$B$13:$H$301,MATCH(MONTH($B$2),mois,)+(COUNT($A$7:$A$107)-COUNT(A32:$A$107)),4),"")</f>
        <v>X €</v>
      </c>
      <c r="F32" s="42" t="str">
        <f>IF(MONTH(INDEX(Date,MATCH(MONTH($B$2),mois,)+(COUNT($A$7:$A$107)-COUNT(A32:$A$107))))=MONTH($B$2),INDEX(Feuille1!$B$13:$H$301,MATCH(MONTH($B$2),mois,)+(COUNT($A$7:$A$107)-COUNT(A32:$A$107)),6),"")</f>
        <v>Chèque</v>
      </c>
      <c r="G32" s="43" t="str">
        <f>IF(MONTH(INDEX(Date,MATCH(MONTH($B$2),mois,)+(COUNT($A$7:$A$107)-COUNT(A32:$A$107))))=MONTH($B$2),INDEX(Feuille1!$B$13:$H$301,MATCH(MONTH($B$2),mois,)+(COUNT($A$7:$A$107)-COUNT(A32:$A$107)),7),"")</f>
        <v>X</v>
      </c>
      <c r="H32" s="39"/>
      <c r="I32" s="38"/>
      <c r="J32" s="52"/>
      <c r="K32" s="39"/>
      <c r="L32" s="39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</row>
    <row r="33" spans="1:1025" x14ac:dyDescent="0.25">
      <c r="A33">
        <v>1</v>
      </c>
      <c r="B33" s="40">
        <f>IF(MONTH(INDEX(Date,MATCH(MONTH($B$2),mois,)+(COUNT($A$7:$A$107)-COUNT(A33:$A$107))))=MONTH($B$2),INDEX(Date,MATCH(MONTH($B$2),mois,)+(COUNT($A$7:$A$107)-COUNT(A33:$A$107))),"")</f>
        <v>42325</v>
      </c>
      <c r="C33" s="42" t="str">
        <f>IF(MONTH(INDEX(Date,MATCH(MONTH($B$2),mois,)+(COUNT($A$7:$A$107)-COUNT(A33:$A$107))))=MONTH($B$2),INDEX(Feuille1!$B$13:$H$301,MATCH(MONTH($B$2),mois,)+(COUNT($A$7:$A$107)-COUNT(A33:$A$107)),2),"")</f>
        <v>706</v>
      </c>
      <c r="D33" s="42" t="str">
        <f>IF(MONTH(INDEX(Date,MATCH(MONTH($B$2),mois,)+(COUNT($A$7:$A$107)-COUNT(A33:$A$107))))=MONTH($B$2),INDEX(Feuille1!$B$13:$H$301,MATCH(MONTH($B$2),mois,)+(COUNT($A$7:$A$107)-COUNT(A33:$A$107)),3),"")</f>
        <v>Patient X</v>
      </c>
      <c r="E33" s="43" t="str">
        <f>IF(MONTH(INDEX(Date,MATCH(MONTH($B$2),mois,)+(COUNT($A$7:$A$107)-COUNT(A33:$A$107))))=MONTH($B$2),INDEX(Feuille1!$B$13:$H$301,MATCH(MONTH($B$2),mois,)+(COUNT($A$7:$A$107)-COUNT(A33:$A$107)),4),"")</f>
        <v>X €</v>
      </c>
      <c r="F33" s="42" t="str">
        <f>IF(MONTH(INDEX(Date,MATCH(MONTH($B$2),mois,)+(COUNT($A$7:$A$107)-COUNT(A33:$A$107))))=MONTH($B$2),INDEX(Feuille1!$B$13:$H$301,MATCH(MONTH($B$2),mois,)+(COUNT($A$7:$A$107)-COUNT(A33:$A$107)),6),"")</f>
        <v>Chèque</v>
      </c>
      <c r="G33" s="43" t="str">
        <f>IF(MONTH(INDEX(Date,MATCH(MONTH($B$2),mois,)+(COUNT($A$7:$A$107)-COUNT(A33:$A$107))))=MONTH($B$2),INDEX(Feuille1!$B$13:$H$301,MATCH(MONTH($B$2),mois,)+(COUNT($A$7:$A$107)-COUNT(A33:$A$107)),7),"")</f>
        <v>X</v>
      </c>
      <c r="H33" s="39"/>
      <c r="I33" s="38"/>
      <c r="J33" s="52"/>
      <c r="K33" s="39"/>
      <c r="L33" s="39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</row>
    <row r="34" spans="1:1025" x14ac:dyDescent="0.25">
      <c r="A34">
        <v>1</v>
      </c>
      <c r="B34" s="40">
        <f>IF(MONTH(INDEX(Date,MATCH(MONTH($B$2),mois,)+(COUNT($A$7:$A$107)-COUNT(A34:$A$107))))=MONTH($B$2),INDEX(Date,MATCH(MONTH($B$2),mois,)+(COUNT($A$7:$A$107)-COUNT(A34:$A$107))),"")</f>
        <v>42327</v>
      </c>
      <c r="C34" s="42" t="str">
        <f>IF(MONTH(INDEX(Date,MATCH(MONTH($B$2),mois,)+(COUNT($A$7:$A$107)-COUNT(A34:$A$107))))=MONTH($B$2),INDEX(Feuille1!$B$13:$H$301,MATCH(MONTH($B$2),mois,)+(COUNT($A$7:$A$107)-COUNT(A34:$A$107)),2),"")</f>
        <v>706</v>
      </c>
      <c r="D34" s="42" t="str">
        <f>IF(MONTH(INDEX(Date,MATCH(MONTH($B$2),mois,)+(COUNT($A$7:$A$107)-COUNT(A34:$A$107))))=MONTH($B$2),INDEX(Feuille1!$B$13:$H$301,MATCH(MONTH($B$2),mois,)+(COUNT($A$7:$A$107)-COUNT(A34:$A$107)),3),"")</f>
        <v>Patient X</v>
      </c>
      <c r="E34" s="43" t="str">
        <f>IF(MONTH(INDEX(Date,MATCH(MONTH($B$2),mois,)+(COUNT($A$7:$A$107)-COUNT(A34:$A$107))))=MONTH($B$2),INDEX(Feuille1!$B$13:$H$301,MATCH(MONTH($B$2),mois,)+(COUNT($A$7:$A$107)-COUNT(A34:$A$107)),4),"")</f>
        <v>X €</v>
      </c>
      <c r="F34" s="42" t="str">
        <f>IF(MONTH(INDEX(Date,MATCH(MONTH($B$2),mois,)+(COUNT($A$7:$A$107)-COUNT(A34:$A$107))))=MONTH($B$2),INDEX(Feuille1!$B$13:$H$301,MATCH(MONTH($B$2),mois,)+(COUNT($A$7:$A$107)-COUNT(A34:$A$107)),6),"")</f>
        <v>Chèque</v>
      </c>
      <c r="G34" s="43" t="str">
        <f>IF(MONTH(INDEX(Date,MATCH(MONTH($B$2),mois,)+(COUNT($A$7:$A$107)-COUNT(A34:$A$107))))=MONTH($B$2),INDEX(Feuille1!$B$13:$H$301,MATCH(MONTH($B$2),mois,)+(COUNT($A$7:$A$107)-COUNT(A34:$A$107)),7),"")</f>
        <v>X</v>
      </c>
      <c r="H34" s="39"/>
      <c r="I34" s="38"/>
      <c r="J34" s="52"/>
      <c r="K34" s="39"/>
      <c r="L34" s="39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</row>
    <row r="35" spans="1:1025" x14ac:dyDescent="0.25">
      <c r="A35">
        <v>1</v>
      </c>
      <c r="B35" s="40">
        <f>IF(MONTH(INDEX(Date,MATCH(MONTH($B$2),mois,)+(COUNT($A$7:$A$107)-COUNT(A35:$A$107))))=MONTH($B$2),INDEX(Date,MATCH(MONTH($B$2),mois,)+(COUNT($A$7:$A$107)-COUNT(A35:$A$107))),"")</f>
        <v>42328</v>
      </c>
      <c r="C35" s="42" t="str">
        <f>IF(MONTH(INDEX(Date,MATCH(MONTH($B$2),mois,)+(COUNT($A$7:$A$107)-COUNT(A35:$A$107))))=MONTH($B$2),INDEX(Feuille1!$B$13:$H$301,MATCH(MONTH($B$2),mois,)+(COUNT($A$7:$A$107)-COUNT(A35:$A$107)),2),"")</f>
        <v>706</v>
      </c>
      <c r="D35" s="42" t="str">
        <f>IF(MONTH(INDEX(Date,MATCH(MONTH($B$2),mois,)+(COUNT($A$7:$A$107)-COUNT(A35:$A$107))))=MONTH($B$2),INDEX(Feuille1!$B$13:$H$301,MATCH(MONTH($B$2),mois,)+(COUNT($A$7:$A$107)-COUNT(A35:$A$107)),3),"")</f>
        <v>Patient X</v>
      </c>
      <c r="E35" s="43" t="str">
        <f>IF(MONTH(INDEX(Date,MATCH(MONTH($B$2),mois,)+(COUNT($A$7:$A$107)-COUNT(A35:$A$107))))=MONTH($B$2),INDEX(Feuille1!$B$13:$H$301,MATCH(MONTH($B$2),mois,)+(COUNT($A$7:$A$107)-COUNT(A35:$A$107)),4),"")</f>
        <v>X €</v>
      </c>
      <c r="F35" s="42" t="str">
        <f>IF(MONTH(INDEX(Date,MATCH(MONTH($B$2),mois,)+(COUNT($A$7:$A$107)-COUNT(A35:$A$107))))=MONTH($B$2),INDEX(Feuille1!$B$13:$H$301,MATCH(MONTH($B$2),mois,)+(COUNT($A$7:$A$107)-COUNT(A35:$A$107)),6),"")</f>
        <v>Chèque</v>
      </c>
      <c r="G35" s="43" t="str">
        <f>IF(MONTH(INDEX(Date,MATCH(MONTH($B$2),mois,)+(COUNT($A$7:$A$107)-COUNT(A35:$A$107))))=MONTH($B$2),INDEX(Feuille1!$B$13:$H$301,MATCH(MONTH($B$2),mois,)+(COUNT($A$7:$A$107)-COUNT(A35:$A$107)),7),"")</f>
        <v>X</v>
      </c>
      <c r="H35" s="39"/>
      <c r="I35" s="38"/>
      <c r="J35" s="52"/>
      <c r="K35" s="39"/>
      <c r="L35" s="39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</row>
    <row r="36" spans="1:1025" x14ac:dyDescent="0.25">
      <c r="A36">
        <v>1</v>
      </c>
      <c r="B36" s="40">
        <f>IF(MONTH(INDEX(Date,MATCH(MONTH($B$2),mois,)+(COUNT($A$7:$A$107)-COUNT(A36:$A$107))))=MONTH($B$2),INDEX(Date,MATCH(MONTH($B$2),mois,)+(COUNT($A$7:$A$107)-COUNT(A36:$A$107))),"")</f>
        <v>42329</v>
      </c>
      <c r="C36" s="42" t="str">
        <f>IF(MONTH(INDEX(Date,MATCH(MONTH($B$2),mois,)+(COUNT($A$7:$A$107)-COUNT(A36:$A$107))))=MONTH($B$2),INDEX(Feuille1!$B$13:$H$301,MATCH(MONTH($B$2),mois,)+(COUNT($A$7:$A$107)-COUNT(A36:$A$107)),2),"")</f>
        <v>706</v>
      </c>
      <c r="D36" s="42" t="str">
        <f>IF(MONTH(INDEX(Date,MATCH(MONTH($B$2),mois,)+(COUNT($A$7:$A$107)-COUNT(A36:$A$107))))=MONTH($B$2),INDEX(Feuille1!$B$13:$H$301,MATCH(MONTH($B$2),mois,)+(COUNT($A$7:$A$107)-COUNT(A36:$A$107)),3),"")</f>
        <v>Patient X</v>
      </c>
      <c r="E36" s="43" t="str">
        <f>IF(MONTH(INDEX(Date,MATCH(MONTH($B$2),mois,)+(COUNT($A$7:$A$107)-COUNT(A36:$A$107))))=MONTH($B$2),INDEX(Feuille1!$B$13:$H$301,MATCH(MONTH($B$2),mois,)+(COUNT($A$7:$A$107)-COUNT(A36:$A$107)),4),"")</f>
        <v>X €</v>
      </c>
      <c r="F36" s="42" t="str">
        <f>IF(MONTH(INDEX(Date,MATCH(MONTH($B$2),mois,)+(COUNT($A$7:$A$107)-COUNT(A36:$A$107))))=MONTH($B$2),INDEX(Feuille1!$B$13:$H$301,MATCH(MONTH($B$2),mois,)+(COUNT($A$7:$A$107)-COUNT(A36:$A$107)),6),"")</f>
        <v>Chèque</v>
      </c>
      <c r="G36" s="43" t="str">
        <f>IF(MONTH(INDEX(Date,MATCH(MONTH($B$2),mois,)+(COUNT($A$7:$A$107)-COUNT(A36:$A$107))))=MONTH($B$2),INDEX(Feuille1!$B$13:$H$301,MATCH(MONTH($B$2),mois,)+(COUNT($A$7:$A$107)-COUNT(A36:$A$107)),7),"")</f>
        <v>X</v>
      </c>
      <c r="H36" s="39"/>
      <c r="I36" s="38"/>
      <c r="J36" s="52"/>
      <c r="K36" s="39"/>
      <c r="L36" s="39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</row>
    <row r="37" spans="1:1025" x14ac:dyDescent="0.25">
      <c r="A37">
        <v>1</v>
      </c>
      <c r="B37" s="40">
        <f>IF(MONTH(INDEX(Date,MATCH(MONTH($B$2),mois,)+(COUNT($A$7:$A$107)-COUNT(A37:$A$107))))=MONTH($B$2),INDEX(Date,MATCH(MONTH($B$2),mois,)+(COUNT($A$7:$A$107)-COUNT(A37:$A$107))),"")</f>
        <v>42329</v>
      </c>
      <c r="C37" s="42" t="str">
        <f>IF(MONTH(INDEX(Date,MATCH(MONTH($B$2),mois,)+(COUNT($A$7:$A$107)-COUNT(A37:$A$107))))=MONTH($B$2),INDEX(Feuille1!$B$13:$H$301,MATCH(MONTH($B$2),mois,)+(COUNT($A$7:$A$107)-COUNT(A37:$A$107)),2),"")</f>
        <v>706</v>
      </c>
      <c r="D37" s="42" t="str">
        <f>IF(MONTH(INDEX(Date,MATCH(MONTH($B$2),mois,)+(COUNT($A$7:$A$107)-COUNT(A37:$A$107))))=MONTH($B$2),INDEX(Feuille1!$B$13:$H$301,MATCH(MONTH($B$2),mois,)+(COUNT($A$7:$A$107)-COUNT(A37:$A$107)),3),"")</f>
        <v>Patient X</v>
      </c>
      <c r="E37" s="43" t="str">
        <f>IF(MONTH(INDEX(Date,MATCH(MONTH($B$2),mois,)+(COUNT($A$7:$A$107)-COUNT(A37:$A$107))))=MONTH($B$2),INDEX(Feuille1!$B$13:$H$301,MATCH(MONTH($B$2),mois,)+(COUNT($A$7:$A$107)-COUNT(A37:$A$107)),4),"")</f>
        <v>X €</v>
      </c>
      <c r="F37" s="42" t="str">
        <f>IF(MONTH(INDEX(Date,MATCH(MONTH($B$2),mois,)+(COUNT($A$7:$A$107)-COUNT(A37:$A$107))))=MONTH($B$2),INDEX(Feuille1!$B$13:$H$301,MATCH(MONTH($B$2),mois,)+(COUNT($A$7:$A$107)-COUNT(A37:$A$107)),6),"")</f>
        <v>Espèce</v>
      </c>
      <c r="G37" s="43" t="str">
        <f>IF(MONTH(INDEX(Date,MATCH(MONTH($B$2),mois,)+(COUNT($A$7:$A$107)-COUNT(A37:$A$107))))=MONTH($B$2),INDEX(Feuille1!$B$13:$H$301,MATCH(MONTH($B$2),mois,)+(COUNT($A$7:$A$107)-COUNT(A37:$A$107)),7),"")</f>
        <v>X</v>
      </c>
      <c r="H37" s="39"/>
      <c r="I37" s="38"/>
      <c r="J37" s="52"/>
      <c r="K37" s="39"/>
      <c r="L37" s="39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</row>
    <row r="38" spans="1:1025" x14ac:dyDescent="0.25">
      <c r="A38">
        <v>1</v>
      </c>
      <c r="B38" s="40">
        <f>IF(MONTH(INDEX(Date,MATCH(MONTH($B$2),mois,)+(COUNT($A$7:$A$107)-COUNT(A38:$A$107))))=MONTH($B$2),INDEX(Date,MATCH(MONTH($B$2),mois,)+(COUNT($A$7:$A$107)-COUNT(A38:$A$107))),"")</f>
        <v>42329</v>
      </c>
      <c r="C38" s="42" t="str">
        <f>IF(MONTH(INDEX(Date,MATCH(MONTH($B$2),mois,)+(COUNT($A$7:$A$107)-COUNT(A38:$A$107))))=MONTH($B$2),INDEX(Feuille1!$B$13:$H$301,MATCH(MONTH($B$2),mois,)+(COUNT($A$7:$A$107)-COUNT(A38:$A$107)),2),"")</f>
        <v>706</v>
      </c>
      <c r="D38" s="42" t="str">
        <f>IF(MONTH(INDEX(Date,MATCH(MONTH($B$2),mois,)+(COUNT($A$7:$A$107)-COUNT(A38:$A$107))))=MONTH($B$2),INDEX(Feuille1!$B$13:$H$301,MATCH(MONTH($B$2),mois,)+(COUNT($A$7:$A$107)-COUNT(A38:$A$107)),3),"")</f>
        <v>Patient X</v>
      </c>
      <c r="E38" s="43" t="str">
        <f>IF(MONTH(INDEX(Date,MATCH(MONTH($B$2),mois,)+(COUNT($A$7:$A$107)-COUNT(A38:$A$107))))=MONTH($B$2),INDEX(Feuille1!$B$13:$H$301,MATCH(MONTH($B$2),mois,)+(COUNT($A$7:$A$107)-COUNT(A38:$A$107)),4),"")</f>
        <v>X €</v>
      </c>
      <c r="F38" s="42" t="str">
        <f>IF(MONTH(INDEX(Date,MATCH(MONTH($B$2),mois,)+(COUNT($A$7:$A$107)-COUNT(A38:$A$107))))=MONTH($B$2),INDEX(Feuille1!$B$13:$H$301,MATCH(MONTH($B$2),mois,)+(COUNT($A$7:$A$107)-COUNT(A38:$A$107)),6),"")</f>
        <v>Chèque</v>
      </c>
      <c r="G38" s="43" t="str">
        <f>IF(MONTH(INDEX(Date,MATCH(MONTH($B$2),mois,)+(COUNT($A$7:$A$107)-COUNT(A38:$A$107))))=MONTH($B$2),INDEX(Feuille1!$B$13:$H$301,MATCH(MONTH($B$2),mois,)+(COUNT($A$7:$A$107)-COUNT(A38:$A$107)),7),"")</f>
        <v>X</v>
      </c>
      <c r="H38" s="39"/>
      <c r="I38" s="38"/>
      <c r="J38" s="52"/>
      <c r="K38" s="39"/>
      <c r="L38" s="39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</row>
    <row r="39" spans="1:1025" x14ac:dyDescent="0.25">
      <c r="A39">
        <v>1</v>
      </c>
      <c r="B39" s="40">
        <f>IF(MONTH(INDEX(Date,MATCH(MONTH($B$2),mois,)+(COUNT($A$7:$A$107)-COUNT(A39:$A$107))))=MONTH($B$2),INDEX(Date,MATCH(MONTH($B$2),mois,)+(COUNT($A$7:$A$107)-COUNT(A39:$A$107))),"")</f>
        <v>42329</v>
      </c>
      <c r="C39" s="42" t="str">
        <f>IF(MONTH(INDEX(Date,MATCH(MONTH($B$2),mois,)+(COUNT($A$7:$A$107)-COUNT(A39:$A$107))))=MONTH($B$2),INDEX(Feuille1!$B$13:$H$301,MATCH(MONTH($B$2),mois,)+(COUNT($A$7:$A$107)-COUNT(A39:$A$107)),2),"")</f>
        <v>706</v>
      </c>
      <c r="D39" s="42" t="str">
        <f>IF(MONTH(INDEX(Date,MATCH(MONTH($B$2),mois,)+(COUNT($A$7:$A$107)-COUNT(A39:$A$107))))=MONTH($B$2),INDEX(Feuille1!$B$13:$H$301,MATCH(MONTH($B$2),mois,)+(COUNT($A$7:$A$107)-COUNT(A39:$A$107)),3),"")</f>
        <v>Patient X</v>
      </c>
      <c r="E39" s="43" t="str">
        <f>IF(MONTH(INDEX(Date,MATCH(MONTH($B$2),mois,)+(COUNT($A$7:$A$107)-COUNT(A39:$A$107))))=MONTH($B$2),INDEX(Feuille1!$B$13:$H$301,MATCH(MONTH($B$2),mois,)+(COUNT($A$7:$A$107)-COUNT(A39:$A$107)),4),"")</f>
        <v>X €</v>
      </c>
      <c r="F39" s="42" t="str">
        <f>IF(MONTH(INDEX(Date,MATCH(MONTH($B$2),mois,)+(COUNT($A$7:$A$107)-COUNT(A39:$A$107))))=MONTH($B$2),INDEX(Feuille1!$B$13:$H$301,MATCH(MONTH($B$2),mois,)+(COUNT($A$7:$A$107)-COUNT(A39:$A$107)),6),"")</f>
        <v>Chèque</v>
      </c>
      <c r="G39" s="43" t="str">
        <f>IF(MONTH(INDEX(Date,MATCH(MONTH($B$2),mois,)+(COUNT($A$7:$A$107)-COUNT(A39:$A$107))))=MONTH($B$2),INDEX(Feuille1!$B$13:$H$301,MATCH(MONTH($B$2),mois,)+(COUNT($A$7:$A$107)-COUNT(A39:$A$107)),7),"")</f>
        <v>X</v>
      </c>
      <c r="H39" s="39"/>
      <c r="I39" s="38"/>
      <c r="J39" s="52"/>
      <c r="K39" s="39"/>
      <c r="L39" s="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</row>
    <row r="40" spans="1:1025" x14ac:dyDescent="0.25">
      <c r="A40">
        <v>1</v>
      </c>
      <c r="B40" s="40">
        <f>IF(MONTH(INDEX(Date,MATCH(MONTH($B$2),mois,)+(COUNT($A$7:$A$107)-COUNT(A40:$A$107))))=MONTH($B$2),INDEX(Date,MATCH(MONTH($B$2),mois,)+(COUNT($A$7:$A$107)-COUNT(A40:$A$107))),"")</f>
        <v>42329</v>
      </c>
      <c r="C40" s="42" t="str">
        <f>IF(MONTH(INDEX(Date,MATCH(MONTH($B$2),mois,)+(COUNT($A$7:$A$107)-COUNT(A40:$A$107))))=MONTH($B$2),INDEX(Feuille1!$B$13:$H$301,MATCH(MONTH($B$2),mois,)+(COUNT($A$7:$A$107)-COUNT(A40:$A$107)),2),"")</f>
        <v>706</v>
      </c>
      <c r="D40" s="42" t="str">
        <f>IF(MONTH(INDEX(Date,MATCH(MONTH($B$2),mois,)+(COUNT($A$7:$A$107)-COUNT(A40:$A$107))))=MONTH($B$2),INDEX(Feuille1!$B$13:$H$301,MATCH(MONTH($B$2),mois,)+(COUNT($A$7:$A$107)-COUNT(A40:$A$107)),3),"")</f>
        <v>Patient X</v>
      </c>
      <c r="E40" s="43" t="str">
        <f>IF(MONTH(INDEX(Date,MATCH(MONTH($B$2),mois,)+(COUNT($A$7:$A$107)-COUNT(A40:$A$107))))=MONTH($B$2),INDEX(Feuille1!$B$13:$H$301,MATCH(MONTH($B$2),mois,)+(COUNT($A$7:$A$107)-COUNT(A40:$A$107)),4),"")</f>
        <v>X €</v>
      </c>
      <c r="F40" s="42" t="str">
        <f>IF(MONTH(INDEX(Date,MATCH(MONTH($B$2),mois,)+(COUNT($A$7:$A$107)-COUNT(A40:$A$107))))=MONTH($B$2),INDEX(Feuille1!$B$13:$H$301,MATCH(MONTH($B$2),mois,)+(COUNT($A$7:$A$107)-COUNT(A40:$A$107)),6),"")</f>
        <v>Espèce</v>
      </c>
      <c r="G40" s="43" t="str">
        <f>IF(MONTH(INDEX(Date,MATCH(MONTH($B$2),mois,)+(COUNT($A$7:$A$107)-COUNT(A40:$A$107))))=MONTH($B$2),INDEX(Feuille1!$B$13:$H$301,MATCH(MONTH($B$2),mois,)+(COUNT($A$7:$A$107)-COUNT(A40:$A$107)),7),"")</f>
        <v>X</v>
      </c>
      <c r="H40" s="39"/>
      <c r="I40" s="38"/>
      <c r="J40" s="52"/>
      <c r="K40" s="39"/>
      <c r="L40" s="39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</row>
    <row r="41" spans="1:1025" x14ac:dyDescent="0.25">
      <c r="A41">
        <v>1</v>
      </c>
      <c r="B41" s="40">
        <f>IF(MONTH(INDEX(Date,MATCH(MONTH($B$2),mois,)+(COUNT($A$7:$A$107)-COUNT(A41:$A$107))))=MONTH($B$2),INDEX(Date,MATCH(MONTH($B$2),mois,)+(COUNT($A$7:$A$107)-COUNT(A41:$A$107))),"")</f>
        <v>42331</v>
      </c>
      <c r="C41" s="42" t="str">
        <f>IF(MONTH(INDEX(Date,MATCH(MONTH($B$2),mois,)+(COUNT($A$7:$A$107)-COUNT(A41:$A$107))))=MONTH($B$2),INDEX(Feuille1!$B$13:$H$301,MATCH(MONTH($B$2),mois,)+(COUNT($A$7:$A$107)-COUNT(A41:$A$107)),2),"")</f>
        <v>706</v>
      </c>
      <c r="D41" s="42" t="str">
        <f>IF(MONTH(INDEX(Date,MATCH(MONTH($B$2),mois,)+(COUNT($A$7:$A$107)-COUNT(A41:$A$107))))=MONTH($B$2),INDEX(Feuille1!$B$13:$H$301,MATCH(MONTH($B$2),mois,)+(COUNT($A$7:$A$107)-COUNT(A41:$A$107)),3),"")</f>
        <v>Patient X</v>
      </c>
      <c r="E41" s="43" t="str">
        <f>IF(MONTH(INDEX(Date,MATCH(MONTH($B$2),mois,)+(COUNT($A$7:$A$107)-COUNT(A41:$A$107))))=MONTH($B$2),INDEX(Feuille1!$B$13:$H$301,MATCH(MONTH($B$2),mois,)+(COUNT($A$7:$A$107)-COUNT(A41:$A$107)),4),"")</f>
        <v>X €</v>
      </c>
      <c r="F41" s="42" t="str">
        <f>IF(MONTH(INDEX(Date,MATCH(MONTH($B$2),mois,)+(COUNT($A$7:$A$107)-COUNT(A41:$A$107))))=MONTH($B$2),INDEX(Feuille1!$B$13:$H$301,MATCH(MONTH($B$2),mois,)+(COUNT($A$7:$A$107)-COUNT(A41:$A$107)),6),"")</f>
        <v>Chèque</v>
      </c>
      <c r="G41" s="43" t="str">
        <f>IF(MONTH(INDEX(Date,MATCH(MONTH($B$2),mois,)+(COUNT($A$7:$A$107)-COUNT(A41:$A$107))))=MONTH($B$2),INDEX(Feuille1!$B$13:$H$301,MATCH(MONTH($B$2),mois,)+(COUNT($A$7:$A$107)-COUNT(A41:$A$107)),7),"")</f>
        <v>X</v>
      </c>
      <c r="H41" s="39"/>
      <c r="I41" s="38"/>
      <c r="J41" s="52"/>
      <c r="K41" s="39"/>
      <c r="L41" s="39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</row>
    <row r="42" spans="1:1025" x14ac:dyDescent="0.25">
      <c r="A42">
        <v>1</v>
      </c>
      <c r="B42" s="40">
        <f>IF(MONTH(INDEX(Date,MATCH(MONTH($B$2),mois,)+(COUNT($A$7:$A$107)-COUNT(A42:$A$107))))=MONTH($B$2),INDEX(Date,MATCH(MONTH($B$2),mois,)+(COUNT($A$7:$A$107)-COUNT(A42:$A$107))),"")</f>
        <v>42331</v>
      </c>
      <c r="C42" s="42" t="str">
        <f>IF(MONTH(INDEX(Date,MATCH(MONTH($B$2),mois,)+(COUNT($A$7:$A$107)-COUNT(A42:$A$107))))=MONTH($B$2),INDEX(Feuille1!$B$13:$H$301,MATCH(MONTH($B$2),mois,)+(COUNT($A$7:$A$107)-COUNT(A42:$A$107)),2),"")</f>
        <v>706</v>
      </c>
      <c r="D42" s="42" t="str">
        <f>IF(MONTH(INDEX(Date,MATCH(MONTH($B$2),mois,)+(COUNT($A$7:$A$107)-COUNT(A42:$A$107))))=MONTH($B$2),INDEX(Feuille1!$B$13:$H$301,MATCH(MONTH($B$2),mois,)+(COUNT($A$7:$A$107)-COUNT(A42:$A$107)),3),"")</f>
        <v>Patient X</v>
      </c>
      <c r="E42" s="43" t="str">
        <f>IF(MONTH(INDEX(Date,MATCH(MONTH($B$2),mois,)+(COUNT($A$7:$A$107)-COUNT(A42:$A$107))))=MONTH($B$2),INDEX(Feuille1!$B$13:$H$301,MATCH(MONTH($B$2),mois,)+(COUNT($A$7:$A$107)-COUNT(A42:$A$107)),4),"")</f>
        <v>X €</v>
      </c>
      <c r="F42" s="42" t="str">
        <f>IF(MONTH(INDEX(Date,MATCH(MONTH($B$2),mois,)+(COUNT($A$7:$A$107)-COUNT(A42:$A$107))))=MONTH($B$2),INDEX(Feuille1!$B$13:$H$301,MATCH(MONTH($B$2),mois,)+(COUNT($A$7:$A$107)-COUNT(A42:$A$107)),6),"")</f>
        <v>Espèce</v>
      </c>
      <c r="G42" s="43" t="str">
        <f>IF(MONTH(INDEX(Date,MATCH(MONTH($B$2),mois,)+(COUNT($A$7:$A$107)-COUNT(A42:$A$107))))=MONTH($B$2),INDEX(Feuille1!$B$13:$H$301,MATCH(MONTH($B$2),mois,)+(COUNT($A$7:$A$107)-COUNT(A42:$A$107)),7),"")</f>
        <v>X</v>
      </c>
      <c r="H42" s="39"/>
      <c r="I42" s="38"/>
      <c r="J42" s="52"/>
      <c r="K42" s="39"/>
      <c r="L42" s="39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</row>
    <row r="43" spans="1:1025" x14ac:dyDescent="0.25">
      <c r="A43">
        <v>1</v>
      </c>
      <c r="B43" s="40">
        <f>IF(MONTH(INDEX(Date,MATCH(MONTH($B$2),mois,)+(COUNT($A$7:$A$107)-COUNT(A43:$A$107))))=MONTH($B$2),INDEX(Date,MATCH(MONTH($B$2),mois,)+(COUNT($A$7:$A$107)-COUNT(A43:$A$107))),"")</f>
        <v>42333</v>
      </c>
      <c r="C43" s="42" t="str">
        <f>IF(MONTH(INDEX(Date,MATCH(MONTH($B$2),mois,)+(COUNT($A$7:$A$107)-COUNT(A43:$A$107))))=MONTH($B$2),INDEX(Feuille1!$B$13:$H$301,MATCH(MONTH($B$2),mois,)+(COUNT($A$7:$A$107)-COUNT(A43:$A$107)),2),"")</f>
        <v>706</v>
      </c>
      <c r="D43" s="42" t="str">
        <f>IF(MONTH(INDEX(Date,MATCH(MONTH($B$2),mois,)+(COUNT($A$7:$A$107)-COUNT(A43:$A$107))))=MONTH($B$2),INDEX(Feuille1!$B$13:$H$301,MATCH(MONTH($B$2),mois,)+(COUNT($A$7:$A$107)-COUNT(A43:$A$107)),3),"")</f>
        <v>Patient X</v>
      </c>
      <c r="E43" s="43" t="str">
        <f>IF(MONTH(INDEX(Date,MATCH(MONTH($B$2),mois,)+(COUNT($A$7:$A$107)-COUNT(A43:$A$107))))=MONTH($B$2),INDEX(Feuille1!$B$13:$H$301,MATCH(MONTH($B$2),mois,)+(COUNT($A$7:$A$107)-COUNT(A43:$A$107)),4),"")</f>
        <v>X €</v>
      </c>
      <c r="F43" s="42" t="str">
        <f>IF(MONTH(INDEX(Date,MATCH(MONTH($B$2),mois,)+(COUNT($A$7:$A$107)-COUNT(A43:$A$107))))=MONTH($B$2),INDEX(Feuille1!$B$13:$H$301,MATCH(MONTH($B$2),mois,)+(COUNT($A$7:$A$107)-COUNT(A43:$A$107)),6),"")</f>
        <v>Espèce</v>
      </c>
      <c r="G43" s="43" t="str">
        <f>IF(MONTH(INDEX(Date,MATCH(MONTH($B$2),mois,)+(COUNT($A$7:$A$107)-COUNT(A43:$A$107))))=MONTH($B$2),INDEX(Feuille1!$B$13:$H$301,MATCH(MONTH($B$2),mois,)+(COUNT($A$7:$A$107)-COUNT(A43:$A$107)),7),"")</f>
        <v>X</v>
      </c>
      <c r="H43" s="39"/>
      <c r="I43" s="38"/>
      <c r="J43" s="52"/>
      <c r="K43" s="39"/>
      <c r="L43" s="39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</row>
    <row r="44" spans="1:1025" x14ac:dyDescent="0.25">
      <c r="A44">
        <v>1</v>
      </c>
      <c r="B44" s="40">
        <f>IF(MONTH(INDEX(Date,MATCH(MONTH($B$2),mois,)+(COUNT($A$7:$A$107)-COUNT(A44:$A$107))))=MONTH($B$2),INDEX(Date,MATCH(MONTH($B$2),mois,)+(COUNT($A$7:$A$107)-COUNT(A44:$A$107))),"")</f>
        <v>42333</v>
      </c>
      <c r="C44" s="42" t="str">
        <f>IF(MONTH(INDEX(Date,MATCH(MONTH($B$2),mois,)+(COUNT($A$7:$A$107)-COUNT(A44:$A$107))))=MONTH($B$2),INDEX(Feuille1!$B$13:$H$301,MATCH(MONTH($B$2),mois,)+(COUNT($A$7:$A$107)-COUNT(A44:$A$107)),2),"")</f>
        <v>706</v>
      </c>
      <c r="D44" s="42" t="str">
        <f>IF(MONTH(INDEX(Date,MATCH(MONTH($B$2),mois,)+(COUNT($A$7:$A$107)-COUNT(A44:$A$107))))=MONTH($B$2),INDEX(Feuille1!$B$13:$H$301,MATCH(MONTH($B$2),mois,)+(COUNT($A$7:$A$107)-COUNT(A44:$A$107)),3),"")</f>
        <v>Patient X</v>
      </c>
      <c r="E44" s="43" t="str">
        <f>IF(MONTH(INDEX(Date,MATCH(MONTH($B$2),mois,)+(COUNT($A$7:$A$107)-COUNT(A44:$A$107))))=MONTH($B$2),INDEX(Feuille1!$B$13:$H$301,MATCH(MONTH($B$2),mois,)+(COUNT($A$7:$A$107)-COUNT(A44:$A$107)),4),"")</f>
        <v>X €</v>
      </c>
      <c r="F44" s="42" t="str">
        <f>IF(MONTH(INDEX(Date,MATCH(MONTH($B$2),mois,)+(COUNT($A$7:$A$107)-COUNT(A44:$A$107))))=MONTH($B$2),INDEX(Feuille1!$B$13:$H$301,MATCH(MONTH($B$2),mois,)+(COUNT($A$7:$A$107)-COUNT(A44:$A$107)),6),"")</f>
        <v>Chèque</v>
      </c>
      <c r="G44" s="43" t="str">
        <f>IF(MONTH(INDEX(Date,MATCH(MONTH($B$2),mois,)+(COUNT($A$7:$A$107)-COUNT(A44:$A$107))))=MONTH($B$2),INDEX(Feuille1!$B$13:$H$301,MATCH(MONTH($B$2),mois,)+(COUNT($A$7:$A$107)-COUNT(A44:$A$107)),7),"")</f>
        <v>X</v>
      </c>
      <c r="H44" s="39"/>
      <c r="I44" s="38"/>
      <c r="J44" s="52"/>
      <c r="K44" s="39"/>
      <c r="L44" s="39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</row>
    <row r="45" spans="1:1025" x14ac:dyDescent="0.25">
      <c r="A45">
        <v>1</v>
      </c>
      <c r="B45" s="40">
        <f>IF(MONTH(INDEX(Date,MATCH(MONTH($B$2),mois,)+(COUNT($A$7:$A$107)-COUNT(A45:$A$107))))=MONTH($B$2),INDEX(Date,MATCH(MONTH($B$2),mois,)+(COUNT($A$7:$A$107)-COUNT(A45:$A$107))),"")</f>
        <v>42335</v>
      </c>
      <c r="C45" s="42" t="str">
        <f>IF(MONTH(INDEX(Date,MATCH(MONTH($B$2),mois,)+(COUNT($A$7:$A$107)-COUNT(A45:$A$107))))=MONTH($B$2),INDEX(Feuille1!$B$13:$H$301,MATCH(MONTH($B$2),mois,)+(COUNT($A$7:$A$107)-COUNT(A45:$A$107)),2),"")</f>
        <v>706</v>
      </c>
      <c r="D45" s="42" t="str">
        <f>IF(MONTH(INDEX(Date,MATCH(MONTH($B$2),mois,)+(COUNT($A$7:$A$107)-COUNT(A45:$A$107))))=MONTH($B$2),INDEX(Feuille1!$B$13:$H$301,MATCH(MONTH($B$2),mois,)+(COUNT($A$7:$A$107)-COUNT(A45:$A$107)),3),"")</f>
        <v>Patient X</v>
      </c>
      <c r="E45" s="43" t="str">
        <f>IF(MONTH(INDEX(Date,MATCH(MONTH($B$2),mois,)+(COUNT($A$7:$A$107)-COUNT(A45:$A$107))))=MONTH($B$2),INDEX(Feuille1!$B$13:$H$301,MATCH(MONTH($B$2),mois,)+(COUNT($A$7:$A$107)-COUNT(A45:$A$107)),4),"")</f>
        <v>X €</v>
      </c>
      <c r="F45" s="42" t="str">
        <f>IF(MONTH(INDEX(Date,MATCH(MONTH($B$2),mois,)+(COUNT($A$7:$A$107)-COUNT(A45:$A$107))))=MONTH($B$2),INDEX(Feuille1!$B$13:$H$301,MATCH(MONTH($B$2),mois,)+(COUNT($A$7:$A$107)-COUNT(A45:$A$107)),6),"")</f>
        <v>Espèce</v>
      </c>
      <c r="G45" s="43" t="str">
        <f>IF(MONTH(INDEX(Date,MATCH(MONTH($B$2),mois,)+(COUNT($A$7:$A$107)-COUNT(A45:$A$107))))=MONTH($B$2),INDEX(Feuille1!$B$13:$H$301,MATCH(MONTH($B$2),mois,)+(COUNT($A$7:$A$107)-COUNT(A45:$A$107)),7),"")</f>
        <v>X</v>
      </c>
      <c r="H45" s="39"/>
      <c r="I45" s="38"/>
      <c r="J45" s="52"/>
      <c r="K45" s="39"/>
      <c r="L45" s="39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</row>
    <row r="46" spans="1:1025" x14ac:dyDescent="0.25">
      <c r="A46">
        <v>1</v>
      </c>
      <c r="B46" s="40">
        <f>IF(MONTH(INDEX(Date,MATCH(MONTH($B$2),mois,)+(COUNT($A$7:$A$107)-COUNT(A46:$A$107))))=MONTH($B$2),INDEX(Date,MATCH(MONTH($B$2),mois,)+(COUNT($A$7:$A$107)-COUNT(A46:$A$107))),"")</f>
        <v>42335</v>
      </c>
      <c r="C46" s="42" t="str">
        <f>IF(MONTH(INDEX(Date,MATCH(MONTH($B$2),mois,)+(COUNT($A$7:$A$107)-COUNT(A46:$A$107))))=MONTH($B$2),INDEX(Feuille1!$B$13:$H$301,MATCH(MONTH($B$2),mois,)+(COUNT($A$7:$A$107)-COUNT(A46:$A$107)),2),"")</f>
        <v>706</v>
      </c>
      <c r="D46" s="42" t="str">
        <f>IF(MONTH(INDEX(Date,MATCH(MONTH($B$2),mois,)+(COUNT($A$7:$A$107)-COUNT(A46:$A$107))))=MONTH($B$2),INDEX(Feuille1!$B$13:$H$301,MATCH(MONTH($B$2),mois,)+(COUNT($A$7:$A$107)-COUNT(A46:$A$107)),3),"")</f>
        <v>Patient X</v>
      </c>
      <c r="E46" s="43" t="str">
        <f>IF(MONTH(INDEX(Date,MATCH(MONTH($B$2),mois,)+(COUNT($A$7:$A$107)-COUNT(A46:$A$107))))=MONTH($B$2),INDEX(Feuille1!$B$13:$H$301,MATCH(MONTH($B$2),mois,)+(COUNT($A$7:$A$107)-COUNT(A46:$A$107)),4),"")</f>
        <v>X €</v>
      </c>
      <c r="F46" s="42" t="str">
        <f>IF(MONTH(INDEX(Date,MATCH(MONTH($B$2),mois,)+(COUNT($A$7:$A$107)-COUNT(A46:$A$107))))=MONTH($B$2),INDEX(Feuille1!$B$13:$H$301,MATCH(MONTH($B$2),mois,)+(COUNT($A$7:$A$107)-COUNT(A46:$A$107)),6),"")</f>
        <v>Chèque</v>
      </c>
      <c r="G46" s="43" t="str">
        <f>IF(MONTH(INDEX(Date,MATCH(MONTH($B$2),mois,)+(COUNT($A$7:$A$107)-COUNT(A46:$A$107))))=MONTH($B$2),INDEX(Feuille1!$B$13:$H$301,MATCH(MONTH($B$2),mois,)+(COUNT($A$7:$A$107)-COUNT(A46:$A$107)),7),"")</f>
        <v>X</v>
      </c>
      <c r="H46" s="39"/>
      <c r="I46" s="38"/>
      <c r="J46" s="52"/>
      <c r="K46" s="39"/>
      <c r="L46" s="39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</row>
    <row r="47" spans="1:1025" x14ac:dyDescent="0.25">
      <c r="A47">
        <v>1</v>
      </c>
      <c r="B47" s="40">
        <f>IF(MONTH(INDEX(Date,MATCH(MONTH($B$2),mois,)+(COUNT($A$7:$A$107)-COUNT(A47:$A$107))))=MONTH($B$2),INDEX(Date,MATCH(MONTH($B$2),mois,)+(COUNT($A$7:$A$107)-COUNT(A47:$A$107))),"")</f>
        <v>42338</v>
      </c>
      <c r="C47" s="42" t="str">
        <f>IF(MONTH(INDEX(Date,MATCH(MONTH($B$2),mois,)+(COUNT($A$7:$A$107)-COUNT(A47:$A$107))))=MONTH($B$2),INDEX(Feuille1!$B$13:$H$301,MATCH(MONTH($B$2),mois,)+(COUNT($A$7:$A$107)-COUNT(A47:$A$107)),2),"")</f>
        <v>706</v>
      </c>
      <c r="D47" s="42" t="str">
        <f>IF(MONTH(INDEX(Date,MATCH(MONTH($B$2),mois,)+(COUNT($A$7:$A$107)-COUNT(A47:$A$107))))=MONTH($B$2),INDEX(Feuille1!$B$13:$H$301,MATCH(MONTH($B$2),mois,)+(COUNT($A$7:$A$107)-COUNT(A47:$A$107)),3),"")</f>
        <v>Patient X</v>
      </c>
      <c r="E47" s="43" t="str">
        <f>IF(MONTH(INDEX(Date,MATCH(MONTH($B$2),mois,)+(COUNT($A$7:$A$107)-COUNT(A47:$A$107))))=MONTH($B$2),INDEX(Feuille1!$B$13:$H$301,MATCH(MONTH($B$2),mois,)+(COUNT($A$7:$A$107)-COUNT(A47:$A$107)),4),"")</f>
        <v>X €</v>
      </c>
      <c r="F47" s="42" t="str">
        <f>IF(MONTH(INDEX(Date,MATCH(MONTH($B$2),mois,)+(COUNT($A$7:$A$107)-COUNT(A47:$A$107))))=MONTH($B$2),INDEX(Feuille1!$B$13:$H$301,MATCH(MONTH($B$2),mois,)+(COUNT($A$7:$A$107)-COUNT(A47:$A$107)),6),"")</f>
        <v>Chèque</v>
      </c>
      <c r="G47" s="43" t="str">
        <f>IF(MONTH(INDEX(Date,MATCH(MONTH($B$2),mois,)+(COUNT($A$7:$A$107)-COUNT(A47:$A$107))))=MONTH($B$2),INDEX(Feuille1!$B$13:$H$301,MATCH(MONTH($B$2),mois,)+(COUNT($A$7:$A$107)-COUNT(A47:$A$107)),7),"")</f>
        <v>X</v>
      </c>
      <c r="H47" s="39"/>
      <c r="I47" s="38"/>
      <c r="J47" s="52"/>
      <c r="K47" s="39"/>
      <c r="L47" s="39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</row>
    <row r="48" spans="1:1025" x14ac:dyDescent="0.25">
      <c r="A48">
        <v>1</v>
      </c>
      <c r="B48" s="40" t="str">
        <f>IF(MONTH(INDEX(Date,MATCH(MONTH($B$2),mois,)+(COUNT($A$7:$A$107)-COUNT(A48:$A$107))))=MONTH($B$2),INDEX(Date,MATCH(MONTH($B$2),mois,)+(COUNT($A$7:$A$107)-COUNT(A48:$A$107))),"")</f>
        <v/>
      </c>
      <c r="C48" s="42" t="str">
        <f>IF(MONTH(INDEX(Date,MATCH(MONTH($B$2),mois,)+(COUNT($A$7:$A$107)-COUNT(A48:$A$107))))=MONTH($B$2),INDEX(Feuille1!$B$13:$H$301,MATCH(MONTH($B$2),mois,)+(COUNT($A$7:$A$107)-COUNT(A48:$A$107)),2),"")</f>
        <v/>
      </c>
      <c r="D48" s="42" t="str">
        <f>IF(MONTH(INDEX(Date,MATCH(MONTH($B$2),mois,)+(COUNT($A$7:$A$107)-COUNT(A48:$A$107))))=MONTH($B$2),INDEX(Feuille1!$B$13:$H$301,MATCH(MONTH($B$2),mois,)+(COUNT($A$7:$A$107)-COUNT(A48:$A$107)),3),"")</f>
        <v/>
      </c>
      <c r="E48" s="43" t="str">
        <f>IF(MONTH(INDEX(Date,MATCH(MONTH($B$2),mois,)+(COUNT($A$7:$A$107)-COUNT(A48:$A$107))))=MONTH($B$2),INDEX(Feuille1!$B$13:$H$301,MATCH(MONTH($B$2),mois,)+(COUNT($A$7:$A$107)-COUNT(A48:$A$107)),4),"")</f>
        <v/>
      </c>
      <c r="F48" s="42" t="str">
        <f>IF(MONTH(INDEX(Date,MATCH(MONTH($B$2),mois,)+(COUNT($A$7:$A$107)-COUNT(A48:$A$107))))=MONTH($B$2),INDEX(Feuille1!$B$13:$H$301,MATCH(MONTH($B$2),mois,)+(COUNT($A$7:$A$107)-COUNT(A48:$A$107)),6),"")</f>
        <v/>
      </c>
      <c r="G48" s="43" t="str">
        <f>IF(MONTH(INDEX(Date,MATCH(MONTH($B$2),mois,)+(COUNT($A$7:$A$107)-COUNT(A48:$A$107))))=MONTH($B$2),INDEX(Feuille1!$B$13:$H$301,MATCH(MONTH($B$2),mois,)+(COUNT($A$7:$A$107)-COUNT(A48:$A$107)),7),"")</f>
        <v/>
      </c>
      <c r="H48" s="39"/>
      <c r="I48" s="38"/>
      <c r="J48" s="52"/>
      <c r="K48" s="39"/>
      <c r="L48" s="39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</row>
    <row r="49" spans="1:1025" x14ac:dyDescent="0.25">
      <c r="A49">
        <v>1</v>
      </c>
      <c r="B49" s="40" t="str">
        <f>IF(MONTH(INDEX(Date,MATCH(MONTH($B$2),mois,)+(COUNT($A$7:$A$107)-COUNT(A49:$A$107))))=MONTH($B$2),INDEX(Date,MATCH(MONTH($B$2),mois,)+(COUNT($A$7:$A$107)-COUNT(A49:$A$107))),"")</f>
        <v/>
      </c>
      <c r="C49" s="42" t="str">
        <f>IF(MONTH(INDEX(Date,MATCH(MONTH($B$2),mois,)+(COUNT($A$7:$A$107)-COUNT(A49:$A$107))))=MONTH($B$2),INDEX(Feuille1!$B$13:$H$301,MATCH(MONTH($B$2),mois,)+(COUNT($A$7:$A$107)-COUNT(A49:$A$107)),2),"")</f>
        <v/>
      </c>
      <c r="D49" s="42" t="str">
        <f>IF(MONTH(INDEX(Date,MATCH(MONTH($B$2),mois,)+(COUNT($A$7:$A$107)-COUNT(A49:$A$107))))=MONTH($B$2),INDEX(Feuille1!$B$13:$H$301,MATCH(MONTH($B$2),mois,)+(COUNT($A$7:$A$107)-COUNT(A49:$A$107)),3),"")</f>
        <v/>
      </c>
      <c r="E49" s="43" t="str">
        <f>IF(MONTH(INDEX(Date,MATCH(MONTH($B$2),mois,)+(COUNT($A$7:$A$107)-COUNT(A49:$A$107))))=MONTH($B$2),INDEX(Feuille1!$B$13:$H$301,MATCH(MONTH($B$2),mois,)+(COUNT($A$7:$A$107)-COUNT(A49:$A$107)),4),"")</f>
        <v/>
      </c>
      <c r="F49" s="42" t="str">
        <f>IF(MONTH(INDEX(Date,MATCH(MONTH($B$2),mois,)+(COUNT($A$7:$A$107)-COUNT(A49:$A$107))))=MONTH($B$2),INDEX(Feuille1!$B$13:$H$301,MATCH(MONTH($B$2),mois,)+(COUNT($A$7:$A$107)-COUNT(A49:$A$107)),6),"")</f>
        <v/>
      </c>
      <c r="G49" s="43" t="str">
        <f>IF(MONTH(INDEX(Date,MATCH(MONTH($B$2),mois,)+(COUNT($A$7:$A$107)-COUNT(A49:$A$107))))=MONTH($B$2),INDEX(Feuille1!$B$13:$H$301,MATCH(MONTH($B$2),mois,)+(COUNT($A$7:$A$107)-COUNT(A49:$A$107)),7),"")</f>
        <v/>
      </c>
      <c r="H49" s="39"/>
      <c r="I49" s="38"/>
      <c r="J49" s="52"/>
      <c r="K49" s="39"/>
      <c r="L49" s="3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</row>
    <row r="50" spans="1:1025" x14ac:dyDescent="0.25">
      <c r="A50">
        <v>1</v>
      </c>
      <c r="B50" s="40" t="str">
        <f>IF(MONTH(INDEX(Date,MATCH(MONTH($B$2),mois,)+(COUNT($A$7:$A$107)-COUNT(A50:$A$107))))=MONTH($B$2),INDEX(Date,MATCH(MONTH($B$2),mois,)+(COUNT($A$7:$A$107)-COUNT(A50:$A$107))),"")</f>
        <v/>
      </c>
      <c r="C50" s="42" t="str">
        <f>IF(MONTH(INDEX(Date,MATCH(MONTH($B$2),mois,)+(COUNT($A$7:$A$107)-COUNT(A50:$A$107))))=MONTH($B$2),INDEX(Feuille1!$B$13:$H$301,MATCH(MONTH($B$2),mois,)+(COUNT($A$7:$A$107)-COUNT(A50:$A$107)),2),"")</f>
        <v/>
      </c>
      <c r="D50" s="42" t="str">
        <f>IF(MONTH(INDEX(Date,MATCH(MONTH($B$2),mois,)+(COUNT($A$7:$A$107)-COUNT(A50:$A$107))))=MONTH($B$2),INDEX(Feuille1!$B$13:$H$301,MATCH(MONTH($B$2),mois,)+(COUNT($A$7:$A$107)-COUNT(A50:$A$107)),3),"")</f>
        <v/>
      </c>
      <c r="E50" s="43" t="str">
        <f>IF(MONTH(INDEX(Date,MATCH(MONTH($B$2),mois,)+(COUNT($A$7:$A$107)-COUNT(A50:$A$107))))=MONTH($B$2),INDEX(Feuille1!$B$13:$H$301,MATCH(MONTH($B$2),mois,)+(COUNT($A$7:$A$107)-COUNT(A50:$A$107)),4),"")</f>
        <v/>
      </c>
      <c r="F50" s="42" t="str">
        <f>IF(MONTH(INDEX(Date,MATCH(MONTH($B$2),mois,)+(COUNT($A$7:$A$107)-COUNT(A50:$A$107))))=MONTH($B$2),INDEX(Feuille1!$B$13:$H$301,MATCH(MONTH($B$2),mois,)+(COUNT($A$7:$A$107)-COUNT(A50:$A$107)),6),"")</f>
        <v/>
      </c>
      <c r="G50" s="43" t="str">
        <f>IF(MONTH(INDEX(Date,MATCH(MONTH($B$2),mois,)+(COUNT($A$7:$A$107)-COUNT(A50:$A$107))))=MONTH($B$2),INDEX(Feuille1!$B$13:$H$301,MATCH(MONTH($B$2),mois,)+(COUNT($A$7:$A$107)-COUNT(A50:$A$107)),7),"")</f>
        <v/>
      </c>
      <c r="H50" s="39"/>
      <c r="I50" s="38"/>
      <c r="J50" s="52"/>
      <c r="K50" s="39"/>
      <c r="L50" s="39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</row>
    <row r="51" spans="1:1025" x14ac:dyDescent="0.25">
      <c r="A51">
        <v>1</v>
      </c>
      <c r="B51" s="40" t="str">
        <f>IF(MONTH(INDEX(Date,MATCH(MONTH($B$2),mois,)+(COUNT($A$7:$A$107)-COUNT(A51:$A$107))))=MONTH($B$2),INDEX(Date,MATCH(MONTH($B$2),mois,)+(COUNT($A$7:$A$107)-COUNT(A51:$A$107))),"")</f>
        <v/>
      </c>
      <c r="C51" s="42" t="str">
        <f>IF(MONTH(INDEX(Date,MATCH(MONTH($B$2),mois,)+(COUNT($A$7:$A$107)-COUNT(A51:$A$107))))=MONTH($B$2),INDEX(Feuille1!$B$13:$H$301,MATCH(MONTH($B$2),mois,)+(COUNT($A$7:$A$107)-COUNT(A51:$A$107)),2),"")</f>
        <v/>
      </c>
      <c r="D51" s="42" t="str">
        <f>IF(MONTH(INDEX(Date,MATCH(MONTH($B$2),mois,)+(COUNT($A$7:$A$107)-COUNT(A51:$A$107))))=MONTH($B$2),INDEX(Feuille1!$B$13:$H$301,MATCH(MONTH($B$2),mois,)+(COUNT($A$7:$A$107)-COUNT(A51:$A$107)),3),"")</f>
        <v/>
      </c>
      <c r="E51" s="43" t="str">
        <f>IF(MONTH(INDEX(Date,MATCH(MONTH($B$2),mois,)+(COUNT($A$7:$A$107)-COUNT(A51:$A$107))))=MONTH($B$2),INDEX(Feuille1!$B$13:$H$301,MATCH(MONTH($B$2),mois,)+(COUNT($A$7:$A$107)-COUNT(A51:$A$107)),4),"")</f>
        <v/>
      </c>
      <c r="F51" s="42" t="str">
        <f>IF(MONTH(INDEX(Date,MATCH(MONTH($B$2),mois,)+(COUNT($A$7:$A$107)-COUNT(A51:$A$107))))=MONTH($B$2),INDEX(Feuille1!$B$13:$H$301,MATCH(MONTH($B$2),mois,)+(COUNT($A$7:$A$107)-COUNT(A51:$A$107)),6),"")</f>
        <v/>
      </c>
      <c r="G51" s="43" t="str">
        <f>IF(MONTH(INDEX(Date,MATCH(MONTH($B$2),mois,)+(COUNT($A$7:$A$107)-COUNT(A51:$A$107))))=MONTH($B$2),INDEX(Feuille1!$B$13:$H$301,MATCH(MONTH($B$2),mois,)+(COUNT($A$7:$A$107)-COUNT(A51:$A$107)),7),"")</f>
        <v/>
      </c>
      <c r="H51" s="39"/>
      <c r="I51" s="38"/>
      <c r="J51" s="52"/>
      <c r="K51" s="39"/>
      <c r="L51" s="39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</row>
    <row r="52" spans="1:1025" x14ac:dyDescent="0.25">
      <c r="A52">
        <v>1</v>
      </c>
      <c r="B52" s="40" t="str">
        <f>IF(MONTH(INDEX(Date,MATCH(MONTH($B$2),mois,)+(COUNT($A$7:$A$107)-COUNT(A52:$A$107))))=MONTH($B$2),INDEX(Date,MATCH(MONTH($B$2),mois,)+(COUNT($A$7:$A$107)-COUNT(A52:$A$107))),"")</f>
        <v/>
      </c>
      <c r="C52" s="42" t="str">
        <f>IF(MONTH(INDEX(Date,MATCH(MONTH($B$2),mois,)+(COUNT($A$7:$A$107)-COUNT(A52:$A$107))))=MONTH($B$2),INDEX(Feuille1!$B$13:$H$301,MATCH(MONTH($B$2),mois,)+(COUNT($A$7:$A$107)-COUNT(A52:$A$107)),2),"")</f>
        <v/>
      </c>
      <c r="D52" s="42" t="str">
        <f>IF(MONTH(INDEX(Date,MATCH(MONTH($B$2),mois,)+(COUNT($A$7:$A$107)-COUNT(A52:$A$107))))=MONTH($B$2),INDEX(Feuille1!$B$13:$H$301,MATCH(MONTH($B$2),mois,)+(COUNT($A$7:$A$107)-COUNT(A52:$A$107)),3),"")</f>
        <v/>
      </c>
      <c r="E52" s="43" t="str">
        <f>IF(MONTH(INDEX(Date,MATCH(MONTH($B$2),mois,)+(COUNT($A$7:$A$107)-COUNT(A52:$A$107))))=MONTH($B$2),INDEX(Feuille1!$B$13:$H$301,MATCH(MONTH($B$2),mois,)+(COUNT($A$7:$A$107)-COUNT(A52:$A$107)),4),"")</f>
        <v/>
      </c>
      <c r="F52" s="42" t="str">
        <f>IF(MONTH(INDEX(Date,MATCH(MONTH($B$2),mois,)+(COUNT($A$7:$A$107)-COUNT(A52:$A$107))))=MONTH($B$2),INDEX(Feuille1!$B$13:$H$301,MATCH(MONTH($B$2),mois,)+(COUNT($A$7:$A$107)-COUNT(A52:$A$107)),6),"")</f>
        <v/>
      </c>
      <c r="G52" s="43" t="str">
        <f>IF(MONTH(INDEX(Date,MATCH(MONTH($B$2),mois,)+(COUNT($A$7:$A$107)-COUNT(A52:$A$107))))=MONTH($B$2),INDEX(Feuille1!$B$13:$H$301,MATCH(MONTH($B$2),mois,)+(COUNT($A$7:$A$107)-COUNT(A52:$A$107)),7),"")</f>
        <v/>
      </c>
      <c r="H52" s="39"/>
      <c r="I52" s="38"/>
      <c r="J52" s="52"/>
      <c r="K52" s="39"/>
      <c r="L52" s="39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</row>
    <row r="53" spans="1:1025" x14ac:dyDescent="0.25">
      <c r="A53">
        <v>1</v>
      </c>
      <c r="B53" s="40" t="str">
        <f>IF(MONTH(INDEX(Date,MATCH(MONTH($B$2),mois,)+(COUNT($A$7:$A$107)-COUNT(A53:$A$107))))=MONTH($B$2),INDEX(Date,MATCH(MONTH($B$2),mois,)+(COUNT($A$7:$A$107)-COUNT(A53:$A$107))),"")</f>
        <v/>
      </c>
      <c r="C53" s="42" t="str">
        <f>IF(MONTH(INDEX(Date,MATCH(MONTH($B$2),mois,)+(COUNT($A$7:$A$107)-COUNT(A53:$A$107))))=MONTH($B$2),INDEX(Feuille1!$B$13:$H$301,MATCH(MONTH($B$2),mois,)+(COUNT($A$7:$A$107)-COUNT(A53:$A$107)),2),"")</f>
        <v/>
      </c>
      <c r="D53" s="42" t="str">
        <f>IF(MONTH(INDEX(Date,MATCH(MONTH($B$2),mois,)+(COUNT($A$7:$A$107)-COUNT(A53:$A$107))))=MONTH($B$2),INDEX(Feuille1!$B$13:$H$301,MATCH(MONTH($B$2),mois,)+(COUNT($A$7:$A$107)-COUNT(A53:$A$107)),3),"")</f>
        <v/>
      </c>
      <c r="E53" s="43" t="str">
        <f>IF(MONTH(INDEX(Date,MATCH(MONTH($B$2),mois,)+(COUNT($A$7:$A$107)-COUNT(A53:$A$107))))=MONTH($B$2),INDEX(Feuille1!$B$13:$H$301,MATCH(MONTH($B$2),mois,)+(COUNT($A$7:$A$107)-COUNT(A53:$A$107)),4),"")</f>
        <v/>
      </c>
      <c r="F53" s="42" t="str">
        <f>IF(MONTH(INDEX(Date,MATCH(MONTH($B$2),mois,)+(COUNT($A$7:$A$107)-COUNT(A53:$A$107))))=MONTH($B$2),INDEX(Feuille1!$B$13:$H$301,MATCH(MONTH($B$2),mois,)+(COUNT($A$7:$A$107)-COUNT(A53:$A$107)),6),"")</f>
        <v/>
      </c>
      <c r="G53" s="43" t="str">
        <f>IF(MONTH(INDEX(Date,MATCH(MONTH($B$2),mois,)+(COUNT($A$7:$A$107)-COUNT(A53:$A$107))))=MONTH($B$2),INDEX(Feuille1!$B$13:$H$301,MATCH(MONTH($B$2),mois,)+(COUNT($A$7:$A$107)-COUNT(A53:$A$107)),7),"")</f>
        <v/>
      </c>
      <c r="H53" s="39"/>
      <c r="I53" s="38"/>
      <c r="J53" s="52"/>
      <c r="K53" s="39"/>
      <c r="L53" s="39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</row>
    <row r="54" spans="1:1025" x14ac:dyDescent="0.25">
      <c r="A54">
        <v>1</v>
      </c>
      <c r="B54" s="40" t="str">
        <f>IF(MONTH(INDEX(Date,MATCH(MONTH($B$2),mois,)+(COUNT($A$7:$A$107)-COUNT(A54:$A$107))))=MONTH($B$2),INDEX(Date,MATCH(MONTH($B$2),mois,)+(COUNT($A$7:$A$107)-COUNT(A54:$A$107))),"")</f>
        <v/>
      </c>
      <c r="C54" s="42" t="str">
        <f>IF(MONTH(INDEX(Date,MATCH(MONTH($B$2),mois,)+(COUNT($A$7:$A$107)-COUNT(A54:$A$107))))=MONTH($B$2),INDEX(Feuille1!$B$13:$H$301,MATCH(MONTH($B$2),mois,)+(COUNT($A$7:$A$107)-COUNT(A54:$A$107)),2),"")</f>
        <v/>
      </c>
      <c r="D54" s="42" t="str">
        <f>IF(MONTH(INDEX(Date,MATCH(MONTH($B$2),mois,)+(COUNT($A$7:$A$107)-COUNT(A54:$A$107))))=MONTH($B$2),INDEX(Feuille1!$B$13:$H$301,MATCH(MONTH($B$2),mois,)+(COUNT($A$7:$A$107)-COUNT(A54:$A$107)),3),"")</f>
        <v/>
      </c>
      <c r="E54" s="43" t="str">
        <f>IF(MONTH(INDEX(Date,MATCH(MONTH($B$2),mois,)+(COUNT($A$7:$A$107)-COUNT(A54:$A$107))))=MONTH($B$2),INDEX(Feuille1!$B$13:$H$301,MATCH(MONTH($B$2),mois,)+(COUNT($A$7:$A$107)-COUNT(A54:$A$107)),4),"")</f>
        <v/>
      </c>
      <c r="F54" s="42" t="str">
        <f>IF(MONTH(INDEX(Date,MATCH(MONTH($B$2),mois,)+(COUNT($A$7:$A$107)-COUNT(A54:$A$107))))=MONTH($B$2),INDEX(Feuille1!$B$13:$H$301,MATCH(MONTH($B$2),mois,)+(COUNT($A$7:$A$107)-COUNT(A54:$A$107)),6),"")</f>
        <v/>
      </c>
      <c r="G54" s="43" t="str">
        <f>IF(MONTH(INDEX(Date,MATCH(MONTH($B$2),mois,)+(COUNT($A$7:$A$107)-COUNT(A54:$A$107))))=MONTH($B$2),INDEX(Feuille1!$B$13:$H$301,MATCH(MONTH($B$2),mois,)+(COUNT($A$7:$A$107)-COUNT(A54:$A$107)),7),"")</f>
        <v/>
      </c>
      <c r="H54" s="39"/>
      <c r="I54" s="38"/>
      <c r="J54" s="52"/>
      <c r="K54" s="39"/>
      <c r="L54" s="39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</row>
    <row r="55" spans="1:1025" x14ac:dyDescent="0.25">
      <c r="A55">
        <v>1</v>
      </c>
      <c r="B55" s="40" t="str">
        <f>IF(MONTH(INDEX(Date,MATCH(MONTH($B$2),mois,)+(COUNT($A$7:$A$107)-COUNT(A55:$A$107))))=MONTH($B$2),INDEX(Date,MATCH(MONTH($B$2),mois,)+(COUNT($A$7:$A$107)-COUNT(A55:$A$107))),"")</f>
        <v/>
      </c>
      <c r="C55" s="42" t="str">
        <f>IF(MONTH(INDEX(Date,MATCH(MONTH($B$2),mois,)+(COUNT($A$7:$A$107)-COUNT(A55:$A$107))))=MONTH($B$2),INDEX(Feuille1!$B$13:$H$301,MATCH(MONTH($B$2),mois,)+(COUNT($A$7:$A$107)-COUNT(A55:$A$107)),2),"")</f>
        <v/>
      </c>
      <c r="D55" s="42" t="str">
        <f>IF(MONTH(INDEX(Date,MATCH(MONTH($B$2),mois,)+(COUNT($A$7:$A$107)-COUNT(A55:$A$107))))=MONTH($B$2),INDEX(Feuille1!$B$13:$H$301,MATCH(MONTH($B$2),mois,)+(COUNT($A$7:$A$107)-COUNT(A55:$A$107)),3),"")</f>
        <v/>
      </c>
      <c r="E55" s="43" t="str">
        <f>IF(MONTH(INDEX(Date,MATCH(MONTH($B$2),mois,)+(COUNT($A$7:$A$107)-COUNT(A55:$A$107))))=MONTH($B$2),INDEX(Feuille1!$B$13:$H$301,MATCH(MONTH($B$2),mois,)+(COUNT($A$7:$A$107)-COUNT(A55:$A$107)),4),"")</f>
        <v/>
      </c>
      <c r="F55" s="42" t="str">
        <f>IF(MONTH(INDEX(Date,MATCH(MONTH($B$2),mois,)+(COUNT($A$7:$A$107)-COUNT(A55:$A$107))))=MONTH($B$2),INDEX(Feuille1!$B$13:$H$301,MATCH(MONTH($B$2),mois,)+(COUNT($A$7:$A$107)-COUNT(A55:$A$107)),6),"")</f>
        <v/>
      </c>
      <c r="G55" s="43" t="str">
        <f>IF(MONTH(INDEX(Date,MATCH(MONTH($B$2),mois,)+(COUNT($A$7:$A$107)-COUNT(A55:$A$107))))=MONTH($B$2),INDEX(Feuille1!$B$13:$H$301,MATCH(MONTH($B$2),mois,)+(COUNT($A$7:$A$107)-COUNT(A55:$A$107)),7),"")</f>
        <v/>
      </c>
      <c r="H55" s="39"/>
      <c r="I55" s="38"/>
      <c r="J55" s="52"/>
      <c r="K55" s="39"/>
      <c r="L55" s="39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</row>
    <row r="56" spans="1:1025" x14ac:dyDescent="0.25">
      <c r="A56">
        <v>1</v>
      </c>
      <c r="B56" s="40" t="str">
        <f>IF(MONTH(INDEX(Date,MATCH(MONTH($B$2),mois,)+(COUNT($A$7:$A$107)-COUNT(A56:$A$107))))=MONTH($B$2),INDEX(Date,MATCH(MONTH($B$2),mois,)+(COUNT($A$7:$A$107)-COUNT(A56:$A$107))),"")</f>
        <v/>
      </c>
      <c r="C56" s="42" t="str">
        <f>IF(MONTH(INDEX(Date,MATCH(MONTH($B$2),mois,)+(COUNT($A$7:$A$107)-COUNT(A56:$A$107))))=MONTH($B$2),INDEX(Feuille1!$B$13:$H$301,MATCH(MONTH($B$2),mois,)+(COUNT($A$7:$A$107)-COUNT(A56:$A$107)),2),"")</f>
        <v/>
      </c>
      <c r="D56" s="42" t="str">
        <f>IF(MONTH(INDEX(Date,MATCH(MONTH($B$2),mois,)+(COUNT($A$7:$A$107)-COUNT(A56:$A$107))))=MONTH($B$2),INDEX(Feuille1!$B$13:$H$301,MATCH(MONTH($B$2),mois,)+(COUNT($A$7:$A$107)-COUNT(A56:$A$107)),3),"")</f>
        <v/>
      </c>
      <c r="E56" s="43" t="str">
        <f>IF(MONTH(INDEX(Date,MATCH(MONTH($B$2),mois,)+(COUNT($A$7:$A$107)-COUNT(A56:$A$107))))=MONTH($B$2),INDEX(Feuille1!$B$13:$H$301,MATCH(MONTH($B$2),mois,)+(COUNT($A$7:$A$107)-COUNT(A56:$A$107)),4),"")</f>
        <v/>
      </c>
      <c r="F56" s="42" t="str">
        <f>IF(MONTH(INDEX(Date,MATCH(MONTH($B$2),mois,)+(COUNT($A$7:$A$107)-COUNT(A56:$A$107))))=MONTH($B$2),INDEX(Feuille1!$B$13:$H$301,MATCH(MONTH($B$2),mois,)+(COUNT($A$7:$A$107)-COUNT(A56:$A$107)),6),"")</f>
        <v/>
      </c>
      <c r="G56" s="43" t="str">
        <f>IF(MONTH(INDEX(Date,MATCH(MONTH($B$2),mois,)+(COUNT($A$7:$A$107)-COUNT(A56:$A$107))))=MONTH($B$2),INDEX(Feuille1!$B$13:$H$301,MATCH(MONTH($B$2),mois,)+(COUNT($A$7:$A$107)-COUNT(A56:$A$107)),7),"")</f>
        <v/>
      </c>
      <c r="H56" s="39"/>
      <c r="I56" s="38"/>
      <c r="J56" s="52"/>
      <c r="K56" s="39"/>
      <c r="L56" s="39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</row>
    <row r="57" spans="1:1025" x14ac:dyDescent="0.25">
      <c r="A57">
        <v>1</v>
      </c>
      <c r="B57" s="40" t="str">
        <f>IF(MONTH(INDEX(Date,MATCH(MONTH($B$2),mois,)+(COUNT($A$7:$A$107)-COUNT(A57:$A$107))))=MONTH($B$2),INDEX(Date,MATCH(MONTH($B$2),mois,)+(COUNT($A$7:$A$107)-COUNT(A57:$A$107))),"")</f>
        <v/>
      </c>
      <c r="C57" s="42" t="str">
        <f>IF(MONTH(INDEX(Date,MATCH(MONTH($B$2),mois,)+(COUNT($A$7:$A$107)-COUNT(A57:$A$107))))=MONTH($B$2),INDEX(Feuille1!$B$13:$H$301,MATCH(MONTH($B$2),mois,)+(COUNT($A$7:$A$107)-COUNT(A57:$A$107)),2),"")</f>
        <v/>
      </c>
      <c r="D57" s="42" t="str">
        <f>IF(MONTH(INDEX(Date,MATCH(MONTH($B$2),mois,)+(COUNT($A$7:$A$107)-COUNT(A57:$A$107))))=MONTH($B$2),INDEX(Feuille1!$B$13:$H$301,MATCH(MONTH($B$2),mois,)+(COUNT($A$7:$A$107)-COUNT(A57:$A$107)),3),"")</f>
        <v/>
      </c>
      <c r="E57" s="43" t="str">
        <f>IF(MONTH(INDEX(Date,MATCH(MONTH($B$2),mois,)+(COUNT($A$7:$A$107)-COUNT(A57:$A$107))))=MONTH($B$2),INDEX(Feuille1!$B$13:$H$301,MATCH(MONTH($B$2),mois,)+(COUNT($A$7:$A$107)-COUNT(A57:$A$107)),4),"")</f>
        <v/>
      </c>
      <c r="F57" s="42" t="str">
        <f>IF(MONTH(INDEX(Date,MATCH(MONTH($B$2),mois,)+(COUNT($A$7:$A$107)-COUNT(A57:$A$107))))=MONTH($B$2),INDEX(Feuille1!$B$13:$H$301,MATCH(MONTH($B$2),mois,)+(COUNT($A$7:$A$107)-COUNT(A57:$A$107)),6),"")</f>
        <v/>
      </c>
      <c r="G57" s="43" t="str">
        <f>IF(MONTH(INDEX(Date,MATCH(MONTH($B$2),mois,)+(COUNT($A$7:$A$107)-COUNT(A57:$A$107))))=MONTH($B$2),INDEX(Feuille1!$B$13:$H$301,MATCH(MONTH($B$2),mois,)+(COUNT($A$7:$A$107)-COUNT(A57:$A$107)),7),"")</f>
        <v/>
      </c>
      <c r="H57" s="39"/>
      <c r="I57" s="38"/>
      <c r="J57" s="52"/>
      <c r="K57" s="39"/>
      <c r="L57" s="39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</row>
    <row r="58" spans="1:1025" x14ac:dyDescent="0.25">
      <c r="A58">
        <v>1</v>
      </c>
      <c r="B58" s="40" t="str">
        <f>IF(MONTH(INDEX(Date,MATCH(MONTH($B$2),mois,)+(COUNT($A$7:$A$107)-COUNT(A58:$A$107))))=MONTH($B$2),INDEX(Date,MATCH(MONTH($B$2),mois,)+(COUNT($A$7:$A$107)-COUNT(A58:$A$107))),"")</f>
        <v/>
      </c>
      <c r="C58" s="42" t="str">
        <f>IF(MONTH(INDEX(Date,MATCH(MONTH($B$2),mois,)+(COUNT($A$7:$A$107)-COUNT(A58:$A$107))))=MONTH($B$2),INDEX(Feuille1!$B$13:$H$301,MATCH(MONTH($B$2),mois,)+(COUNT($A$7:$A$107)-COUNT(A58:$A$107)),2),"")</f>
        <v/>
      </c>
      <c r="D58" s="42" t="str">
        <f>IF(MONTH(INDEX(Date,MATCH(MONTH($B$2),mois,)+(COUNT($A$7:$A$107)-COUNT(A58:$A$107))))=MONTH($B$2),INDEX(Feuille1!$B$13:$H$301,MATCH(MONTH($B$2),mois,)+(COUNT($A$7:$A$107)-COUNT(A58:$A$107)),3),"")</f>
        <v/>
      </c>
      <c r="E58" s="43" t="str">
        <f>IF(MONTH(INDEX(Date,MATCH(MONTH($B$2),mois,)+(COUNT($A$7:$A$107)-COUNT(A58:$A$107))))=MONTH($B$2),INDEX(Feuille1!$B$13:$H$301,MATCH(MONTH($B$2),mois,)+(COUNT($A$7:$A$107)-COUNT(A58:$A$107)),4),"")</f>
        <v/>
      </c>
      <c r="F58" s="42" t="str">
        <f>IF(MONTH(INDEX(Date,MATCH(MONTH($B$2),mois,)+(COUNT($A$7:$A$107)-COUNT(A58:$A$107))))=MONTH($B$2),INDEX(Feuille1!$B$13:$H$301,MATCH(MONTH($B$2),mois,)+(COUNT($A$7:$A$107)-COUNT(A58:$A$107)),6),"")</f>
        <v/>
      </c>
      <c r="G58" s="43" t="str">
        <f>IF(MONTH(INDEX(Date,MATCH(MONTH($B$2),mois,)+(COUNT($A$7:$A$107)-COUNT(A58:$A$107))))=MONTH($B$2),INDEX(Feuille1!$B$13:$H$301,MATCH(MONTH($B$2),mois,)+(COUNT($A$7:$A$107)-COUNT(A58:$A$107)),7),"")</f>
        <v/>
      </c>
      <c r="H58" s="39"/>
      <c r="I58" s="38"/>
      <c r="J58" s="52"/>
      <c r="K58" s="39"/>
      <c r="L58" s="39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</row>
    <row r="59" spans="1:1025" x14ac:dyDescent="0.25">
      <c r="A59">
        <v>1</v>
      </c>
      <c r="B59" s="40" t="str">
        <f>IF(MONTH(INDEX(Date,MATCH(MONTH($B$2),mois,)+(COUNT($A$7:$A$107)-COUNT(A59:$A$107))))=MONTH($B$2),INDEX(Date,MATCH(MONTH($B$2),mois,)+(COUNT($A$7:$A$107)-COUNT(A59:$A$107))),"")</f>
        <v/>
      </c>
      <c r="C59" s="42" t="str">
        <f>IF(MONTH(INDEX(Date,MATCH(MONTH($B$2),mois,)+(COUNT($A$7:$A$107)-COUNT(A59:$A$107))))=MONTH($B$2),INDEX(Feuille1!$B$13:$H$301,MATCH(MONTH($B$2),mois,)+(COUNT($A$7:$A$107)-COUNT(A59:$A$107)),2),"")</f>
        <v/>
      </c>
      <c r="D59" s="42" t="str">
        <f>IF(MONTH(INDEX(Date,MATCH(MONTH($B$2),mois,)+(COUNT($A$7:$A$107)-COUNT(A59:$A$107))))=MONTH($B$2),INDEX(Feuille1!$B$13:$H$301,MATCH(MONTH($B$2),mois,)+(COUNT($A$7:$A$107)-COUNT(A59:$A$107)),3),"")</f>
        <v/>
      </c>
      <c r="E59" s="43" t="str">
        <f>IF(MONTH(INDEX(Date,MATCH(MONTH($B$2),mois,)+(COUNT($A$7:$A$107)-COUNT(A59:$A$107))))=MONTH($B$2),INDEX(Feuille1!$B$13:$H$301,MATCH(MONTH($B$2),mois,)+(COUNT($A$7:$A$107)-COUNT(A59:$A$107)),4),"")</f>
        <v/>
      </c>
      <c r="F59" s="42" t="str">
        <f>IF(MONTH(INDEX(Date,MATCH(MONTH($B$2),mois,)+(COUNT($A$7:$A$107)-COUNT(A59:$A$107))))=MONTH($B$2),INDEX(Feuille1!$B$13:$H$301,MATCH(MONTH($B$2),mois,)+(COUNT($A$7:$A$107)-COUNT(A59:$A$107)),6),"")</f>
        <v/>
      </c>
      <c r="G59" s="43" t="str">
        <f>IF(MONTH(INDEX(Date,MATCH(MONTH($B$2),mois,)+(COUNT($A$7:$A$107)-COUNT(A59:$A$107))))=MONTH($B$2),INDEX(Feuille1!$B$13:$H$301,MATCH(MONTH($B$2),mois,)+(COUNT($A$7:$A$107)-COUNT(A59:$A$107)),7),"")</f>
        <v/>
      </c>
      <c r="H59" s="39"/>
      <c r="I59" s="38"/>
      <c r="J59" s="52"/>
      <c r="K59" s="39"/>
      <c r="L59" s="3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</row>
    <row r="60" spans="1:1025" x14ac:dyDescent="0.25">
      <c r="A60">
        <v>1</v>
      </c>
      <c r="B60" s="40" t="str">
        <f>IF(MONTH(INDEX(Date,MATCH(MONTH($B$2),mois,)+(COUNT($A$7:$A$107)-COUNT(A60:$A$107))))=MONTH($B$2),INDEX(Date,MATCH(MONTH($B$2),mois,)+(COUNT($A$7:$A$107)-COUNT(A60:$A$107))),"")</f>
        <v/>
      </c>
      <c r="C60" s="42" t="str">
        <f>IF(MONTH(INDEX(Date,MATCH(MONTH($B$2),mois,)+(COUNT($A$7:$A$107)-COUNT(A60:$A$107))))=MONTH($B$2),INDEX(Feuille1!$B$13:$H$301,MATCH(MONTH($B$2),mois,)+(COUNT($A$7:$A$107)-COUNT(A60:$A$107)),2),"")</f>
        <v/>
      </c>
      <c r="D60" s="42" t="str">
        <f>IF(MONTH(INDEX(Date,MATCH(MONTH($B$2),mois,)+(COUNT($A$7:$A$107)-COUNT(A60:$A$107))))=MONTH($B$2),INDEX(Feuille1!$B$13:$H$301,MATCH(MONTH($B$2),mois,)+(COUNT($A$7:$A$107)-COUNT(A60:$A$107)),3),"")</f>
        <v/>
      </c>
      <c r="E60" s="43" t="str">
        <f>IF(MONTH(INDEX(Date,MATCH(MONTH($B$2),mois,)+(COUNT($A$7:$A$107)-COUNT(A60:$A$107))))=MONTH($B$2),INDEX(Feuille1!$B$13:$H$301,MATCH(MONTH($B$2),mois,)+(COUNT($A$7:$A$107)-COUNT(A60:$A$107)),4),"")</f>
        <v/>
      </c>
      <c r="F60" s="42" t="str">
        <f>IF(MONTH(INDEX(Date,MATCH(MONTH($B$2),mois,)+(COUNT($A$7:$A$107)-COUNT(A60:$A$107))))=MONTH($B$2),INDEX(Feuille1!$B$13:$H$301,MATCH(MONTH($B$2),mois,)+(COUNT($A$7:$A$107)-COUNT(A60:$A$107)),6),"")</f>
        <v/>
      </c>
      <c r="G60" s="43" t="str">
        <f>IF(MONTH(INDEX(Date,MATCH(MONTH($B$2),mois,)+(COUNT($A$7:$A$107)-COUNT(A60:$A$107))))=MONTH($B$2),INDEX(Feuille1!$B$13:$H$301,MATCH(MONTH($B$2),mois,)+(COUNT($A$7:$A$107)-COUNT(A60:$A$107)),7),"")</f>
        <v/>
      </c>
      <c r="H60" s="39"/>
      <c r="I60" s="38"/>
      <c r="J60" s="52"/>
      <c r="K60" s="39"/>
      <c r="L60" s="39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</row>
    <row r="61" spans="1:1025" x14ac:dyDescent="0.25">
      <c r="A61">
        <v>1</v>
      </c>
      <c r="B61" s="40" t="str">
        <f>IF(MONTH(INDEX(Date,MATCH(MONTH($B$2),mois,)+(COUNT($A$7:$A$107)-COUNT(A61:$A$107))))=MONTH($B$2),INDEX(Date,MATCH(MONTH($B$2),mois,)+(COUNT($A$7:$A$107)-COUNT(A61:$A$107))),"")</f>
        <v/>
      </c>
      <c r="C61" s="42" t="str">
        <f>IF(MONTH(INDEX(Date,MATCH(MONTH($B$2),mois,)+(COUNT($A$7:$A$107)-COUNT(A61:$A$107))))=MONTH($B$2),INDEX(Feuille1!$B$13:$H$301,MATCH(MONTH($B$2),mois,)+(COUNT($A$7:$A$107)-COUNT(A61:$A$107)),2),"")</f>
        <v/>
      </c>
      <c r="D61" s="42" t="str">
        <f>IF(MONTH(INDEX(Date,MATCH(MONTH($B$2),mois,)+(COUNT($A$7:$A$107)-COUNT(A61:$A$107))))=MONTH($B$2),INDEX(Feuille1!$B$13:$H$301,MATCH(MONTH($B$2),mois,)+(COUNT($A$7:$A$107)-COUNT(A61:$A$107)),3),"")</f>
        <v/>
      </c>
      <c r="E61" s="43" t="str">
        <f>IF(MONTH(INDEX(Date,MATCH(MONTH($B$2),mois,)+(COUNT($A$7:$A$107)-COUNT(A61:$A$107))))=MONTH($B$2),INDEX(Feuille1!$B$13:$H$301,MATCH(MONTH($B$2),mois,)+(COUNT($A$7:$A$107)-COUNT(A61:$A$107)),4),"")</f>
        <v/>
      </c>
      <c r="F61" s="42" t="str">
        <f>IF(MONTH(INDEX(Date,MATCH(MONTH($B$2),mois,)+(COUNT($A$7:$A$107)-COUNT(A61:$A$107))))=MONTH($B$2),INDEX(Feuille1!$B$13:$H$301,MATCH(MONTH($B$2),mois,)+(COUNT($A$7:$A$107)-COUNT(A61:$A$107)),6),"")</f>
        <v/>
      </c>
      <c r="G61" s="43" t="str">
        <f>IF(MONTH(INDEX(Date,MATCH(MONTH($B$2),mois,)+(COUNT($A$7:$A$107)-COUNT(A61:$A$107))))=MONTH($B$2),INDEX(Feuille1!$B$13:$H$301,MATCH(MONTH($B$2),mois,)+(COUNT($A$7:$A$107)-COUNT(A61:$A$107)),7),"")</f>
        <v/>
      </c>
      <c r="H61" s="39"/>
      <c r="I61" s="38"/>
      <c r="J61" s="52"/>
      <c r="K61" s="39"/>
      <c r="L61" s="39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</row>
    <row r="62" spans="1:1025" x14ac:dyDescent="0.25">
      <c r="A62">
        <v>1</v>
      </c>
      <c r="B62" s="40" t="str">
        <f>IF(MONTH(INDEX(Date,MATCH(MONTH($B$2),mois,)+(COUNT($A$7:$A$107)-COUNT(A62:$A$107))))=MONTH($B$2),INDEX(Date,MATCH(MONTH($B$2),mois,)+(COUNT($A$7:$A$107)-COUNT(A62:$A$107))),"")</f>
        <v/>
      </c>
      <c r="C62" s="42" t="str">
        <f>IF(MONTH(INDEX(Date,MATCH(MONTH($B$2),mois,)+(COUNT($A$7:$A$107)-COUNT(A62:$A$107))))=MONTH($B$2),INDEX(Feuille1!$B$13:$H$301,MATCH(MONTH($B$2),mois,)+(COUNT($A$7:$A$107)-COUNT(A62:$A$107)),2),"")</f>
        <v/>
      </c>
      <c r="D62" s="42" t="str">
        <f>IF(MONTH(INDEX(Date,MATCH(MONTH($B$2),mois,)+(COUNT($A$7:$A$107)-COUNT(A62:$A$107))))=MONTH($B$2),INDEX(Feuille1!$B$13:$H$301,MATCH(MONTH($B$2),mois,)+(COUNT($A$7:$A$107)-COUNT(A62:$A$107)),3),"")</f>
        <v/>
      </c>
      <c r="E62" s="43" t="str">
        <f>IF(MONTH(INDEX(Date,MATCH(MONTH($B$2),mois,)+(COUNT($A$7:$A$107)-COUNT(A62:$A$107))))=MONTH($B$2),INDEX(Feuille1!$B$13:$H$301,MATCH(MONTH($B$2),mois,)+(COUNT($A$7:$A$107)-COUNT(A62:$A$107)),4),"")</f>
        <v/>
      </c>
      <c r="F62" s="42" t="str">
        <f>IF(MONTH(INDEX(Date,MATCH(MONTH($B$2),mois,)+(COUNT($A$7:$A$107)-COUNT(A62:$A$107))))=MONTH($B$2),INDEX(Feuille1!$B$13:$H$301,MATCH(MONTH($B$2),mois,)+(COUNT($A$7:$A$107)-COUNT(A62:$A$107)),6),"")</f>
        <v/>
      </c>
      <c r="G62" s="43" t="str">
        <f>IF(MONTH(INDEX(Date,MATCH(MONTH($B$2),mois,)+(COUNT($A$7:$A$107)-COUNT(A62:$A$107))))=MONTH($B$2),INDEX(Feuille1!$B$13:$H$301,MATCH(MONTH($B$2),mois,)+(COUNT($A$7:$A$107)-COUNT(A62:$A$107)),7),"")</f>
        <v/>
      </c>
      <c r="H62" s="39"/>
      <c r="I62" s="38"/>
      <c r="J62" s="52"/>
      <c r="K62" s="39"/>
      <c r="L62" s="39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</row>
    <row r="63" spans="1:1025" x14ac:dyDescent="0.25">
      <c r="A63">
        <v>1</v>
      </c>
      <c r="B63" s="40" t="str">
        <f>IF(MONTH(INDEX(Date,MATCH(MONTH($B$2),mois,)+(COUNT($A$7:$A$107)-COUNT(A63:$A$107))))=MONTH($B$2),INDEX(Date,MATCH(MONTH($B$2),mois,)+(COUNT($A$7:$A$107)-COUNT(A63:$A$107))),"")</f>
        <v/>
      </c>
      <c r="C63" s="42" t="str">
        <f>IF(MONTH(INDEX(Date,MATCH(MONTH($B$2),mois,)+(COUNT($A$7:$A$107)-COUNT(A63:$A$107))))=MONTH($B$2),INDEX(Feuille1!$B$13:$H$301,MATCH(MONTH($B$2),mois,)+(COUNT($A$7:$A$107)-COUNT(A63:$A$107)),2),"")</f>
        <v/>
      </c>
      <c r="D63" s="42" t="str">
        <f>IF(MONTH(INDEX(Date,MATCH(MONTH($B$2),mois,)+(COUNT($A$7:$A$107)-COUNT(A63:$A$107))))=MONTH($B$2),INDEX(Feuille1!$B$13:$H$301,MATCH(MONTH($B$2),mois,)+(COUNT($A$7:$A$107)-COUNT(A63:$A$107)),3),"")</f>
        <v/>
      </c>
      <c r="E63" s="43" t="str">
        <f>IF(MONTH(INDEX(Date,MATCH(MONTH($B$2),mois,)+(COUNT($A$7:$A$107)-COUNT(A63:$A$107))))=MONTH($B$2),INDEX(Feuille1!$B$13:$H$301,MATCH(MONTH($B$2),mois,)+(COUNT($A$7:$A$107)-COUNT(A63:$A$107)),4),"")</f>
        <v/>
      </c>
      <c r="F63" s="42" t="str">
        <f>IF(MONTH(INDEX(Date,MATCH(MONTH($B$2),mois,)+(COUNT($A$7:$A$107)-COUNT(A63:$A$107))))=MONTH($B$2),INDEX(Feuille1!$B$13:$H$301,MATCH(MONTH($B$2),mois,)+(COUNT($A$7:$A$107)-COUNT(A63:$A$107)),6),"")</f>
        <v/>
      </c>
      <c r="G63" s="43" t="str">
        <f>IF(MONTH(INDEX(Date,MATCH(MONTH($B$2),mois,)+(COUNT($A$7:$A$107)-COUNT(A63:$A$107))))=MONTH($B$2),INDEX(Feuille1!$B$13:$H$301,MATCH(MONTH($B$2),mois,)+(COUNT($A$7:$A$107)-COUNT(A63:$A$107)),7),"")</f>
        <v/>
      </c>
      <c r="H63" s="39"/>
      <c r="I63" s="38"/>
      <c r="J63" s="52"/>
      <c r="K63" s="39"/>
      <c r="L63" s="39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</row>
    <row r="64" spans="1:1025" x14ac:dyDescent="0.25">
      <c r="A64">
        <v>1</v>
      </c>
      <c r="B64" s="40" t="str">
        <f>IF(MONTH(INDEX(Date,MATCH(MONTH($B$2),mois,)+(COUNT($A$7:$A$107)-COUNT(A64:$A$107))))=MONTH($B$2),INDEX(Date,MATCH(MONTH($B$2),mois,)+(COUNT($A$7:$A$107)-COUNT(A64:$A$107))),"")</f>
        <v/>
      </c>
      <c r="C64" s="42" t="str">
        <f>IF(MONTH(INDEX(Date,MATCH(MONTH($B$2),mois,)+(COUNT($A$7:$A$107)-COUNT(A64:$A$107))))=MONTH($B$2),INDEX(Feuille1!$B$13:$H$301,MATCH(MONTH($B$2),mois,)+(COUNT($A$7:$A$107)-COUNT(A64:$A$107)),2),"")</f>
        <v/>
      </c>
      <c r="D64" s="42" t="str">
        <f>IF(MONTH(INDEX(Date,MATCH(MONTH($B$2),mois,)+(COUNT($A$7:$A$107)-COUNT(A64:$A$107))))=MONTH($B$2),INDEX(Feuille1!$B$13:$H$301,MATCH(MONTH($B$2),mois,)+(COUNT($A$7:$A$107)-COUNT(A64:$A$107)),3),"")</f>
        <v/>
      </c>
      <c r="E64" s="43" t="str">
        <f>IF(MONTH(INDEX(Date,MATCH(MONTH($B$2),mois,)+(COUNT($A$7:$A$107)-COUNT(A64:$A$107))))=MONTH($B$2),INDEX(Feuille1!$B$13:$H$301,MATCH(MONTH($B$2),mois,)+(COUNT($A$7:$A$107)-COUNT(A64:$A$107)),4),"")</f>
        <v/>
      </c>
      <c r="F64" s="42" t="str">
        <f>IF(MONTH(INDEX(Date,MATCH(MONTH($B$2),mois,)+(COUNT($A$7:$A$107)-COUNT(A64:$A$107))))=MONTH($B$2),INDEX(Feuille1!$B$13:$H$301,MATCH(MONTH($B$2),mois,)+(COUNT($A$7:$A$107)-COUNT(A64:$A$107)),6),"")</f>
        <v/>
      </c>
      <c r="G64" s="43" t="str">
        <f>IF(MONTH(INDEX(Date,MATCH(MONTH($B$2),mois,)+(COUNT($A$7:$A$107)-COUNT(A64:$A$107))))=MONTH($B$2),INDEX(Feuille1!$B$13:$H$301,MATCH(MONTH($B$2),mois,)+(COUNT($A$7:$A$107)-COUNT(A64:$A$107)),7),"")</f>
        <v/>
      </c>
      <c r="H64" s="39"/>
      <c r="I64" s="38"/>
      <c r="J64" s="52"/>
      <c r="K64" s="39"/>
      <c r="L64" s="39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</row>
    <row r="65" spans="1:1025" x14ac:dyDescent="0.25">
      <c r="A65">
        <v>1</v>
      </c>
      <c r="B65" s="40" t="str">
        <f>IF(MONTH(INDEX(Date,MATCH(MONTH($B$2),mois,)+(COUNT($A$7:$A$107)-COUNT(A65:$A$107))))=MONTH($B$2),INDEX(Date,MATCH(MONTH($B$2),mois,)+(COUNT($A$7:$A$107)-COUNT(A65:$A$107))),"")</f>
        <v/>
      </c>
      <c r="C65" s="42" t="str">
        <f>IF(MONTH(INDEX(Date,MATCH(MONTH($B$2),mois,)+(COUNT($A$7:$A$107)-COUNT(A65:$A$107))))=MONTH($B$2),INDEX(Feuille1!$B$13:$H$301,MATCH(MONTH($B$2),mois,)+(COUNT($A$7:$A$107)-COUNT(A65:$A$107)),2),"")</f>
        <v/>
      </c>
      <c r="D65" s="42" t="str">
        <f>IF(MONTH(INDEX(Date,MATCH(MONTH($B$2),mois,)+(COUNT($A$7:$A$107)-COUNT(A65:$A$107))))=MONTH($B$2),INDEX(Feuille1!$B$13:$H$301,MATCH(MONTH($B$2),mois,)+(COUNT($A$7:$A$107)-COUNT(A65:$A$107)),3),"")</f>
        <v/>
      </c>
      <c r="E65" s="43" t="str">
        <f>IF(MONTH(INDEX(Date,MATCH(MONTH($B$2),mois,)+(COUNT($A$7:$A$107)-COUNT(A65:$A$107))))=MONTH($B$2),INDEX(Feuille1!$B$13:$H$301,MATCH(MONTH($B$2),mois,)+(COUNT($A$7:$A$107)-COUNT(A65:$A$107)),4),"")</f>
        <v/>
      </c>
      <c r="F65" s="42" t="str">
        <f>IF(MONTH(INDEX(Date,MATCH(MONTH($B$2),mois,)+(COUNT($A$7:$A$107)-COUNT(A65:$A$107))))=MONTH($B$2),INDEX(Feuille1!$B$13:$H$301,MATCH(MONTH($B$2),mois,)+(COUNT($A$7:$A$107)-COUNT(A65:$A$107)),6),"")</f>
        <v/>
      </c>
      <c r="G65" s="43" t="str">
        <f>IF(MONTH(INDEX(Date,MATCH(MONTH($B$2),mois,)+(COUNT($A$7:$A$107)-COUNT(A65:$A$107))))=MONTH($B$2),INDEX(Feuille1!$B$13:$H$301,MATCH(MONTH($B$2),mois,)+(COUNT($A$7:$A$107)-COUNT(A65:$A$107)),7),"")</f>
        <v/>
      </c>
      <c r="H65" s="39"/>
      <c r="I65" s="38"/>
      <c r="J65" s="52"/>
      <c r="K65" s="39"/>
      <c r="L65" s="39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</row>
    <row r="66" spans="1:1025" x14ac:dyDescent="0.25">
      <c r="A66">
        <v>1</v>
      </c>
      <c r="B66" s="40" t="str">
        <f>IF(MONTH(INDEX(Date,MATCH(MONTH($B$2),mois,)+(COUNT($A$7:$A$107)-COUNT(A66:$A$107))))=MONTH($B$2),INDEX(Date,MATCH(MONTH($B$2),mois,)+(COUNT($A$7:$A$107)-COUNT(A66:$A$107))),"")</f>
        <v/>
      </c>
      <c r="C66" s="42" t="str">
        <f>IF(MONTH(INDEX(Date,MATCH(MONTH($B$2),mois,)+(COUNT($A$7:$A$107)-COUNT(A66:$A$107))))=MONTH($B$2),INDEX(Feuille1!$B$13:$H$301,MATCH(MONTH($B$2),mois,)+(COUNT($A$7:$A$107)-COUNT(A66:$A$107)),2),"")</f>
        <v/>
      </c>
      <c r="D66" s="42" t="str">
        <f>IF(MONTH(INDEX(Date,MATCH(MONTH($B$2),mois,)+(COUNT($A$7:$A$107)-COUNT(A66:$A$107))))=MONTH($B$2),INDEX(Feuille1!$B$13:$H$301,MATCH(MONTH($B$2),mois,)+(COUNT($A$7:$A$107)-COUNT(A66:$A$107)),3),"")</f>
        <v/>
      </c>
      <c r="E66" s="43" t="str">
        <f>IF(MONTH(INDEX(Date,MATCH(MONTH($B$2),mois,)+(COUNT($A$7:$A$107)-COUNT(A66:$A$107))))=MONTH($B$2),INDEX(Feuille1!$B$13:$H$301,MATCH(MONTH($B$2),mois,)+(COUNT($A$7:$A$107)-COUNT(A66:$A$107)),4),"")</f>
        <v/>
      </c>
      <c r="F66" s="42" t="str">
        <f>IF(MONTH(INDEX(Date,MATCH(MONTH($B$2),mois,)+(COUNT($A$7:$A$107)-COUNT(A66:$A$107))))=MONTH($B$2),INDEX(Feuille1!$B$13:$H$301,MATCH(MONTH($B$2),mois,)+(COUNT($A$7:$A$107)-COUNT(A66:$A$107)),6),"")</f>
        <v/>
      </c>
      <c r="G66" s="43" t="str">
        <f>IF(MONTH(INDEX(Date,MATCH(MONTH($B$2),mois,)+(COUNT($A$7:$A$107)-COUNT(A66:$A$107))))=MONTH($B$2),INDEX(Feuille1!$B$13:$H$301,MATCH(MONTH($B$2),mois,)+(COUNT($A$7:$A$107)-COUNT(A66:$A$107)),7),"")</f>
        <v/>
      </c>
      <c r="H66" s="39"/>
      <c r="I66" s="38"/>
      <c r="J66" s="52"/>
      <c r="K66" s="39"/>
      <c r="L66" s="39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</row>
    <row r="67" spans="1:1025" x14ac:dyDescent="0.25">
      <c r="A67">
        <v>1</v>
      </c>
      <c r="B67" s="40" t="str">
        <f>IF(MONTH(INDEX(Date,MATCH(MONTH($B$2),mois,)+(COUNT($A$7:$A$107)-COUNT(A67:$A$107))))=MONTH($B$2),INDEX(Date,MATCH(MONTH($B$2),mois,)+(COUNT($A$7:$A$107)-COUNT(A67:$A$107))),"")</f>
        <v/>
      </c>
      <c r="C67" s="42" t="str">
        <f>IF(MONTH(INDEX(Date,MATCH(MONTH($B$2),mois,)+(COUNT($A$7:$A$107)-COUNT(A67:$A$107))))=MONTH($B$2),INDEX(Feuille1!$B$13:$H$301,MATCH(MONTH($B$2),mois,)+(COUNT($A$7:$A$107)-COUNT(A67:$A$107)),2),"")</f>
        <v/>
      </c>
      <c r="D67" s="42" t="str">
        <f>IF(MONTH(INDEX(Date,MATCH(MONTH($B$2),mois,)+(COUNT($A$7:$A$107)-COUNT(A67:$A$107))))=MONTH($B$2),INDEX(Feuille1!$B$13:$H$301,MATCH(MONTH($B$2),mois,)+(COUNT($A$7:$A$107)-COUNT(A67:$A$107)),3),"")</f>
        <v/>
      </c>
      <c r="E67" s="43" t="str">
        <f>IF(MONTH(INDEX(Date,MATCH(MONTH($B$2),mois,)+(COUNT($A$7:$A$107)-COUNT(A67:$A$107))))=MONTH($B$2),INDEX(Feuille1!$B$13:$H$301,MATCH(MONTH($B$2),mois,)+(COUNT($A$7:$A$107)-COUNT(A67:$A$107)),4),"")</f>
        <v/>
      </c>
      <c r="F67" s="42" t="str">
        <f>IF(MONTH(INDEX(Date,MATCH(MONTH($B$2),mois,)+(COUNT($A$7:$A$107)-COUNT(A67:$A$107))))=MONTH($B$2),INDEX(Feuille1!$B$13:$H$301,MATCH(MONTH($B$2),mois,)+(COUNT($A$7:$A$107)-COUNT(A67:$A$107)),6),"")</f>
        <v/>
      </c>
      <c r="G67" s="43" t="str">
        <f>IF(MONTH(INDEX(Date,MATCH(MONTH($B$2),mois,)+(COUNT($A$7:$A$107)-COUNT(A67:$A$107))))=MONTH($B$2),INDEX(Feuille1!$B$13:$H$301,MATCH(MONTH($B$2),mois,)+(COUNT($A$7:$A$107)-COUNT(A67:$A$107)),7),"")</f>
        <v/>
      </c>
      <c r="H67" s="39"/>
      <c r="I67" s="38"/>
      <c r="J67" s="52"/>
      <c r="K67" s="39"/>
      <c r="L67" s="39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</row>
    <row r="68" spans="1:1025" x14ac:dyDescent="0.25">
      <c r="A68">
        <v>1</v>
      </c>
      <c r="B68" s="40" t="str">
        <f>IF(MONTH(INDEX(Date,MATCH(MONTH($B$2),mois,)+(COUNT($A$7:$A$107)-COUNT(A68:$A$107))))=MONTH($B$2),INDEX(Date,MATCH(MONTH($B$2),mois,)+(COUNT($A$7:$A$107)-COUNT(A68:$A$107))),"")</f>
        <v/>
      </c>
      <c r="C68" s="42" t="str">
        <f>IF(MONTH(INDEX(Date,MATCH(MONTH($B$2),mois,)+(COUNT($A$7:$A$107)-COUNT(A68:$A$107))))=MONTH($B$2),INDEX(Feuille1!$B$13:$H$301,MATCH(MONTH($B$2),mois,)+(COUNT($A$7:$A$107)-COUNT(A68:$A$107)),2),"")</f>
        <v/>
      </c>
      <c r="D68" s="42" t="str">
        <f>IF(MONTH(INDEX(Date,MATCH(MONTH($B$2),mois,)+(COUNT($A$7:$A$107)-COUNT(A68:$A$107))))=MONTH($B$2),INDEX(Feuille1!$B$13:$H$301,MATCH(MONTH($B$2),mois,)+(COUNT($A$7:$A$107)-COUNT(A68:$A$107)),3),"")</f>
        <v/>
      </c>
      <c r="E68" s="43" t="str">
        <f>IF(MONTH(INDEX(Date,MATCH(MONTH($B$2),mois,)+(COUNT($A$7:$A$107)-COUNT(A68:$A$107))))=MONTH($B$2),INDEX(Feuille1!$B$13:$H$301,MATCH(MONTH($B$2),mois,)+(COUNT($A$7:$A$107)-COUNT(A68:$A$107)),4),"")</f>
        <v/>
      </c>
      <c r="F68" s="42" t="str">
        <f>IF(MONTH(INDEX(Date,MATCH(MONTH($B$2),mois,)+(COUNT($A$7:$A$107)-COUNT(A68:$A$107))))=MONTH($B$2),INDEX(Feuille1!$B$13:$H$301,MATCH(MONTH($B$2),mois,)+(COUNT($A$7:$A$107)-COUNT(A68:$A$107)),6),"")</f>
        <v/>
      </c>
      <c r="G68" s="43" t="str">
        <f>IF(MONTH(INDEX(Date,MATCH(MONTH($B$2),mois,)+(COUNT($A$7:$A$107)-COUNT(A68:$A$107))))=MONTH($B$2),INDEX(Feuille1!$B$13:$H$301,MATCH(MONTH($B$2),mois,)+(COUNT($A$7:$A$107)-COUNT(A68:$A$107)),7),"")</f>
        <v/>
      </c>
      <c r="H68" s="39"/>
      <c r="I68" s="38"/>
      <c r="J68" s="52"/>
      <c r="K68" s="39"/>
      <c r="L68" s="39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</row>
    <row r="69" spans="1:1025" x14ac:dyDescent="0.25">
      <c r="A69">
        <v>1</v>
      </c>
      <c r="B69" s="40" t="str">
        <f>IF(MONTH(INDEX(Date,MATCH(MONTH($B$2),mois,)+(COUNT($A$7:$A$107)-COUNT(A69:$A$107))))=MONTH($B$2),INDEX(Date,MATCH(MONTH($B$2),mois,)+(COUNT($A$7:$A$107)-COUNT(A69:$A$107))),"")</f>
        <v/>
      </c>
      <c r="C69" s="42" t="str">
        <f>IF(MONTH(INDEX(Date,MATCH(MONTH($B$2),mois,)+(COUNT($A$7:$A$107)-COUNT(A69:$A$107))))=MONTH($B$2),INDEX(Feuille1!$B$13:$H$301,MATCH(MONTH($B$2),mois,)+(COUNT($A$7:$A$107)-COUNT(A69:$A$107)),2),"")</f>
        <v/>
      </c>
      <c r="D69" s="42" t="str">
        <f>IF(MONTH(INDEX(Date,MATCH(MONTH($B$2),mois,)+(COUNT($A$7:$A$107)-COUNT(A69:$A$107))))=MONTH($B$2),INDEX(Feuille1!$B$13:$H$301,MATCH(MONTH($B$2),mois,)+(COUNT($A$7:$A$107)-COUNT(A69:$A$107)),3),"")</f>
        <v/>
      </c>
      <c r="E69" s="43" t="str">
        <f>IF(MONTH(INDEX(Date,MATCH(MONTH($B$2),mois,)+(COUNT($A$7:$A$107)-COUNT(A69:$A$107))))=MONTH($B$2),INDEX(Feuille1!$B$13:$H$301,MATCH(MONTH($B$2),mois,)+(COUNT($A$7:$A$107)-COUNT(A69:$A$107)),4),"")</f>
        <v/>
      </c>
      <c r="F69" s="42" t="str">
        <f>IF(MONTH(INDEX(Date,MATCH(MONTH($B$2),mois,)+(COUNT($A$7:$A$107)-COUNT(A69:$A$107))))=MONTH($B$2),INDEX(Feuille1!$B$13:$H$301,MATCH(MONTH($B$2),mois,)+(COUNT($A$7:$A$107)-COUNT(A69:$A$107)),6),"")</f>
        <v/>
      </c>
      <c r="G69" s="43" t="str">
        <f>IF(MONTH(INDEX(Date,MATCH(MONTH($B$2),mois,)+(COUNT($A$7:$A$107)-COUNT(A69:$A$107))))=MONTH($B$2),INDEX(Feuille1!$B$13:$H$301,MATCH(MONTH($B$2),mois,)+(COUNT($A$7:$A$107)-COUNT(A69:$A$107)),7),"")</f>
        <v/>
      </c>
      <c r="H69" s="39"/>
      <c r="I69" s="38"/>
      <c r="J69" s="52"/>
      <c r="K69" s="39"/>
      <c r="L69" s="3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</row>
    <row r="70" spans="1:1025" x14ac:dyDescent="0.25">
      <c r="A70">
        <v>1</v>
      </c>
      <c r="B70" s="40" t="str">
        <f>IF(MONTH(INDEX(Date,MATCH(MONTH($B$2),mois,)+(COUNT($A$7:$A$107)-COUNT(A70:$A$107))))=MONTH($B$2),INDEX(Date,MATCH(MONTH($B$2),mois,)+(COUNT($A$7:$A$107)-COUNT(A70:$A$107))),"")</f>
        <v/>
      </c>
      <c r="C70" s="42" t="str">
        <f>IF(MONTH(INDEX(Date,MATCH(MONTH($B$2),mois,)+(COUNT($A$7:$A$107)-COUNT(A70:$A$107))))=MONTH($B$2),INDEX(Feuille1!$B$13:$H$301,MATCH(MONTH($B$2),mois,)+(COUNT($A$7:$A$107)-COUNT(A70:$A$107)),2),"")</f>
        <v/>
      </c>
      <c r="D70" s="42" t="str">
        <f>IF(MONTH(INDEX(Date,MATCH(MONTH($B$2),mois,)+(COUNT($A$7:$A$107)-COUNT(A70:$A$107))))=MONTH($B$2),INDEX(Feuille1!$B$13:$H$301,MATCH(MONTH($B$2),mois,)+(COUNT($A$7:$A$107)-COUNT(A70:$A$107)),3),"")</f>
        <v/>
      </c>
      <c r="E70" s="43" t="str">
        <f>IF(MONTH(INDEX(Date,MATCH(MONTH($B$2),mois,)+(COUNT($A$7:$A$107)-COUNT(A70:$A$107))))=MONTH($B$2),INDEX(Feuille1!$B$13:$H$301,MATCH(MONTH($B$2),mois,)+(COUNT($A$7:$A$107)-COUNT(A70:$A$107)),4),"")</f>
        <v/>
      </c>
      <c r="F70" s="42" t="str">
        <f>IF(MONTH(INDEX(Date,MATCH(MONTH($B$2),mois,)+(COUNT($A$7:$A$107)-COUNT(A70:$A$107))))=MONTH($B$2),INDEX(Feuille1!$B$13:$H$301,MATCH(MONTH($B$2),mois,)+(COUNT($A$7:$A$107)-COUNT(A70:$A$107)),6),"")</f>
        <v/>
      </c>
      <c r="G70" s="43" t="str">
        <f>IF(MONTH(INDEX(Date,MATCH(MONTH($B$2),mois,)+(COUNT($A$7:$A$107)-COUNT(A70:$A$107))))=MONTH($B$2),INDEX(Feuille1!$B$13:$H$301,MATCH(MONTH($B$2),mois,)+(COUNT($A$7:$A$107)-COUNT(A70:$A$107)),7),"")</f>
        <v/>
      </c>
      <c r="H70" s="39"/>
      <c r="I70" s="38"/>
      <c r="J70" s="52"/>
      <c r="K70" s="39"/>
      <c r="L70" s="39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</row>
    <row r="71" spans="1:1025" x14ac:dyDescent="0.25">
      <c r="A71">
        <v>1</v>
      </c>
      <c r="B71" s="40" t="str">
        <f>IF(MONTH(INDEX(Date,MATCH(MONTH($B$2),mois,)+(COUNT($A$7:$A$107)-COUNT(A71:$A$107))))=MONTH($B$2),INDEX(Date,MATCH(MONTH($B$2),mois,)+(COUNT($A$7:$A$107)-COUNT(A71:$A$107))),"")</f>
        <v/>
      </c>
      <c r="C71" s="42" t="str">
        <f>IF(MONTH(INDEX(Date,MATCH(MONTH($B$2),mois,)+(COUNT($A$7:$A$107)-COUNT(A71:$A$107))))=MONTH($B$2),INDEX(Feuille1!$B$13:$H$301,MATCH(MONTH($B$2),mois,)+(COUNT($A$7:$A$107)-COUNT(A71:$A$107)),2),"")</f>
        <v/>
      </c>
      <c r="D71" s="42" t="str">
        <f>IF(MONTH(INDEX(Date,MATCH(MONTH($B$2),mois,)+(COUNT($A$7:$A$107)-COUNT(A71:$A$107))))=MONTH($B$2),INDEX(Feuille1!$B$13:$H$301,MATCH(MONTH($B$2),mois,)+(COUNT($A$7:$A$107)-COUNT(A71:$A$107)),3),"")</f>
        <v/>
      </c>
      <c r="E71" s="43" t="str">
        <f>IF(MONTH(INDEX(Date,MATCH(MONTH($B$2),mois,)+(COUNT($A$7:$A$107)-COUNT(A71:$A$107))))=MONTH($B$2),INDEX(Feuille1!$B$13:$H$301,MATCH(MONTH($B$2),mois,)+(COUNT($A$7:$A$107)-COUNT(A71:$A$107)),4),"")</f>
        <v/>
      </c>
      <c r="F71" s="42" t="str">
        <f>IF(MONTH(INDEX(Date,MATCH(MONTH($B$2),mois,)+(COUNT($A$7:$A$107)-COUNT(A71:$A$107))))=MONTH($B$2),INDEX(Feuille1!$B$13:$H$301,MATCH(MONTH($B$2),mois,)+(COUNT($A$7:$A$107)-COUNT(A71:$A$107)),6),"")</f>
        <v/>
      </c>
      <c r="G71" s="43" t="str">
        <f>IF(MONTH(INDEX(Date,MATCH(MONTH($B$2),mois,)+(COUNT($A$7:$A$107)-COUNT(A71:$A$107))))=MONTH($B$2),INDEX(Feuille1!$B$13:$H$301,MATCH(MONTH($B$2),mois,)+(COUNT($A$7:$A$107)-COUNT(A71:$A$107)),7),"")</f>
        <v/>
      </c>
      <c r="H71" s="39"/>
      <c r="I71" s="38"/>
      <c r="J71" s="52"/>
      <c r="K71" s="39"/>
      <c r="L71" s="39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</row>
    <row r="72" spans="1:1025" x14ac:dyDescent="0.25">
      <c r="A72">
        <v>1</v>
      </c>
      <c r="B72" s="40" t="str">
        <f>IF(MONTH(INDEX(Date,MATCH(MONTH($B$2),mois,)+(COUNT($A$7:$A$107)-COUNT(A72:$A$107))))=MONTH($B$2),INDEX(Date,MATCH(MONTH($B$2),mois,)+(COUNT($A$7:$A$107)-COUNT(A72:$A$107))),"")</f>
        <v/>
      </c>
      <c r="C72" s="42" t="str">
        <f>IF(MONTH(INDEX(Date,MATCH(MONTH($B$2),mois,)+(COUNT($A$7:$A$107)-COUNT(A72:$A$107))))=MONTH($B$2),INDEX(Feuille1!$B$13:$H$301,MATCH(MONTH($B$2),mois,)+(COUNT($A$7:$A$107)-COUNT(A72:$A$107)),2),"")</f>
        <v/>
      </c>
      <c r="D72" s="42" t="str">
        <f>IF(MONTH(INDEX(Date,MATCH(MONTH($B$2),mois,)+(COUNT($A$7:$A$107)-COUNT(A72:$A$107))))=MONTH($B$2),INDEX(Feuille1!$B$13:$H$301,MATCH(MONTH($B$2),mois,)+(COUNT($A$7:$A$107)-COUNT(A72:$A$107)),3),"")</f>
        <v/>
      </c>
      <c r="E72" s="43" t="str">
        <f>IF(MONTH(INDEX(Date,MATCH(MONTH($B$2),mois,)+(COUNT($A$7:$A$107)-COUNT(A72:$A$107))))=MONTH($B$2),INDEX(Feuille1!$B$13:$H$301,MATCH(MONTH($B$2),mois,)+(COUNT($A$7:$A$107)-COUNT(A72:$A$107)),4),"")</f>
        <v/>
      </c>
      <c r="F72" s="42" t="str">
        <f>IF(MONTH(INDEX(Date,MATCH(MONTH($B$2),mois,)+(COUNT($A$7:$A$107)-COUNT(A72:$A$107))))=MONTH($B$2),INDEX(Feuille1!$B$13:$H$301,MATCH(MONTH($B$2),mois,)+(COUNT($A$7:$A$107)-COUNT(A72:$A$107)),6),"")</f>
        <v/>
      </c>
      <c r="G72" s="43" t="str">
        <f>IF(MONTH(INDEX(Date,MATCH(MONTH($B$2),mois,)+(COUNT($A$7:$A$107)-COUNT(A72:$A$107))))=MONTH($B$2),INDEX(Feuille1!$B$13:$H$301,MATCH(MONTH($B$2),mois,)+(COUNT($A$7:$A$107)-COUNT(A72:$A$107)),7),"")</f>
        <v/>
      </c>
      <c r="H72" s="39"/>
      <c r="I72" s="38"/>
      <c r="J72" s="52"/>
      <c r="K72" s="39"/>
      <c r="L72" s="39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</row>
    <row r="73" spans="1:1025" x14ac:dyDescent="0.25">
      <c r="A73">
        <v>1</v>
      </c>
      <c r="B73" s="40" t="str">
        <f>IF(MONTH(INDEX(Date,MATCH(MONTH($B$2),mois,)+(COUNT($A$7:$A$107)-COUNT(A73:$A$107))))=MONTH($B$2),INDEX(Date,MATCH(MONTH($B$2),mois,)+(COUNT($A$7:$A$107)-COUNT(A73:$A$107))),"")</f>
        <v/>
      </c>
      <c r="C73" s="42" t="str">
        <f>IF(MONTH(INDEX(Date,MATCH(MONTH($B$2),mois,)+(COUNT($A$7:$A$107)-COUNT(A73:$A$107))))=MONTH($B$2),INDEX(Feuille1!$B$13:$H$301,MATCH(MONTH($B$2),mois,)+(COUNT($A$7:$A$107)-COUNT(A73:$A$107)),2),"")</f>
        <v/>
      </c>
      <c r="D73" s="42" t="str">
        <f>IF(MONTH(INDEX(Date,MATCH(MONTH($B$2),mois,)+(COUNT($A$7:$A$107)-COUNT(A73:$A$107))))=MONTH($B$2),INDEX(Feuille1!$B$13:$H$301,MATCH(MONTH($B$2),mois,)+(COUNT($A$7:$A$107)-COUNT(A73:$A$107)),3),"")</f>
        <v/>
      </c>
      <c r="E73" s="43" t="str">
        <f>IF(MONTH(INDEX(Date,MATCH(MONTH($B$2),mois,)+(COUNT($A$7:$A$107)-COUNT(A73:$A$107))))=MONTH($B$2),INDEX(Feuille1!$B$13:$H$301,MATCH(MONTH($B$2),mois,)+(COUNT($A$7:$A$107)-COUNT(A73:$A$107)),4),"")</f>
        <v/>
      </c>
      <c r="F73" s="42" t="str">
        <f>IF(MONTH(INDEX(Date,MATCH(MONTH($B$2),mois,)+(COUNT($A$7:$A$107)-COUNT(A73:$A$107))))=MONTH($B$2),INDEX(Feuille1!$B$13:$H$301,MATCH(MONTH($B$2),mois,)+(COUNT($A$7:$A$107)-COUNT(A73:$A$107)),6),"")</f>
        <v/>
      </c>
      <c r="G73" s="43" t="str">
        <f>IF(MONTH(INDEX(Date,MATCH(MONTH($B$2),mois,)+(COUNT($A$7:$A$107)-COUNT(A73:$A$107))))=MONTH($B$2),INDEX(Feuille1!$B$13:$H$301,MATCH(MONTH($B$2),mois,)+(COUNT($A$7:$A$107)-COUNT(A73:$A$107)),7),"")</f>
        <v/>
      </c>
      <c r="H73" s="39"/>
      <c r="I73" s="38"/>
      <c r="J73" s="52"/>
      <c r="K73" s="39"/>
      <c r="L73" s="39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</row>
    <row r="74" spans="1:1025" x14ac:dyDescent="0.25">
      <c r="A74">
        <v>1</v>
      </c>
      <c r="B74" s="40" t="str">
        <f>IF(MONTH(INDEX(Date,MATCH(MONTH($B$2),mois,)+(COUNT($A$7:$A$107)-COUNT(A74:$A$107))))=MONTH($B$2),INDEX(Date,MATCH(MONTH($B$2),mois,)+(COUNT($A$7:$A$107)-COUNT(A74:$A$107))),"")</f>
        <v/>
      </c>
      <c r="C74" s="42" t="str">
        <f>IF(MONTH(INDEX(Date,MATCH(MONTH($B$2),mois,)+(COUNT($A$7:$A$107)-COUNT(A74:$A$107))))=MONTH($B$2),INDEX(Feuille1!$B$13:$H$301,MATCH(MONTH($B$2),mois,)+(COUNT($A$7:$A$107)-COUNT(A74:$A$107)),2),"")</f>
        <v/>
      </c>
      <c r="D74" s="42" t="str">
        <f>IF(MONTH(INDEX(Date,MATCH(MONTH($B$2),mois,)+(COUNT($A$7:$A$107)-COUNT(A74:$A$107))))=MONTH($B$2),INDEX(Feuille1!$B$13:$H$301,MATCH(MONTH($B$2),mois,)+(COUNT($A$7:$A$107)-COUNT(A74:$A$107)),3),"")</f>
        <v/>
      </c>
      <c r="E74" s="43" t="str">
        <f>IF(MONTH(INDEX(Date,MATCH(MONTH($B$2),mois,)+(COUNT($A$7:$A$107)-COUNT(A74:$A$107))))=MONTH($B$2),INDEX(Feuille1!$B$13:$H$301,MATCH(MONTH($B$2),mois,)+(COUNT($A$7:$A$107)-COUNT(A74:$A$107)),4),"")</f>
        <v/>
      </c>
      <c r="F74" s="42" t="str">
        <f>IF(MONTH(INDEX(Date,MATCH(MONTH($B$2),mois,)+(COUNT($A$7:$A$107)-COUNT(A74:$A$107))))=MONTH($B$2),INDEX(Feuille1!$B$13:$H$301,MATCH(MONTH($B$2),mois,)+(COUNT($A$7:$A$107)-COUNT(A74:$A$107)),6),"")</f>
        <v/>
      </c>
      <c r="G74" s="43" t="str">
        <f>IF(MONTH(INDEX(Date,MATCH(MONTH($B$2),mois,)+(COUNT($A$7:$A$107)-COUNT(A74:$A$107))))=MONTH($B$2),INDEX(Feuille1!$B$13:$H$301,MATCH(MONTH($B$2),mois,)+(COUNT($A$7:$A$107)-COUNT(A74:$A$107)),7),"")</f>
        <v/>
      </c>
      <c r="H74" s="39"/>
      <c r="I74" s="38"/>
      <c r="J74" s="52"/>
      <c r="K74" s="39"/>
      <c r="L74" s="39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</row>
    <row r="75" spans="1:1025" x14ac:dyDescent="0.25">
      <c r="A75">
        <v>1</v>
      </c>
      <c r="B75" s="40" t="str">
        <f>IF(MONTH(INDEX(Date,MATCH(MONTH($B$2),mois,)+(COUNT($A$7:$A$107)-COUNT(A75:$A$107))))=MONTH($B$2),INDEX(Date,MATCH(MONTH($B$2),mois,)+(COUNT($A$7:$A$107)-COUNT(A75:$A$107))),"")</f>
        <v/>
      </c>
      <c r="C75" s="42" t="str">
        <f>IF(MONTH(INDEX(Date,MATCH(MONTH($B$2),mois,)+(COUNT($A$7:$A$107)-COUNT(A75:$A$107))))=MONTH($B$2),INDEX(Feuille1!$B$13:$H$301,MATCH(MONTH($B$2),mois,)+(COUNT($A$7:$A$107)-COUNT(A75:$A$107)),2),"")</f>
        <v/>
      </c>
      <c r="D75" s="42" t="str">
        <f>IF(MONTH(INDEX(Date,MATCH(MONTH($B$2),mois,)+(COUNT($A$7:$A$107)-COUNT(A75:$A$107))))=MONTH($B$2),INDEX(Feuille1!$B$13:$H$301,MATCH(MONTH($B$2),mois,)+(COUNT($A$7:$A$107)-COUNT(A75:$A$107)),3),"")</f>
        <v/>
      </c>
      <c r="E75" s="43" t="str">
        <f>IF(MONTH(INDEX(Date,MATCH(MONTH($B$2),mois,)+(COUNT($A$7:$A$107)-COUNT(A75:$A$107))))=MONTH($B$2),INDEX(Feuille1!$B$13:$H$301,MATCH(MONTH($B$2),mois,)+(COUNT($A$7:$A$107)-COUNT(A75:$A$107)),4),"")</f>
        <v/>
      </c>
      <c r="F75" s="42" t="str">
        <f>IF(MONTH(INDEX(Date,MATCH(MONTH($B$2),mois,)+(COUNT($A$7:$A$107)-COUNT(A75:$A$107))))=MONTH($B$2),INDEX(Feuille1!$B$13:$H$301,MATCH(MONTH($B$2),mois,)+(COUNT($A$7:$A$107)-COUNT(A75:$A$107)),6),"")</f>
        <v/>
      </c>
      <c r="G75" s="43" t="str">
        <f>IF(MONTH(INDEX(Date,MATCH(MONTH($B$2),mois,)+(COUNT($A$7:$A$107)-COUNT(A75:$A$107))))=MONTH($B$2),INDEX(Feuille1!$B$13:$H$301,MATCH(MONTH($B$2),mois,)+(COUNT($A$7:$A$107)-COUNT(A75:$A$107)),7),"")</f>
        <v/>
      </c>
      <c r="H75" s="39"/>
      <c r="I75" s="38"/>
      <c r="J75" s="52"/>
      <c r="K75" s="39"/>
      <c r="L75" s="39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</row>
    <row r="76" spans="1:1025" x14ac:dyDescent="0.25">
      <c r="A76">
        <v>1</v>
      </c>
      <c r="B76" s="40" t="str">
        <f>IF(MONTH(INDEX(Date,MATCH(MONTH($B$2),mois,)+(COUNT($A$7:$A$107)-COUNT(A76:$A$107))))=MONTH($B$2),INDEX(Date,MATCH(MONTH($B$2),mois,)+(COUNT($A$7:$A$107)-COUNT(A76:$A$107))),"")</f>
        <v/>
      </c>
      <c r="C76" s="42" t="str">
        <f>IF(MONTH(INDEX(Date,MATCH(MONTH($B$2),mois,)+(COUNT($A$7:$A$107)-COUNT(A76:$A$107))))=MONTH($B$2),INDEX(Feuille1!$B$13:$H$301,MATCH(MONTH($B$2),mois,)+(COUNT($A$7:$A$107)-COUNT(A76:$A$107)),2),"")</f>
        <v/>
      </c>
      <c r="D76" s="42" t="str">
        <f>IF(MONTH(INDEX(Date,MATCH(MONTH($B$2),mois,)+(COUNT($A$7:$A$107)-COUNT(A76:$A$107))))=MONTH($B$2),INDEX(Feuille1!$B$13:$H$301,MATCH(MONTH($B$2),mois,)+(COUNT($A$7:$A$107)-COUNT(A76:$A$107)),3),"")</f>
        <v/>
      </c>
      <c r="E76" s="43" t="str">
        <f>IF(MONTH(INDEX(Date,MATCH(MONTH($B$2),mois,)+(COUNT($A$7:$A$107)-COUNT(A76:$A$107))))=MONTH($B$2),INDEX(Feuille1!$B$13:$H$301,MATCH(MONTH($B$2),mois,)+(COUNT($A$7:$A$107)-COUNT(A76:$A$107)),4),"")</f>
        <v/>
      </c>
      <c r="F76" s="42" t="str">
        <f>IF(MONTH(INDEX(Date,MATCH(MONTH($B$2),mois,)+(COUNT($A$7:$A$107)-COUNT(A76:$A$107))))=MONTH($B$2),INDEX(Feuille1!$B$13:$H$301,MATCH(MONTH($B$2),mois,)+(COUNT($A$7:$A$107)-COUNT(A76:$A$107)),6),"")</f>
        <v/>
      </c>
      <c r="G76" s="43" t="str">
        <f>IF(MONTH(INDEX(Date,MATCH(MONTH($B$2),mois,)+(COUNT($A$7:$A$107)-COUNT(A76:$A$107))))=MONTH($B$2),INDEX(Feuille1!$B$13:$H$301,MATCH(MONTH($B$2),mois,)+(COUNT($A$7:$A$107)-COUNT(A76:$A$107)),7),"")</f>
        <v/>
      </c>
      <c r="H76" s="39"/>
      <c r="I76" s="38"/>
      <c r="J76" s="52"/>
      <c r="K76" s="39"/>
      <c r="L76" s="39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</row>
    <row r="77" spans="1:1025" x14ac:dyDescent="0.25">
      <c r="A77">
        <v>1</v>
      </c>
      <c r="B77" s="40" t="str">
        <f>IF(MONTH(INDEX(Date,MATCH(MONTH($B$2),mois,)+(COUNT($A$7:$A$107)-COUNT(A77:$A$107))))=MONTH($B$2),INDEX(Date,MATCH(MONTH($B$2),mois,)+(COUNT($A$7:$A$107)-COUNT(A77:$A$107))),"")</f>
        <v/>
      </c>
      <c r="C77" s="42" t="str">
        <f>IF(MONTH(INDEX(Date,MATCH(MONTH($B$2),mois,)+(COUNT($A$7:$A$107)-COUNT(A77:$A$107))))=MONTH($B$2),INDEX(Feuille1!$B$13:$H$301,MATCH(MONTH($B$2),mois,)+(COUNT($A$7:$A$107)-COUNT(A77:$A$107)),2),"")</f>
        <v/>
      </c>
      <c r="D77" s="42" t="str">
        <f>IF(MONTH(INDEX(Date,MATCH(MONTH($B$2),mois,)+(COUNT($A$7:$A$107)-COUNT(A77:$A$107))))=MONTH($B$2),INDEX(Feuille1!$B$13:$H$301,MATCH(MONTH($B$2),mois,)+(COUNT($A$7:$A$107)-COUNT(A77:$A$107)),3),"")</f>
        <v/>
      </c>
      <c r="E77" s="43" t="str">
        <f>IF(MONTH(INDEX(Date,MATCH(MONTH($B$2),mois,)+(COUNT($A$7:$A$107)-COUNT(A77:$A$107))))=MONTH($B$2),INDEX(Feuille1!$B$13:$H$301,MATCH(MONTH($B$2),mois,)+(COUNT($A$7:$A$107)-COUNT(A77:$A$107)),4),"")</f>
        <v/>
      </c>
      <c r="F77" s="42" t="str">
        <f>IF(MONTH(INDEX(Date,MATCH(MONTH($B$2),mois,)+(COUNT($A$7:$A$107)-COUNT(A77:$A$107))))=MONTH($B$2),INDEX(Feuille1!$B$13:$H$301,MATCH(MONTH($B$2),mois,)+(COUNT($A$7:$A$107)-COUNT(A77:$A$107)),6),"")</f>
        <v/>
      </c>
      <c r="G77" s="43" t="str">
        <f>IF(MONTH(INDEX(Date,MATCH(MONTH($B$2),mois,)+(COUNT($A$7:$A$107)-COUNT(A77:$A$107))))=MONTH($B$2),INDEX(Feuille1!$B$13:$H$301,MATCH(MONTH($B$2),mois,)+(COUNT($A$7:$A$107)-COUNT(A77:$A$107)),7),"")</f>
        <v/>
      </c>
      <c r="H77" s="39"/>
      <c r="I77" s="38"/>
      <c r="J77" s="52"/>
      <c r="K77" s="39"/>
      <c r="L77" s="39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</row>
    <row r="78" spans="1:1025" x14ac:dyDescent="0.25">
      <c r="A78">
        <v>1</v>
      </c>
      <c r="B78" s="40" t="str">
        <f>IF(MONTH(INDEX(Date,MATCH(MONTH($B$2),mois,)+(COUNT($A$7:$A$107)-COUNT(A78:$A$107))))=MONTH($B$2),INDEX(Date,MATCH(MONTH($B$2),mois,)+(COUNT($A$7:$A$107)-COUNT(A78:$A$107))),"")</f>
        <v/>
      </c>
      <c r="C78" s="42" t="str">
        <f>IF(MONTH(INDEX(Date,MATCH(MONTH($B$2),mois,)+(COUNT($A$7:$A$107)-COUNT(A78:$A$107))))=MONTH($B$2),INDEX(Feuille1!$B$13:$H$301,MATCH(MONTH($B$2),mois,)+(COUNT($A$7:$A$107)-COUNT(A78:$A$107)),2),"")</f>
        <v/>
      </c>
      <c r="D78" s="42" t="str">
        <f>IF(MONTH(INDEX(Date,MATCH(MONTH($B$2),mois,)+(COUNT($A$7:$A$107)-COUNT(A78:$A$107))))=MONTH($B$2),INDEX(Feuille1!$B$13:$H$301,MATCH(MONTH($B$2),mois,)+(COUNT($A$7:$A$107)-COUNT(A78:$A$107)),3),"")</f>
        <v/>
      </c>
      <c r="E78" s="43" t="str">
        <f>IF(MONTH(INDEX(Date,MATCH(MONTH($B$2),mois,)+(COUNT($A$7:$A$107)-COUNT(A78:$A$107))))=MONTH($B$2),INDEX(Feuille1!$B$13:$H$301,MATCH(MONTH($B$2),mois,)+(COUNT($A$7:$A$107)-COUNT(A78:$A$107)),4),"")</f>
        <v/>
      </c>
      <c r="F78" s="42" t="str">
        <f>IF(MONTH(INDEX(Date,MATCH(MONTH($B$2),mois,)+(COUNT($A$7:$A$107)-COUNT(A78:$A$107))))=MONTH($B$2),INDEX(Feuille1!$B$13:$H$301,MATCH(MONTH($B$2),mois,)+(COUNT($A$7:$A$107)-COUNT(A78:$A$107)),6),"")</f>
        <v/>
      </c>
      <c r="G78" s="43" t="str">
        <f>IF(MONTH(INDEX(Date,MATCH(MONTH($B$2),mois,)+(COUNT($A$7:$A$107)-COUNT(A78:$A$107))))=MONTH($B$2),INDEX(Feuille1!$B$13:$H$301,MATCH(MONTH($B$2),mois,)+(COUNT($A$7:$A$107)-COUNT(A78:$A$107)),7),"")</f>
        <v/>
      </c>
      <c r="H78" s="39"/>
      <c r="I78" s="38"/>
      <c r="J78" s="52"/>
      <c r="K78" s="39"/>
      <c r="L78" s="39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</row>
    <row r="79" spans="1:1025" x14ac:dyDescent="0.25">
      <c r="A79">
        <v>1</v>
      </c>
      <c r="B79" s="40" t="str">
        <f>IF(MONTH(INDEX(Date,MATCH(MONTH($B$2),mois,)+(COUNT($A$7:$A$107)-COUNT(A79:$A$107))))=MONTH($B$2),INDEX(Date,MATCH(MONTH($B$2),mois,)+(COUNT($A$7:$A$107)-COUNT(A79:$A$107))),"")</f>
        <v/>
      </c>
      <c r="C79" s="42" t="str">
        <f>IF(MONTH(INDEX(Date,MATCH(MONTH($B$2),mois,)+(COUNT($A$7:$A$107)-COUNT(A79:$A$107))))=MONTH($B$2),INDEX(Feuille1!$B$13:$H$301,MATCH(MONTH($B$2),mois,)+(COUNT($A$7:$A$107)-COUNT(A79:$A$107)),2),"")</f>
        <v/>
      </c>
      <c r="D79" s="42" t="str">
        <f>IF(MONTH(INDEX(Date,MATCH(MONTH($B$2),mois,)+(COUNT($A$7:$A$107)-COUNT(A79:$A$107))))=MONTH($B$2),INDEX(Feuille1!$B$13:$H$301,MATCH(MONTH($B$2),mois,)+(COUNT($A$7:$A$107)-COUNT(A79:$A$107)),3),"")</f>
        <v/>
      </c>
      <c r="E79" s="43" t="str">
        <f>IF(MONTH(INDEX(Date,MATCH(MONTH($B$2),mois,)+(COUNT($A$7:$A$107)-COUNT(A79:$A$107))))=MONTH($B$2),INDEX(Feuille1!$B$13:$H$301,MATCH(MONTH($B$2),mois,)+(COUNT($A$7:$A$107)-COUNT(A79:$A$107)),4),"")</f>
        <v/>
      </c>
      <c r="F79" s="42" t="str">
        <f>IF(MONTH(INDEX(Date,MATCH(MONTH($B$2),mois,)+(COUNT($A$7:$A$107)-COUNT(A79:$A$107))))=MONTH($B$2),INDEX(Feuille1!$B$13:$H$301,MATCH(MONTH($B$2),mois,)+(COUNT($A$7:$A$107)-COUNT(A79:$A$107)),6),"")</f>
        <v/>
      </c>
      <c r="G79" s="43" t="str">
        <f>IF(MONTH(INDEX(Date,MATCH(MONTH($B$2),mois,)+(COUNT($A$7:$A$107)-COUNT(A79:$A$107))))=MONTH($B$2),INDEX(Feuille1!$B$13:$H$301,MATCH(MONTH($B$2),mois,)+(COUNT($A$7:$A$107)-COUNT(A79:$A$107)),7),"")</f>
        <v/>
      </c>
      <c r="H79" s="39"/>
      <c r="I79" s="38"/>
      <c r="J79" s="52"/>
      <c r="K79" s="39"/>
      <c r="L79" s="3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</row>
    <row r="80" spans="1:1025" x14ac:dyDescent="0.25">
      <c r="A80">
        <v>1</v>
      </c>
      <c r="B80" s="40" t="e">
        <f>IF(MONTH(INDEX(Date,MATCH(MONTH($B$2),mois,)+(COUNT($A$7:$A$107)-COUNT(A80:$A$107))))=MONTH($B$2),INDEX(Date,MATCH(MONTH($B$2),mois,)+(COUNT($A$7:$A$107)-COUNT(A80:$A$107))),"")</f>
        <v>#REF!</v>
      </c>
      <c r="C80" s="42" t="e">
        <f>IF(MONTH(INDEX(Date,MATCH(MONTH($B$2),mois,)+(COUNT($A$7:$A$107)-COUNT(A80:$A$107))))=MONTH($B$2),INDEX(Feuille1!$B$13:$H$301,MATCH(MONTH($B$2),mois,)+(COUNT($A$7:$A$107)-COUNT(A80:$A$107)),2),"")</f>
        <v>#REF!</v>
      </c>
      <c r="D80" s="42" t="e">
        <f>IF(MONTH(INDEX(Date,MATCH(MONTH($B$2),mois,)+(COUNT($A$7:$A$107)-COUNT(A80:$A$107))))=MONTH($B$2),INDEX(Feuille1!$B$13:$H$301,MATCH(MONTH($B$2),mois,)+(COUNT($A$7:$A$107)-COUNT(A80:$A$107)),3),"")</f>
        <v>#REF!</v>
      </c>
      <c r="E80" s="43" t="e">
        <f>IF(MONTH(INDEX(Date,MATCH(MONTH($B$2),mois,)+(COUNT($A$7:$A$107)-COUNT(A80:$A$107))))=MONTH($B$2),INDEX(Feuille1!$B$13:$H$301,MATCH(MONTH($B$2),mois,)+(COUNT($A$7:$A$107)-COUNT(A80:$A$107)),4),"")</f>
        <v>#REF!</v>
      </c>
      <c r="F80" s="42" t="e">
        <f>IF(MONTH(INDEX(Date,MATCH(MONTH($B$2),mois,)+(COUNT($A$7:$A$107)-COUNT(A80:$A$107))))=MONTH($B$2),INDEX(Feuille1!$B$13:$H$301,MATCH(MONTH($B$2),mois,)+(COUNT($A$7:$A$107)-COUNT(A80:$A$107)),6),"")</f>
        <v>#REF!</v>
      </c>
      <c r="G80" s="43" t="e">
        <f>IF(MONTH(INDEX(Date,MATCH(MONTH($B$2),mois,)+(COUNT($A$7:$A$107)-COUNT(A80:$A$107))))=MONTH($B$2),INDEX(Feuille1!$B$13:$H$301,MATCH(MONTH($B$2),mois,)+(COUNT($A$7:$A$107)-COUNT(A80:$A$107)),7),"")</f>
        <v>#REF!</v>
      </c>
      <c r="H80" s="39"/>
      <c r="I80" s="38"/>
      <c r="J80" s="52"/>
      <c r="K80" s="39"/>
      <c r="L80" s="39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  <c r="AMK80"/>
    </row>
    <row r="81" spans="1:1025" x14ac:dyDescent="0.25">
      <c r="A81">
        <v>1</v>
      </c>
      <c r="B81" s="40" t="e">
        <f>IF(MONTH(INDEX(Date,MATCH(MONTH($B$2),mois,)+(COUNT($A$7:$A$107)-COUNT(A81:$A$107))))=MONTH($B$2),INDEX(Date,MATCH(MONTH($B$2),mois,)+(COUNT($A$7:$A$107)-COUNT(A81:$A$107))),"")</f>
        <v>#REF!</v>
      </c>
      <c r="C81" s="42" t="e">
        <f>IF(MONTH(INDEX(Date,MATCH(MONTH($B$2),mois,)+(COUNT($A$7:$A$107)-COUNT(A81:$A$107))))=MONTH($B$2),INDEX(Feuille1!$B$13:$H$301,MATCH(MONTH($B$2),mois,)+(COUNT($A$7:$A$107)-COUNT(A81:$A$107)),2),"")</f>
        <v>#REF!</v>
      </c>
      <c r="D81" s="42" t="e">
        <f>IF(MONTH(INDEX(Date,MATCH(MONTH($B$2),mois,)+(COUNT($A$7:$A$107)-COUNT(A81:$A$107))))=MONTH($B$2),INDEX(Feuille1!$B$13:$H$301,MATCH(MONTH($B$2),mois,)+(COUNT($A$7:$A$107)-COUNT(A81:$A$107)),3),"")</f>
        <v>#REF!</v>
      </c>
      <c r="E81" s="43" t="e">
        <f>IF(MONTH(INDEX(Date,MATCH(MONTH($B$2),mois,)+(COUNT($A$7:$A$107)-COUNT(A81:$A$107))))=MONTH($B$2),INDEX(Feuille1!$B$13:$H$301,MATCH(MONTH($B$2),mois,)+(COUNT($A$7:$A$107)-COUNT(A81:$A$107)),4),"")</f>
        <v>#REF!</v>
      </c>
      <c r="F81" s="42" t="e">
        <f>IF(MONTH(INDEX(Date,MATCH(MONTH($B$2),mois,)+(COUNT($A$7:$A$107)-COUNT(A81:$A$107))))=MONTH($B$2),INDEX(Feuille1!$B$13:$H$301,MATCH(MONTH($B$2),mois,)+(COUNT($A$7:$A$107)-COUNT(A81:$A$107)),6),"")</f>
        <v>#REF!</v>
      </c>
      <c r="G81" s="43" t="e">
        <f>IF(MONTH(INDEX(Date,MATCH(MONTH($B$2),mois,)+(COUNT($A$7:$A$107)-COUNT(A81:$A$107))))=MONTH($B$2),INDEX(Feuille1!$B$13:$H$301,MATCH(MONTH($B$2),mois,)+(COUNT($A$7:$A$107)-COUNT(A81:$A$107)),7),"")</f>
        <v>#REF!</v>
      </c>
      <c r="H81" s="39"/>
      <c r="I81" s="38"/>
      <c r="J81" s="52"/>
      <c r="K81" s="39"/>
      <c r="L81" s="39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</row>
    <row r="82" spans="1:1025" x14ac:dyDescent="0.25">
      <c r="A82">
        <v>1</v>
      </c>
      <c r="B82" s="40" t="e">
        <f>IF(MONTH(INDEX(Date,MATCH(MONTH($B$2),mois,)+(COUNT($A$7:$A$107)-COUNT(A82:$A$107))))=MONTH($B$2),INDEX(Date,MATCH(MONTH($B$2),mois,)+(COUNT($A$7:$A$107)-COUNT(A82:$A$107))),"")</f>
        <v>#REF!</v>
      </c>
      <c r="C82" s="42" t="e">
        <f>IF(MONTH(INDEX(Date,MATCH(MONTH($B$2),mois,)+(COUNT($A$7:$A$107)-COUNT(A82:$A$107))))=MONTH($B$2),INDEX(Feuille1!$B$13:$H$301,MATCH(MONTH($B$2),mois,)+(COUNT($A$7:$A$107)-COUNT(A82:$A$107)),2),"")</f>
        <v>#REF!</v>
      </c>
      <c r="D82" s="42" t="e">
        <f>IF(MONTH(INDEX(Date,MATCH(MONTH($B$2),mois,)+(COUNT($A$7:$A$107)-COUNT(A82:$A$107))))=MONTH($B$2),INDEX(Feuille1!$B$13:$H$301,MATCH(MONTH($B$2),mois,)+(COUNT($A$7:$A$107)-COUNT(A82:$A$107)),3),"")</f>
        <v>#REF!</v>
      </c>
      <c r="E82" s="43" t="e">
        <f>IF(MONTH(INDEX(Date,MATCH(MONTH($B$2),mois,)+(COUNT($A$7:$A$107)-COUNT(A82:$A$107))))=MONTH($B$2),INDEX(Feuille1!$B$13:$H$301,MATCH(MONTH($B$2),mois,)+(COUNT($A$7:$A$107)-COUNT(A82:$A$107)),4),"")</f>
        <v>#REF!</v>
      </c>
      <c r="F82" s="42" t="e">
        <f>IF(MONTH(INDEX(Date,MATCH(MONTH($B$2),mois,)+(COUNT($A$7:$A$107)-COUNT(A82:$A$107))))=MONTH($B$2),INDEX(Feuille1!$B$13:$H$301,MATCH(MONTH($B$2),mois,)+(COUNT($A$7:$A$107)-COUNT(A82:$A$107)),6),"")</f>
        <v>#REF!</v>
      </c>
      <c r="G82" s="43" t="e">
        <f>IF(MONTH(INDEX(Date,MATCH(MONTH($B$2),mois,)+(COUNT($A$7:$A$107)-COUNT(A82:$A$107))))=MONTH($B$2),INDEX(Feuille1!$B$13:$H$301,MATCH(MONTH($B$2),mois,)+(COUNT($A$7:$A$107)-COUNT(A82:$A$107)),7),"")</f>
        <v>#REF!</v>
      </c>
      <c r="H82" s="39"/>
      <c r="I82" s="38"/>
      <c r="J82" s="52"/>
      <c r="K82" s="39"/>
      <c r="L82" s="39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</row>
    <row r="83" spans="1:1025" x14ac:dyDescent="0.25">
      <c r="A83">
        <v>1</v>
      </c>
      <c r="B83" s="40" t="e">
        <f>IF(MONTH(INDEX(Date,MATCH(MONTH($B$2),mois,)+(COUNT($A$7:$A$107)-COUNT(A83:$A$107))))=MONTH($B$2),INDEX(Date,MATCH(MONTH($B$2),mois,)+(COUNT($A$7:$A$107)-COUNT(A83:$A$107))),"")</f>
        <v>#REF!</v>
      </c>
      <c r="C83" s="42" t="e">
        <f>IF(MONTH(INDEX(Date,MATCH(MONTH($B$2),mois,)+(COUNT($A$7:$A$107)-COUNT(A83:$A$107))))=MONTH($B$2),INDEX(Feuille1!$B$13:$H$301,MATCH(MONTH($B$2),mois,)+(COUNT($A$7:$A$107)-COUNT(A83:$A$107)),2),"")</f>
        <v>#REF!</v>
      </c>
      <c r="D83" s="42" t="e">
        <f>IF(MONTH(INDEX(Date,MATCH(MONTH($B$2),mois,)+(COUNT($A$7:$A$107)-COUNT(A83:$A$107))))=MONTH($B$2),INDEX(Feuille1!$B$13:$H$301,MATCH(MONTH($B$2),mois,)+(COUNT($A$7:$A$107)-COUNT(A83:$A$107)),3),"")</f>
        <v>#REF!</v>
      </c>
      <c r="E83" s="43" t="e">
        <f>IF(MONTH(INDEX(Date,MATCH(MONTH($B$2),mois,)+(COUNT($A$7:$A$107)-COUNT(A83:$A$107))))=MONTH($B$2),INDEX(Feuille1!$B$13:$H$301,MATCH(MONTH($B$2),mois,)+(COUNT($A$7:$A$107)-COUNT(A83:$A$107)),4),"")</f>
        <v>#REF!</v>
      </c>
      <c r="F83" s="42" t="e">
        <f>IF(MONTH(INDEX(Date,MATCH(MONTH($B$2),mois,)+(COUNT($A$7:$A$107)-COUNT(A83:$A$107))))=MONTH($B$2),INDEX(Feuille1!$B$13:$H$301,MATCH(MONTH($B$2),mois,)+(COUNT($A$7:$A$107)-COUNT(A83:$A$107)),6),"")</f>
        <v>#REF!</v>
      </c>
      <c r="G83" s="43" t="e">
        <f>IF(MONTH(INDEX(Date,MATCH(MONTH($B$2),mois,)+(COUNT($A$7:$A$107)-COUNT(A83:$A$107))))=MONTH($B$2),INDEX(Feuille1!$B$13:$H$301,MATCH(MONTH($B$2),mois,)+(COUNT($A$7:$A$107)-COUNT(A83:$A$107)),7),"")</f>
        <v>#REF!</v>
      </c>
      <c r="H83" s="39"/>
      <c r="I83" s="38"/>
      <c r="J83" s="52"/>
      <c r="K83" s="39"/>
      <c r="L83" s="39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</row>
    <row r="84" spans="1:1025" x14ac:dyDescent="0.25">
      <c r="A84">
        <v>1</v>
      </c>
      <c r="B84" s="40" t="e">
        <f>IF(MONTH(INDEX(Date,MATCH(MONTH($B$2),mois,)+(COUNT($A$7:$A$107)-COUNT(A84:$A$107))))=MONTH($B$2),INDEX(Date,MATCH(MONTH($B$2),mois,)+(COUNT($A$7:$A$107)-COUNT(A84:$A$107))),"")</f>
        <v>#REF!</v>
      </c>
      <c r="C84" s="42" t="e">
        <f>IF(MONTH(INDEX(Date,MATCH(MONTH($B$2),mois,)+(COUNT($A$7:$A$107)-COUNT(A84:$A$107))))=MONTH($B$2),INDEX(Feuille1!$B$13:$H$301,MATCH(MONTH($B$2),mois,)+(COUNT($A$7:$A$107)-COUNT(A84:$A$107)),2),"")</f>
        <v>#REF!</v>
      </c>
      <c r="D84" s="42" t="e">
        <f>IF(MONTH(INDEX(Date,MATCH(MONTH($B$2),mois,)+(COUNT($A$7:$A$107)-COUNT(A84:$A$107))))=MONTH($B$2),INDEX(Feuille1!$B$13:$H$301,MATCH(MONTH($B$2),mois,)+(COUNT($A$7:$A$107)-COUNT(A84:$A$107)),3),"")</f>
        <v>#REF!</v>
      </c>
      <c r="E84" s="43" t="e">
        <f>IF(MONTH(INDEX(Date,MATCH(MONTH($B$2),mois,)+(COUNT($A$7:$A$107)-COUNT(A84:$A$107))))=MONTH($B$2),INDEX(Feuille1!$B$13:$H$301,MATCH(MONTH($B$2),mois,)+(COUNT($A$7:$A$107)-COUNT(A84:$A$107)),4),"")</f>
        <v>#REF!</v>
      </c>
      <c r="F84" s="42" t="e">
        <f>IF(MONTH(INDEX(Date,MATCH(MONTH($B$2),mois,)+(COUNT($A$7:$A$107)-COUNT(A84:$A$107))))=MONTH($B$2),INDEX(Feuille1!$B$13:$H$301,MATCH(MONTH($B$2),mois,)+(COUNT($A$7:$A$107)-COUNT(A84:$A$107)),6),"")</f>
        <v>#REF!</v>
      </c>
      <c r="G84" s="43" t="e">
        <f>IF(MONTH(INDEX(Date,MATCH(MONTH($B$2),mois,)+(COUNT($A$7:$A$107)-COUNT(A84:$A$107))))=MONTH($B$2),INDEX(Feuille1!$B$13:$H$301,MATCH(MONTH($B$2),mois,)+(COUNT($A$7:$A$107)-COUNT(A84:$A$107)),7),"")</f>
        <v>#REF!</v>
      </c>
      <c r="H84" s="39"/>
      <c r="I84" s="38"/>
      <c r="J84" s="52"/>
      <c r="K84" s="39"/>
      <c r="L84" s="39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</row>
    <row r="85" spans="1:1025" x14ac:dyDescent="0.25">
      <c r="A85">
        <v>1</v>
      </c>
      <c r="B85" s="40" t="e">
        <f>IF(MONTH(INDEX(Date,MATCH(MONTH($B$2),mois,)+(COUNT($A$7:$A$107)-COUNT(A85:$A$107))))=MONTH($B$2),INDEX(Date,MATCH(MONTH($B$2),mois,)+(COUNT($A$7:$A$107)-COUNT(A85:$A$107))),"")</f>
        <v>#REF!</v>
      </c>
      <c r="C85" s="42" t="e">
        <f>IF(MONTH(INDEX(Date,MATCH(MONTH($B$2),mois,)+(COUNT($A$7:$A$107)-COUNT(A85:$A$107))))=MONTH($B$2),INDEX(Feuille1!$B$13:$H$301,MATCH(MONTH($B$2),mois,)+(COUNT($A$7:$A$107)-COUNT(A85:$A$107)),2),"")</f>
        <v>#REF!</v>
      </c>
      <c r="D85" s="42" t="e">
        <f>IF(MONTH(INDEX(Date,MATCH(MONTH($B$2),mois,)+(COUNT($A$7:$A$107)-COUNT(A85:$A$107))))=MONTH($B$2),INDEX(Feuille1!$B$13:$H$301,MATCH(MONTH($B$2),mois,)+(COUNT($A$7:$A$107)-COUNT(A85:$A$107)),3),"")</f>
        <v>#REF!</v>
      </c>
      <c r="E85" s="43" t="e">
        <f>IF(MONTH(INDEX(Date,MATCH(MONTH($B$2),mois,)+(COUNT($A$7:$A$107)-COUNT(A85:$A$107))))=MONTH($B$2),INDEX(Feuille1!$B$13:$H$301,MATCH(MONTH($B$2),mois,)+(COUNT($A$7:$A$107)-COUNT(A85:$A$107)),4),"")</f>
        <v>#REF!</v>
      </c>
      <c r="F85" s="42" t="e">
        <f>IF(MONTH(INDEX(Date,MATCH(MONTH($B$2),mois,)+(COUNT($A$7:$A$107)-COUNT(A85:$A$107))))=MONTH($B$2),INDEX(Feuille1!$B$13:$H$301,MATCH(MONTH($B$2),mois,)+(COUNT($A$7:$A$107)-COUNT(A85:$A$107)),6),"")</f>
        <v>#REF!</v>
      </c>
      <c r="G85" s="43" t="e">
        <f>IF(MONTH(INDEX(Date,MATCH(MONTH($B$2),mois,)+(COUNT($A$7:$A$107)-COUNT(A85:$A$107))))=MONTH($B$2),INDEX(Feuille1!$B$13:$H$301,MATCH(MONTH($B$2),mois,)+(COUNT($A$7:$A$107)-COUNT(A85:$A$107)),7),"")</f>
        <v>#REF!</v>
      </c>
      <c r="H85" s="39"/>
      <c r="I85" s="38"/>
      <c r="J85" s="52"/>
      <c r="K85" s="39"/>
      <c r="L85" s="39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  <c r="AMK85"/>
    </row>
    <row r="86" spans="1:1025" x14ac:dyDescent="0.25">
      <c r="A86">
        <v>1</v>
      </c>
      <c r="B86" s="40" t="e">
        <f>IF(MONTH(INDEX(Date,MATCH(MONTH($B$2),mois,)+(COUNT($A$7:$A$107)-COUNT(A86:$A$107))))=MONTH($B$2),INDEX(Date,MATCH(MONTH($B$2),mois,)+(COUNT($A$7:$A$107)-COUNT(A86:$A$107))),"")</f>
        <v>#REF!</v>
      </c>
      <c r="C86" s="42" t="e">
        <f>IF(MONTH(INDEX(Date,MATCH(MONTH($B$2),mois,)+(COUNT($A$7:$A$107)-COUNT(A86:$A$107))))=MONTH($B$2),INDEX(Feuille1!$B$13:$H$301,MATCH(MONTH($B$2),mois,)+(COUNT($A$7:$A$107)-COUNT(A86:$A$107)),2),"")</f>
        <v>#REF!</v>
      </c>
      <c r="D86" s="42" t="e">
        <f>IF(MONTH(INDEX(Date,MATCH(MONTH($B$2),mois,)+(COUNT($A$7:$A$107)-COUNT(A86:$A$107))))=MONTH($B$2),INDEX(Feuille1!$B$13:$H$301,MATCH(MONTH($B$2),mois,)+(COUNT($A$7:$A$107)-COUNT(A86:$A$107)),3),"")</f>
        <v>#REF!</v>
      </c>
      <c r="E86" s="43" t="e">
        <f>IF(MONTH(INDEX(Date,MATCH(MONTH($B$2),mois,)+(COUNT($A$7:$A$107)-COUNT(A86:$A$107))))=MONTH($B$2),INDEX(Feuille1!$B$13:$H$301,MATCH(MONTH($B$2),mois,)+(COUNT($A$7:$A$107)-COUNT(A86:$A$107)),4),"")</f>
        <v>#REF!</v>
      </c>
      <c r="F86" s="42" t="e">
        <f>IF(MONTH(INDEX(Date,MATCH(MONTH($B$2),mois,)+(COUNT($A$7:$A$107)-COUNT(A86:$A$107))))=MONTH($B$2),INDEX(Feuille1!$B$13:$H$301,MATCH(MONTH($B$2),mois,)+(COUNT($A$7:$A$107)-COUNT(A86:$A$107)),6),"")</f>
        <v>#REF!</v>
      </c>
      <c r="G86" s="43" t="e">
        <f>IF(MONTH(INDEX(Date,MATCH(MONTH($B$2),mois,)+(COUNT($A$7:$A$107)-COUNT(A86:$A$107))))=MONTH($B$2),INDEX(Feuille1!$B$13:$H$301,MATCH(MONTH($B$2),mois,)+(COUNT($A$7:$A$107)-COUNT(A86:$A$107)),7),"")</f>
        <v>#REF!</v>
      </c>
      <c r="H86" s="39"/>
      <c r="I86" s="38"/>
      <c r="J86" s="52"/>
      <c r="K86" s="39"/>
      <c r="L86" s="39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  <c r="AMK86"/>
    </row>
    <row r="87" spans="1:1025" x14ac:dyDescent="0.25">
      <c r="A87">
        <v>1</v>
      </c>
      <c r="B87" s="40" t="e">
        <f>IF(MONTH(INDEX(Date,MATCH(MONTH($B$2),mois,)+(COUNT($A$7:$A$107)-COUNT(A87:$A$107))))=MONTH($B$2),INDEX(Date,MATCH(MONTH($B$2),mois,)+(COUNT($A$7:$A$107)-COUNT(A87:$A$107))),"")</f>
        <v>#REF!</v>
      </c>
      <c r="C87" s="42" t="e">
        <f>IF(MONTH(INDEX(Date,MATCH(MONTH($B$2),mois,)+(COUNT($A$7:$A$107)-COUNT(A87:$A$107))))=MONTH($B$2),INDEX(Feuille1!$B$13:$H$301,MATCH(MONTH($B$2),mois,)+(COUNT($A$7:$A$107)-COUNT(A87:$A$107)),2),"")</f>
        <v>#REF!</v>
      </c>
      <c r="D87" s="42" t="e">
        <f>IF(MONTH(INDEX(Date,MATCH(MONTH($B$2),mois,)+(COUNT($A$7:$A$107)-COUNT(A87:$A$107))))=MONTH($B$2),INDEX(Feuille1!$B$13:$H$301,MATCH(MONTH($B$2),mois,)+(COUNT($A$7:$A$107)-COUNT(A87:$A$107)),3),"")</f>
        <v>#REF!</v>
      </c>
      <c r="E87" s="43" t="e">
        <f>IF(MONTH(INDEX(Date,MATCH(MONTH($B$2),mois,)+(COUNT($A$7:$A$107)-COUNT(A87:$A$107))))=MONTH($B$2),INDEX(Feuille1!$B$13:$H$301,MATCH(MONTH($B$2),mois,)+(COUNT($A$7:$A$107)-COUNT(A87:$A$107)),4),"")</f>
        <v>#REF!</v>
      </c>
      <c r="F87" s="42" t="e">
        <f>IF(MONTH(INDEX(Date,MATCH(MONTH($B$2),mois,)+(COUNT($A$7:$A$107)-COUNT(A87:$A$107))))=MONTH($B$2),INDEX(Feuille1!$B$13:$H$301,MATCH(MONTH($B$2),mois,)+(COUNT($A$7:$A$107)-COUNT(A87:$A$107)),6),"")</f>
        <v>#REF!</v>
      </c>
      <c r="G87" s="43" t="e">
        <f>IF(MONTH(INDEX(Date,MATCH(MONTH($B$2),mois,)+(COUNT($A$7:$A$107)-COUNT(A87:$A$107))))=MONTH($B$2),INDEX(Feuille1!$B$13:$H$301,MATCH(MONTH($B$2),mois,)+(COUNT($A$7:$A$107)-COUNT(A87:$A$107)),7),"")</f>
        <v>#REF!</v>
      </c>
      <c r="H87" s="39"/>
      <c r="I87" s="38"/>
      <c r="J87" s="52"/>
      <c r="K87" s="39"/>
      <c r="L87" s="39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  <c r="AMK87"/>
    </row>
    <row r="88" spans="1:1025" x14ac:dyDescent="0.25">
      <c r="A88">
        <v>1</v>
      </c>
      <c r="B88" s="40" t="e">
        <f>IF(MONTH(INDEX(Date,MATCH(MONTH($B$2),mois,)+(COUNT($A$7:$A$107)-COUNT(A88:$A$107))))=MONTH($B$2),INDEX(Date,MATCH(MONTH($B$2),mois,)+(COUNT($A$7:$A$107)-COUNT(A88:$A$107))),"")</f>
        <v>#REF!</v>
      </c>
      <c r="C88" s="42" t="e">
        <f>IF(MONTH(INDEX(Date,MATCH(MONTH($B$2),mois,)+(COUNT($A$7:$A$107)-COUNT(A88:$A$107))))=MONTH($B$2),INDEX(Feuille1!$B$13:$H$301,MATCH(MONTH($B$2),mois,)+(COUNT($A$7:$A$107)-COUNT(A88:$A$107)),2),"")</f>
        <v>#REF!</v>
      </c>
      <c r="D88" s="42" t="e">
        <f>IF(MONTH(INDEX(Date,MATCH(MONTH($B$2),mois,)+(COUNT($A$7:$A$107)-COUNT(A88:$A$107))))=MONTH($B$2),INDEX(Feuille1!$B$13:$H$301,MATCH(MONTH($B$2),mois,)+(COUNT($A$7:$A$107)-COUNT(A88:$A$107)),3),"")</f>
        <v>#REF!</v>
      </c>
      <c r="E88" s="43" t="e">
        <f>IF(MONTH(INDEX(Date,MATCH(MONTH($B$2),mois,)+(COUNT($A$7:$A$107)-COUNT(A88:$A$107))))=MONTH($B$2),INDEX(Feuille1!$B$13:$H$301,MATCH(MONTH($B$2),mois,)+(COUNT($A$7:$A$107)-COUNT(A88:$A$107)),4),"")</f>
        <v>#REF!</v>
      </c>
      <c r="F88" s="42" t="e">
        <f>IF(MONTH(INDEX(Date,MATCH(MONTH($B$2),mois,)+(COUNT($A$7:$A$107)-COUNT(A88:$A$107))))=MONTH($B$2),INDEX(Feuille1!$B$13:$H$301,MATCH(MONTH($B$2),mois,)+(COUNT($A$7:$A$107)-COUNT(A88:$A$107)),6),"")</f>
        <v>#REF!</v>
      </c>
      <c r="G88" s="43" t="e">
        <f>IF(MONTH(INDEX(Date,MATCH(MONTH($B$2),mois,)+(COUNT($A$7:$A$107)-COUNT(A88:$A$107))))=MONTH($B$2),INDEX(Feuille1!$B$13:$H$301,MATCH(MONTH($B$2),mois,)+(COUNT($A$7:$A$107)-COUNT(A88:$A$107)),7),"")</f>
        <v>#REF!</v>
      </c>
      <c r="H88" s="39"/>
      <c r="I88" s="38"/>
      <c r="J88" s="52"/>
      <c r="K88" s="39"/>
      <c r="L88" s="39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  <c r="AMK88"/>
    </row>
    <row r="89" spans="1:1025" x14ac:dyDescent="0.25">
      <c r="A89">
        <v>1</v>
      </c>
      <c r="B89" s="40" t="e">
        <f>IF(MONTH(INDEX(Date,MATCH(MONTH($B$2),mois,)+(COUNT($A$7:$A$107)-COUNT(A89:$A$107))))=MONTH($B$2),INDEX(Date,MATCH(MONTH($B$2),mois,)+(COUNT($A$7:$A$107)-COUNT(A89:$A$107))),"")</f>
        <v>#REF!</v>
      </c>
      <c r="C89" s="42" t="e">
        <f>IF(MONTH(INDEX(Date,MATCH(MONTH($B$2),mois,)+(COUNT($A$7:$A$107)-COUNT(A89:$A$107))))=MONTH($B$2),INDEX(Feuille1!$B$13:$H$301,MATCH(MONTH($B$2),mois,)+(COUNT($A$7:$A$107)-COUNT(A89:$A$107)),2),"")</f>
        <v>#REF!</v>
      </c>
      <c r="D89" s="42" t="e">
        <f>IF(MONTH(INDEX(Date,MATCH(MONTH($B$2),mois,)+(COUNT($A$7:$A$107)-COUNT(A89:$A$107))))=MONTH($B$2),INDEX(Feuille1!$B$13:$H$301,MATCH(MONTH($B$2),mois,)+(COUNT($A$7:$A$107)-COUNT(A89:$A$107)),3),"")</f>
        <v>#REF!</v>
      </c>
      <c r="E89" s="43" t="e">
        <f>IF(MONTH(INDEX(Date,MATCH(MONTH($B$2),mois,)+(COUNT($A$7:$A$107)-COUNT(A89:$A$107))))=MONTH($B$2),INDEX(Feuille1!$B$13:$H$301,MATCH(MONTH($B$2),mois,)+(COUNT($A$7:$A$107)-COUNT(A89:$A$107)),4),"")</f>
        <v>#REF!</v>
      </c>
      <c r="F89" s="42" t="e">
        <f>IF(MONTH(INDEX(Date,MATCH(MONTH($B$2),mois,)+(COUNT($A$7:$A$107)-COUNT(A89:$A$107))))=MONTH($B$2),INDEX(Feuille1!$B$13:$H$301,MATCH(MONTH($B$2),mois,)+(COUNT($A$7:$A$107)-COUNT(A89:$A$107)),6),"")</f>
        <v>#REF!</v>
      </c>
      <c r="G89" s="43" t="e">
        <f>IF(MONTH(INDEX(Date,MATCH(MONTH($B$2),mois,)+(COUNT($A$7:$A$107)-COUNT(A89:$A$107))))=MONTH($B$2),INDEX(Feuille1!$B$13:$H$301,MATCH(MONTH($B$2),mois,)+(COUNT($A$7:$A$107)-COUNT(A89:$A$107)),7),"")</f>
        <v>#REF!</v>
      </c>
      <c r="H89" s="39"/>
      <c r="I89" s="38"/>
      <c r="J89" s="52"/>
      <c r="K89" s="39"/>
      <c r="L89" s="3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  <c r="AMK89"/>
    </row>
    <row r="90" spans="1:1025" x14ac:dyDescent="0.25">
      <c r="A90">
        <v>1</v>
      </c>
      <c r="B90" s="40" t="e">
        <f>IF(MONTH(INDEX(Date,MATCH(MONTH($B$2),mois,)+(COUNT($A$7:$A$107)-COUNT(A90:$A$107))))=MONTH($B$2),INDEX(Date,MATCH(MONTH($B$2),mois,)+(COUNT($A$7:$A$107)-COUNT(A90:$A$107))),"")</f>
        <v>#REF!</v>
      </c>
      <c r="C90" s="42" t="e">
        <f>IF(MONTH(INDEX(Date,MATCH(MONTH($B$2),mois,)+(COUNT($A$7:$A$107)-COUNT(A90:$A$107))))=MONTH($B$2),INDEX(Feuille1!$B$13:$H$301,MATCH(MONTH($B$2),mois,)+(COUNT($A$7:$A$107)-COUNT(A90:$A$107)),2),"")</f>
        <v>#REF!</v>
      </c>
      <c r="D90" s="42" t="e">
        <f>IF(MONTH(INDEX(Date,MATCH(MONTH($B$2),mois,)+(COUNT($A$7:$A$107)-COUNT(A90:$A$107))))=MONTH($B$2),INDEX(Feuille1!$B$13:$H$301,MATCH(MONTH($B$2),mois,)+(COUNT($A$7:$A$107)-COUNT(A90:$A$107)),3),"")</f>
        <v>#REF!</v>
      </c>
      <c r="E90" s="43" t="e">
        <f>IF(MONTH(INDEX(Date,MATCH(MONTH($B$2),mois,)+(COUNT($A$7:$A$107)-COUNT(A90:$A$107))))=MONTH($B$2),INDEX(Feuille1!$B$13:$H$301,MATCH(MONTH($B$2),mois,)+(COUNT($A$7:$A$107)-COUNT(A90:$A$107)),4),"")</f>
        <v>#REF!</v>
      </c>
      <c r="F90" s="42" t="e">
        <f>IF(MONTH(INDEX(Date,MATCH(MONTH($B$2),mois,)+(COUNT($A$7:$A$107)-COUNT(A90:$A$107))))=MONTH($B$2),INDEX(Feuille1!$B$13:$H$301,MATCH(MONTH($B$2),mois,)+(COUNT($A$7:$A$107)-COUNT(A90:$A$107)),6),"")</f>
        <v>#REF!</v>
      </c>
      <c r="G90" s="43" t="e">
        <f>IF(MONTH(INDEX(Date,MATCH(MONTH($B$2),mois,)+(COUNT($A$7:$A$107)-COUNT(A90:$A$107))))=MONTH($B$2),INDEX(Feuille1!$B$13:$H$301,MATCH(MONTH($B$2),mois,)+(COUNT($A$7:$A$107)-COUNT(A90:$A$107)),7),"")</f>
        <v>#REF!</v>
      </c>
      <c r="H90" s="39"/>
      <c r="I90" s="38"/>
      <c r="J90" s="52"/>
      <c r="K90" s="39"/>
      <c r="L90" s="39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  <c r="AMK90"/>
    </row>
    <row r="91" spans="1:1025" x14ac:dyDescent="0.25">
      <c r="A91">
        <v>1</v>
      </c>
      <c r="B91" s="40" t="e">
        <f>IF(MONTH(INDEX(Date,MATCH(MONTH($B$2),mois,)+(COUNT($A$7:$A$107)-COUNT(A91:$A$107))))=MONTH($B$2),INDEX(Date,MATCH(MONTH($B$2),mois,)+(COUNT($A$7:$A$107)-COUNT(A91:$A$107))),"")</f>
        <v>#REF!</v>
      </c>
      <c r="C91" s="42" t="e">
        <f>IF(MONTH(INDEX(Date,MATCH(MONTH($B$2),mois,)+(COUNT($A$7:$A$107)-COUNT(A91:$A$107))))=MONTH($B$2),INDEX(Feuille1!$B$13:$H$301,MATCH(MONTH($B$2),mois,)+(COUNT($A$7:$A$107)-COUNT(A91:$A$107)),2),"")</f>
        <v>#REF!</v>
      </c>
      <c r="D91" s="42" t="e">
        <f>IF(MONTH(INDEX(Date,MATCH(MONTH($B$2),mois,)+(COUNT($A$7:$A$107)-COUNT(A91:$A$107))))=MONTH($B$2),INDEX(Feuille1!$B$13:$H$301,MATCH(MONTH($B$2),mois,)+(COUNT($A$7:$A$107)-COUNT(A91:$A$107)),3),"")</f>
        <v>#REF!</v>
      </c>
      <c r="E91" s="43" t="e">
        <f>IF(MONTH(INDEX(Date,MATCH(MONTH($B$2),mois,)+(COUNT($A$7:$A$107)-COUNT(A91:$A$107))))=MONTH($B$2),INDEX(Feuille1!$B$13:$H$301,MATCH(MONTH($B$2),mois,)+(COUNT($A$7:$A$107)-COUNT(A91:$A$107)),4),"")</f>
        <v>#REF!</v>
      </c>
      <c r="F91" s="42" t="e">
        <f>IF(MONTH(INDEX(Date,MATCH(MONTH($B$2),mois,)+(COUNT($A$7:$A$107)-COUNT(A91:$A$107))))=MONTH($B$2),INDEX(Feuille1!$B$13:$H$301,MATCH(MONTH($B$2),mois,)+(COUNT($A$7:$A$107)-COUNT(A91:$A$107)),6),"")</f>
        <v>#REF!</v>
      </c>
      <c r="G91" s="43" t="e">
        <f>IF(MONTH(INDEX(Date,MATCH(MONTH($B$2),mois,)+(COUNT($A$7:$A$107)-COUNT(A91:$A$107))))=MONTH($B$2),INDEX(Feuille1!$B$13:$H$301,MATCH(MONTH($B$2),mois,)+(COUNT($A$7:$A$107)-COUNT(A91:$A$107)),7),"")</f>
        <v>#REF!</v>
      </c>
      <c r="H91" s="39"/>
      <c r="I91" s="38"/>
      <c r="J91" s="52"/>
      <c r="K91" s="39"/>
      <c r="L91" s="39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  <c r="AMK91"/>
    </row>
    <row r="92" spans="1:1025" x14ac:dyDescent="0.25">
      <c r="A92">
        <v>1</v>
      </c>
      <c r="B92" s="40" t="e">
        <f>IF(MONTH(INDEX(Date,MATCH(MONTH($B$2),mois,)+(COUNT($A$7:$A$107)-COUNT(A92:$A$107))))=MONTH($B$2),INDEX(Date,MATCH(MONTH($B$2),mois,)+(COUNT($A$7:$A$107)-COUNT(A92:$A$107))),"")</f>
        <v>#REF!</v>
      </c>
      <c r="C92" s="42" t="e">
        <f>IF(MONTH(INDEX(Date,MATCH(MONTH($B$2),mois,)+(COUNT($A$7:$A$107)-COUNT(A92:$A$107))))=MONTH($B$2),INDEX(Feuille1!$B$13:$H$301,MATCH(MONTH($B$2),mois,)+(COUNT($A$7:$A$107)-COUNT(A92:$A$107)),2),"")</f>
        <v>#REF!</v>
      </c>
      <c r="D92" s="42" t="e">
        <f>IF(MONTH(INDEX(Date,MATCH(MONTH($B$2),mois,)+(COUNT($A$7:$A$107)-COUNT(A92:$A$107))))=MONTH($B$2),INDEX(Feuille1!$B$13:$H$301,MATCH(MONTH($B$2),mois,)+(COUNT($A$7:$A$107)-COUNT(A92:$A$107)),3),"")</f>
        <v>#REF!</v>
      </c>
      <c r="E92" s="43" t="e">
        <f>IF(MONTH(INDEX(Date,MATCH(MONTH($B$2),mois,)+(COUNT($A$7:$A$107)-COUNT(A92:$A$107))))=MONTH($B$2),INDEX(Feuille1!$B$13:$H$301,MATCH(MONTH($B$2),mois,)+(COUNT($A$7:$A$107)-COUNT(A92:$A$107)),4),"")</f>
        <v>#REF!</v>
      </c>
      <c r="F92" s="42" t="e">
        <f>IF(MONTH(INDEX(Date,MATCH(MONTH($B$2),mois,)+(COUNT($A$7:$A$107)-COUNT(A92:$A$107))))=MONTH($B$2),INDEX(Feuille1!$B$13:$H$301,MATCH(MONTH($B$2),mois,)+(COUNT($A$7:$A$107)-COUNT(A92:$A$107)),6),"")</f>
        <v>#REF!</v>
      </c>
      <c r="G92" s="43" t="e">
        <f>IF(MONTH(INDEX(Date,MATCH(MONTH($B$2),mois,)+(COUNT($A$7:$A$107)-COUNT(A92:$A$107))))=MONTH($B$2),INDEX(Feuille1!$B$13:$H$301,MATCH(MONTH($B$2),mois,)+(COUNT($A$7:$A$107)-COUNT(A92:$A$107)),7),"")</f>
        <v>#REF!</v>
      </c>
      <c r="H92" s="39"/>
      <c r="I92" s="38"/>
      <c r="J92" s="52"/>
      <c r="K92" s="39"/>
      <c r="L92" s="39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  <c r="AMK92"/>
    </row>
    <row r="93" spans="1:1025" x14ac:dyDescent="0.25">
      <c r="A93">
        <v>1</v>
      </c>
      <c r="B93" s="40" t="e">
        <f>IF(MONTH(INDEX(Date,MATCH(MONTH($B$2),mois,)+(COUNT($A$7:$A$107)-COUNT(A93:$A$107))))=MONTH($B$2),INDEX(Date,MATCH(MONTH($B$2),mois,)+(COUNT($A$7:$A$107)-COUNT(A93:$A$107))),"")</f>
        <v>#REF!</v>
      </c>
      <c r="C93" s="42" t="e">
        <f>IF(MONTH(INDEX(Date,MATCH(MONTH($B$2),mois,)+(COUNT($A$7:$A$107)-COUNT(A93:$A$107))))=MONTH($B$2),INDEX(Feuille1!$B$13:$H$301,MATCH(MONTH($B$2),mois,)+(COUNT($A$7:$A$107)-COUNT(A93:$A$107)),2),"")</f>
        <v>#REF!</v>
      </c>
      <c r="D93" s="42" t="e">
        <f>IF(MONTH(INDEX(Date,MATCH(MONTH($B$2),mois,)+(COUNT($A$7:$A$107)-COUNT(A93:$A$107))))=MONTH($B$2),INDEX(Feuille1!$B$13:$H$301,MATCH(MONTH($B$2),mois,)+(COUNT($A$7:$A$107)-COUNT(A93:$A$107)),3),"")</f>
        <v>#REF!</v>
      </c>
      <c r="E93" s="43" t="e">
        <f>IF(MONTH(INDEX(Date,MATCH(MONTH($B$2),mois,)+(COUNT($A$7:$A$107)-COUNT(A93:$A$107))))=MONTH($B$2),INDEX(Feuille1!$B$13:$H$301,MATCH(MONTH($B$2),mois,)+(COUNT($A$7:$A$107)-COUNT(A93:$A$107)),4),"")</f>
        <v>#REF!</v>
      </c>
      <c r="F93" s="42" t="e">
        <f>IF(MONTH(INDEX(Date,MATCH(MONTH($B$2),mois,)+(COUNT($A$7:$A$107)-COUNT(A93:$A$107))))=MONTH($B$2),INDEX(Feuille1!$B$13:$H$301,MATCH(MONTH($B$2),mois,)+(COUNT($A$7:$A$107)-COUNT(A93:$A$107)),6),"")</f>
        <v>#REF!</v>
      </c>
      <c r="G93" s="43" t="e">
        <f>IF(MONTH(INDEX(Date,MATCH(MONTH($B$2),mois,)+(COUNT($A$7:$A$107)-COUNT(A93:$A$107))))=MONTH($B$2),INDEX(Feuille1!$B$13:$H$301,MATCH(MONTH($B$2),mois,)+(COUNT($A$7:$A$107)-COUNT(A93:$A$107)),7),"")</f>
        <v>#REF!</v>
      </c>
      <c r="H93" s="39"/>
      <c r="I93" s="38"/>
      <c r="J93" s="52"/>
      <c r="K93" s="39"/>
      <c r="L93" s="39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  <c r="AMK93"/>
    </row>
    <row r="94" spans="1:1025" x14ac:dyDescent="0.25">
      <c r="A94">
        <v>1</v>
      </c>
      <c r="B94" s="40" t="e">
        <f>IF(MONTH(INDEX(Date,MATCH(MONTH($B$2),mois,)+(COUNT($A$7:$A$107)-COUNT(A94:$A$107))))=MONTH($B$2),INDEX(Date,MATCH(MONTH($B$2),mois,)+(COUNT($A$7:$A$107)-COUNT(A94:$A$107))),"")</f>
        <v>#REF!</v>
      </c>
      <c r="C94" s="42" t="e">
        <f>IF(MONTH(INDEX(Date,MATCH(MONTH($B$2),mois,)+(COUNT($A$7:$A$107)-COUNT(A94:$A$107))))=MONTH($B$2),INDEX(Feuille1!$B$13:$H$301,MATCH(MONTH($B$2),mois,)+(COUNT($A$7:$A$107)-COUNT(A94:$A$107)),2),"")</f>
        <v>#REF!</v>
      </c>
      <c r="D94" s="42" t="e">
        <f>IF(MONTH(INDEX(Date,MATCH(MONTH($B$2),mois,)+(COUNT($A$7:$A$107)-COUNT(A94:$A$107))))=MONTH($B$2),INDEX(Feuille1!$B$13:$H$301,MATCH(MONTH($B$2),mois,)+(COUNT($A$7:$A$107)-COUNT(A94:$A$107)),3),"")</f>
        <v>#REF!</v>
      </c>
      <c r="E94" s="43" t="e">
        <f>IF(MONTH(INDEX(Date,MATCH(MONTH($B$2),mois,)+(COUNT($A$7:$A$107)-COUNT(A94:$A$107))))=MONTH($B$2),INDEX(Feuille1!$B$13:$H$301,MATCH(MONTH($B$2),mois,)+(COUNT($A$7:$A$107)-COUNT(A94:$A$107)),4),"")</f>
        <v>#REF!</v>
      </c>
      <c r="F94" s="42" t="e">
        <f>IF(MONTH(INDEX(Date,MATCH(MONTH($B$2),mois,)+(COUNT($A$7:$A$107)-COUNT(A94:$A$107))))=MONTH($B$2),INDEX(Feuille1!$B$13:$H$301,MATCH(MONTH($B$2),mois,)+(COUNT($A$7:$A$107)-COUNT(A94:$A$107)),6),"")</f>
        <v>#REF!</v>
      </c>
      <c r="G94" s="43" t="e">
        <f>IF(MONTH(INDEX(Date,MATCH(MONTH($B$2),mois,)+(COUNT($A$7:$A$107)-COUNT(A94:$A$107))))=MONTH($B$2),INDEX(Feuille1!$B$13:$H$301,MATCH(MONTH($B$2),mois,)+(COUNT($A$7:$A$107)-COUNT(A94:$A$107)),7),"")</f>
        <v>#REF!</v>
      </c>
      <c r="H94" s="39"/>
      <c r="I94" s="38"/>
      <c r="J94" s="52"/>
      <c r="K94" s="39"/>
      <c r="L94" s="39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  <c r="AMK94"/>
    </row>
    <row r="95" spans="1:1025" x14ac:dyDescent="0.25">
      <c r="A95">
        <v>1</v>
      </c>
      <c r="B95" s="40" t="e">
        <f>IF(MONTH(INDEX(Date,MATCH(MONTH($B$2),mois,)+(COUNT($A$7:$A$107)-COUNT(A95:$A$107))))=MONTH($B$2),INDEX(Date,MATCH(MONTH($B$2),mois,)+(COUNT($A$7:$A$107)-COUNT(A95:$A$107))),"")</f>
        <v>#REF!</v>
      </c>
      <c r="C95" s="42" t="e">
        <f>IF(MONTH(INDEX(Date,MATCH(MONTH($B$2),mois,)+(COUNT($A$7:$A$107)-COUNT(A95:$A$107))))=MONTH($B$2),INDEX(Feuille1!$B$13:$H$301,MATCH(MONTH($B$2),mois,)+(COUNT($A$7:$A$107)-COUNT(A95:$A$107)),2),"")</f>
        <v>#REF!</v>
      </c>
      <c r="D95" s="42" t="e">
        <f>IF(MONTH(INDEX(Date,MATCH(MONTH($B$2),mois,)+(COUNT($A$7:$A$107)-COUNT(A95:$A$107))))=MONTH($B$2),INDEX(Feuille1!$B$13:$H$301,MATCH(MONTH($B$2),mois,)+(COUNT($A$7:$A$107)-COUNT(A95:$A$107)),3),"")</f>
        <v>#REF!</v>
      </c>
      <c r="E95" s="43" t="e">
        <f>IF(MONTH(INDEX(Date,MATCH(MONTH($B$2),mois,)+(COUNT($A$7:$A$107)-COUNT(A95:$A$107))))=MONTH($B$2),INDEX(Feuille1!$B$13:$H$301,MATCH(MONTH($B$2),mois,)+(COUNT($A$7:$A$107)-COUNT(A95:$A$107)),4),"")</f>
        <v>#REF!</v>
      </c>
      <c r="F95" s="42" t="e">
        <f>IF(MONTH(INDEX(Date,MATCH(MONTH($B$2),mois,)+(COUNT($A$7:$A$107)-COUNT(A95:$A$107))))=MONTH($B$2),INDEX(Feuille1!$B$13:$H$301,MATCH(MONTH($B$2),mois,)+(COUNT($A$7:$A$107)-COUNT(A95:$A$107)),6),"")</f>
        <v>#REF!</v>
      </c>
      <c r="G95" s="43" t="e">
        <f>IF(MONTH(INDEX(Date,MATCH(MONTH($B$2),mois,)+(COUNT($A$7:$A$107)-COUNT(A95:$A$107))))=MONTH($B$2),INDEX(Feuille1!$B$13:$H$301,MATCH(MONTH($B$2),mois,)+(COUNT($A$7:$A$107)-COUNT(A95:$A$107)),7),"")</f>
        <v>#REF!</v>
      </c>
      <c r="H95" s="39"/>
      <c r="I95" s="38"/>
      <c r="J95" s="52"/>
      <c r="K95" s="39"/>
      <c r="L95" s="39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  <c r="AMK95"/>
    </row>
    <row r="96" spans="1:1025" x14ac:dyDescent="0.25">
      <c r="A96">
        <v>1</v>
      </c>
      <c r="B96" s="40" t="e">
        <f>IF(MONTH(INDEX(Date,MATCH(MONTH($B$2),mois,)+(COUNT($A$7:$A$107)-COUNT(A96:$A$107))))=MONTH($B$2),INDEX(Date,MATCH(MONTH($B$2),mois,)+(COUNT($A$7:$A$107)-COUNT(A96:$A$107))),"")</f>
        <v>#REF!</v>
      </c>
      <c r="C96" s="42" t="e">
        <f>IF(MONTH(INDEX(Date,MATCH(MONTH($B$2),mois,)+(COUNT($A$7:$A$107)-COUNT(A96:$A$107))))=MONTH($B$2),INDEX(Feuille1!$B$13:$H$301,MATCH(MONTH($B$2),mois,)+(COUNT($A$7:$A$107)-COUNT(A96:$A$107)),2),"")</f>
        <v>#REF!</v>
      </c>
      <c r="D96" s="42" t="e">
        <f>IF(MONTH(INDEX(Date,MATCH(MONTH($B$2),mois,)+(COUNT($A$7:$A$107)-COUNT(A96:$A$107))))=MONTH($B$2),INDEX(Feuille1!$B$13:$H$301,MATCH(MONTH($B$2),mois,)+(COUNT($A$7:$A$107)-COUNT(A96:$A$107)),3),"")</f>
        <v>#REF!</v>
      </c>
      <c r="E96" s="43" t="e">
        <f>IF(MONTH(INDEX(Date,MATCH(MONTH($B$2),mois,)+(COUNT($A$7:$A$107)-COUNT(A96:$A$107))))=MONTH($B$2),INDEX(Feuille1!$B$13:$H$301,MATCH(MONTH($B$2),mois,)+(COUNT($A$7:$A$107)-COUNT(A96:$A$107)),4),"")</f>
        <v>#REF!</v>
      </c>
      <c r="F96" s="42" t="e">
        <f>IF(MONTH(INDEX(Date,MATCH(MONTH($B$2),mois,)+(COUNT($A$7:$A$107)-COUNT(A96:$A$107))))=MONTH($B$2),INDEX(Feuille1!$B$13:$H$301,MATCH(MONTH($B$2),mois,)+(COUNT($A$7:$A$107)-COUNT(A96:$A$107)),6),"")</f>
        <v>#REF!</v>
      </c>
      <c r="G96" s="43" t="e">
        <f>IF(MONTH(INDEX(Date,MATCH(MONTH($B$2),mois,)+(COUNT($A$7:$A$107)-COUNT(A96:$A$107))))=MONTH($B$2),INDEX(Feuille1!$B$13:$H$301,MATCH(MONTH($B$2),mois,)+(COUNT($A$7:$A$107)-COUNT(A96:$A$107)),7),"")</f>
        <v>#REF!</v>
      </c>
      <c r="H96" s="39"/>
      <c r="I96" s="38"/>
      <c r="J96" s="52"/>
      <c r="K96" s="39"/>
      <c r="L96" s="39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  <c r="AMK96"/>
    </row>
    <row r="97" spans="1:1025" x14ac:dyDescent="0.25">
      <c r="A97">
        <v>1</v>
      </c>
      <c r="B97" s="40" t="e">
        <f>IF(MONTH(INDEX(Date,MATCH(MONTH($B$2),mois,)+(COUNT($A$7:$A$107)-COUNT(A97:$A$107))))=MONTH($B$2),INDEX(Date,MATCH(MONTH($B$2),mois,)+(COUNT($A$7:$A$107)-COUNT(A97:$A$107))),"")</f>
        <v>#REF!</v>
      </c>
      <c r="C97" s="42" t="e">
        <f>IF(MONTH(INDEX(Date,MATCH(MONTH($B$2),mois,)+(COUNT($A$7:$A$107)-COUNT(A97:$A$107))))=MONTH($B$2),INDEX(Feuille1!$B$13:$H$301,MATCH(MONTH($B$2),mois,)+(COUNT($A$7:$A$107)-COUNT(A97:$A$107)),2),"")</f>
        <v>#REF!</v>
      </c>
      <c r="D97" s="42" t="e">
        <f>IF(MONTH(INDEX(Date,MATCH(MONTH($B$2),mois,)+(COUNT($A$7:$A$107)-COUNT(A97:$A$107))))=MONTH($B$2),INDEX(Feuille1!$B$13:$H$301,MATCH(MONTH($B$2),mois,)+(COUNT($A$7:$A$107)-COUNT(A97:$A$107)),3),"")</f>
        <v>#REF!</v>
      </c>
      <c r="E97" s="43" t="e">
        <f>IF(MONTH(INDEX(Date,MATCH(MONTH($B$2),mois,)+(COUNT($A$7:$A$107)-COUNT(A97:$A$107))))=MONTH($B$2),INDEX(Feuille1!$B$13:$H$301,MATCH(MONTH($B$2),mois,)+(COUNT($A$7:$A$107)-COUNT(A97:$A$107)),4),"")</f>
        <v>#REF!</v>
      </c>
      <c r="F97" s="42" t="e">
        <f>IF(MONTH(INDEX(Date,MATCH(MONTH($B$2),mois,)+(COUNT($A$7:$A$107)-COUNT(A97:$A$107))))=MONTH($B$2),INDEX(Feuille1!$B$13:$H$301,MATCH(MONTH($B$2),mois,)+(COUNT($A$7:$A$107)-COUNT(A97:$A$107)),6),"")</f>
        <v>#REF!</v>
      </c>
      <c r="G97" s="43" t="e">
        <f>IF(MONTH(INDEX(Date,MATCH(MONTH($B$2),mois,)+(COUNT($A$7:$A$107)-COUNT(A97:$A$107))))=MONTH($B$2),INDEX(Feuille1!$B$13:$H$301,MATCH(MONTH($B$2),mois,)+(COUNT($A$7:$A$107)-COUNT(A97:$A$107)),7),"")</f>
        <v>#REF!</v>
      </c>
      <c r="H97" s="39"/>
      <c r="I97" s="38"/>
      <c r="J97" s="52"/>
      <c r="K97" s="39"/>
      <c r="L97" s="39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  <c r="AMK97"/>
    </row>
    <row r="98" spans="1:1025" x14ac:dyDescent="0.25">
      <c r="A98">
        <v>1</v>
      </c>
      <c r="B98" s="40" t="e">
        <f>IF(MONTH(INDEX(Date,MATCH(MONTH($B$2),mois,)+(COUNT($A$7:$A$107)-COUNT(A98:$A$107))))=MONTH($B$2),INDEX(Date,MATCH(MONTH($B$2),mois,)+(COUNT($A$7:$A$107)-COUNT(A98:$A$107))),"")</f>
        <v>#REF!</v>
      </c>
      <c r="C98" s="42" t="e">
        <f>IF(MONTH(INDEX(Date,MATCH(MONTH($B$2),mois,)+(COUNT($A$7:$A$107)-COUNT(A98:$A$107))))=MONTH($B$2),INDEX(Feuille1!$B$13:$H$301,MATCH(MONTH($B$2),mois,)+(COUNT($A$7:$A$107)-COUNT(A98:$A$107)),2),"")</f>
        <v>#REF!</v>
      </c>
      <c r="D98" s="42" t="e">
        <f>IF(MONTH(INDEX(Date,MATCH(MONTH($B$2),mois,)+(COUNT($A$7:$A$107)-COUNT(A98:$A$107))))=MONTH($B$2),INDEX(Feuille1!$B$13:$H$301,MATCH(MONTH($B$2),mois,)+(COUNT($A$7:$A$107)-COUNT(A98:$A$107)),3),"")</f>
        <v>#REF!</v>
      </c>
      <c r="E98" s="43" t="e">
        <f>IF(MONTH(INDEX(Date,MATCH(MONTH($B$2),mois,)+(COUNT($A$7:$A$107)-COUNT(A98:$A$107))))=MONTH($B$2),INDEX(Feuille1!$B$13:$H$301,MATCH(MONTH($B$2),mois,)+(COUNT($A$7:$A$107)-COUNT(A98:$A$107)),4),"")</f>
        <v>#REF!</v>
      </c>
      <c r="F98" s="42" t="e">
        <f>IF(MONTH(INDEX(Date,MATCH(MONTH($B$2),mois,)+(COUNT($A$7:$A$107)-COUNT(A98:$A$107))))=MONTH($B$2),INDEX(Feuille1!$B$13:$H$301,MATCH(MONTH($B$2),mois,)+(COUNT($A$7:$A$107)-COUNT(A98:$A$107)),6),"")</f>
        <v>#REF!</v>
      </c>
      <c r="G98" s="43" t="e">
        <f>IF(MONTH(INDEX(Date,MATCH(MONTH($B$2),mois,)+(COUNT($A$7:$A$107)-COUNT(A98:$A$107))))=MONTH($B$2),INDEX(Feuille1!$B$13:$H$301,MATCH(MONTH($B$2),mois,)+(COUNT($A$7:$A$107)-COUNT(A98:$A$107)),7),"")</f>
        <v>#REF!</v>
      </c>
      <c r="H98" s="39"/>
      <c r="I98" s="38"/>
      <c r="J98" s="52"/>
      <c r="K98" s="39"/>
      <c r="L98" s="39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  <c r="AMK98"/>
    </row>
    <row r="99" spans="1:1025" x14ac:dyDescent="0.25">
      <c r="A99">
        <v>1</v>
      </c>
      <c r="B99" s="40" t="e">
        <f>IF(MONTH(INDEX(Date,MATCH(MONTH($B$2),mois,)+(COUNT($A$7:$A$107)-COUNT(A99:$A$107))))=MONTH($B$2),INDEX(Date,MATCH(MONTH($B$2),mois,)+(COUNT($A$7:$A$107)-COUNT(A99:$A$107))),"")</f>
        <v>#REF!</v>
      </c>
      <c r="C99" s="42" t="e">
        <f>IF(MONTH(INDEX(Date,MATCH(MONTH($B$2),mois,)+(COUNT($A$7:$A$107)-COUNT(A99:$A$107))))=MONTH($B$2),INDEX(Feuille1!$B$13:$H$301,MATCH(MONTH($B$2),mois,)+(COUNT($A$7:$A$107)-COUNT(A99:$A$107)),2),"")</f>
        <v>#REF!</v>
      </c>
      <c r="D99" s="42" t="e">
        <f>IF(MONTH(INDEX(Date,MATCH(MONTH($B$2),mois,)+(COUNT($A$7:$A$107)-COUNT(A99:$A$107))))=MONTH($B$2),INDEX(Feuille1!$B$13:$H$301,MATCH(MONTH($B$2),mois,)+(COUNT($A$7:$A$107)-COUNT(A99:$A$107)),3),"")</f>
        <v>#REF!</v>
      </c>
      <c r="E99" s="43" t="e">
        <f>IF(MONTH(INDEX(Date,MATCH(MONTH($B$2),mois,)+(COUNT($A$7:$A$107)-COUNT(A99:$A$107))))=MONTH($B$2),INDEX(Feuille1!$B$13:$H$301,MATCH(MONTH($B$2),mois,)+(COUNT($A$7:$A$107)-COUNT(A99:$A$107)),4),"")</f>
        <v>#REF!</v>
      </c>
      <c r="F99" s="42" t="e">
        <f>IF(MONTH(INDEX(Date,MATCH(MONTH($B$2),mois,)+(COUNT($A$7:$A$107)-COUNT(A99:$A$107))))=MONTH($B$2),INDEX(Feuille1!$B$13:$H$301,MATCH(MONTH($B$2),mois,)+(COUNT($A$7:$A$107)-COUNT(A99:$A$107)),6),"")</f>
        <v>#REF!</v>
      </c>
      <c r="G99" s="43" t="e">
        <f>IF(MONTH(INDEX(Date,MATCH(MONTH($B$2),mois,)+(COUNT($A$7:$A$107)-COUNT(A99:$A$107))))=MONTH($B$2),INDEX(Feuille1!$B$13:$H$301,MATCH(MONTH($B$2),mois,)+(COUNT($A$7:$A$107)-COUNT(A99:$A$107)),7),"")</f>
        <v>#REF!</v>
      </c>
      <c r="H99" s="39"/>
      <c r="I99" s="38"/>
      <c r="J99" s="52"/>
      <c r="K99" s="39"/>
      <c r="L99" s="3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  <c r="AMK99"/>
    </row>
    <row r="100" spans="1:1025" x14ac:dyDescent="0.25">
      <c r="A100">
        <v>1</v>
      </c>
      <c r="B100" s="40" t="e">
        <f>IF(MONTH(INDEX(Date,MATCH(MONTH($B$2),mois,)+(COUNT($A$7:$A$107)-COUNT(A100:$A$107))))=MONTH($B$2),INDEX(Date,MATCH(MONTH($B$2),mois,)+(COUNT($A$7:$A$107)-COUNT(A100:$A$107))),"")</f>
        <v>#REF!</v>
      </c>
      <c r="C100" s="42" t="e">
        <f>IF(MONTH(INDEX(Date,MATCH(MONTH($B$2),mois,)+(COUNT($A$7:$A$107)-COUNT(A100:$A$107))))=MONTH($B$2),INDEX(Feuille1!$B$13:$H$301,MATCH(MONTH($B$2),mois,)+(COUNT($A$7:$A$107)-COUNT(A100:$A$107)),2),"")</f>
        <v>#REF!</v>
      </c>
      <c r="D100" s="42" t="e">
        <f>IF(MONTH(INDEX(Date,MATCH(MONTH($B$2),mois,)+(COUNT($A$7:$A$107)-COUNT(A100:$A$107))))=MONTH($B$2),INDEX(Feuille1!$B$13:$H$301,MATCH(MONTH($B$2),mois,)+(COUNT($A$7:$A$107)-COUNT(A100:$A$107)),3),"")</f>
        <v>#REF!</v>
      </c>
      <c r="E100" s="43" t="e">
        <f>IF(MONTH(INDEX(Date,MATCH(MONTH($B$2),mois,)+(COUNT($A$7:$A$107)-COUNT(A100:$A$107))))=MONTH($B$2),INDEX(Feuille1!$B$13:$H$301,MATCH(MONTH($B$2),mois,)+(COUNT($A$7:$A$107)-COUNT(A100:$A$107)),4),"")</f>
        <v>#REF!</v>
      </c>
      <c r="F100" s="42" t="e">
        <f>IF(MONTH(INDEX(Date,MATCH(MONTH($B$2),mois,)+(COUNT($A$7:$A$107)-COUNT(A100:$A$107))))=MONTH($B$2),INDEX(Feuille1!$B$13:$H$301,MATCH(MONTH($B$2),mois,)+(COUNT($A$7:$A$107)-COUNT(A100:$A$107)),6),"")</f>
        <v>#REF!</v>
      </c>
      <c r="G100" s="43" t="e">
        <f>IF(MONTH(INDEX(Date,MATCH(MONTH($B$2),mois,)+(COUNT($A$7:$A$107)-COUNT(A100:$A$107))))=MONTH($B$2),INDEX(Feuille1!$B$13:$H$301,MATCH(MONTH($B$2),mois,)+(COUNT($A$7:$A$107)-COUNT(A100:$A$107)),7),"")</f>
        <v>#REF!</v>
      </c>
      <c r="H100" s="39"/>
      <c r="I100" s="38"/>
      <c r="J100" s="52"/>
      <c r="K100" s="39"/>
      <c r="L100" s="39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  <c r="AMK100"/>
    </row>
    <row r="101" spans="1:1025" x14ac:dyDescent="0.25">
      <c r="A101">
        <v>1</v>
      </c>
      <c r="B101" s="40" t="e">
        <f>IF(MONTH(INDEX(Date,MATCH(MONTH($B$2),mois,)+(COUNT($A$7:$A$107)-COUNT(A101:$A$107))))=MONTH($B$2),INDEX(Date,MATCH(MONTH($B$2),mois,)+(COUNT($A$7:$A$107)-COUNT(A101:$A$107))),"")</f>
        <v>#REF!</v>
      </c>
      <c r="C101" s="42" t="e">
        <f>IF(MONTH(INDEX(Date,MATCH(MONTH($B$2),mois,)+(COUNT($A$7:$A$107)-COUNT(A101:$A$107))))=MONTH($B$2),INDEX(Feuille1!$B$13:$H$301,MATCH(MONTH($B$2),mois,)+(COUNT($A$7:$A$107)-COUNT(A101:$A$107)),2),"")</f>
        <v>#REF!</v>
      </c>
      <c r="D101" s="42" t="e">
        <f>IF(MONTH(INDEX(Date,MATCH(MONTH($B$2),mois,)+(COUNT($A$7:$A$107)-COUNT(A101:$A$107))))=MONTH($B$2),INDEX(Feuille1!$B$13:$H$301,MATCH(MONTH($B$2),mois,)+(COUNT($A$7:$A$107)-COUNT(A101:$A$107)),3),"")</f>
        <v>#REF!</v>
      </c>
      <c r="E101" s="43" t="e">
        <f>IF(MONTH(INDEX(Date,MATCH(MONTH($B$2),mois,)+(COUNT($A$7:$A$107)-COUNT(A101:$A$107))))=MONTH($B$2),INDEX(Feuille1!$B$13:$H$301,MATCH(MONTH($B$2),mois,)+(COUNT($A$7:$A$107)-COUNT(A101:$A$107)),4),"")</f>
        <v>#REF!</v>
      </c>
      <c r="F101" s="42" t="e">
        <f>IF(MONTH(INDEX(Date,MATCH(MONTH($B$2),mois,)+(COUNT($A$7:$A$107)-COUNT(A101:$A$107))))=MONTH($B$2),INDEX(Feuille1!$B$13:$H$301,MATCH(MONTH($B$2),mois,)+(COUNT($A$7:$A$107)-COUNT(A101:$A$107)),6),"")</f>
        <v>#REF!</v>
      </c>
      <c r="G101" s="43" t="e">
        <f>IF(MONTH(INDEX(Date,MATCH(MONTH($B$2),mois,)+(COUNT($A$7:$A$107)-COUNT(A101:$A$107))))=MONTH($B$2),INDEX(Feuille1!$B$13:$H$301,MATCH(MONTH($B$2),mois,)+(COUNT($A$7:$A$107)-COUNT(A101:$A$107)),7),"")</f>
        <v>#REF!</v>
      </c>
      <c r="H101" s="39"/>
      <c r="I101" s="38"/>
      <c r="J101" s="52"/>
      <c r="K101" s="39"/>
      <c r="L101" s="39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  <c r="AMK101"/>
    </row>
    <row r="102" spans="1:1025" x14ac:dyDescent="0.25">
      <c r="A102">
        <v>1</v>
      </c>
      <c r="B102" s="40" t="e">
        <f>IF(MONTH(INDEX(Date,MATCH(MONTH($B$2),mois,)+(COUNT($A$7:$A$107)-COUNT(A102:$A$107))))=MONTH($B$2),INDEX(Date,MATCH(MONTH($B$2),mois,)+(COUNT($A$7:$A$107)-COUNT(A102:$A$107))),"")</f>
        <v>#REF!</v>
      </c>
      <c r="C102" s="42" t="e">
        <f>IF(MONTH(INDEX(Date,MATCH(MONTH($B$2),mois,)+(COUNT($A$7:$A$107)-COUNT(A102:$A$107))))=MONTH($B$2),INDEX(Feuille1!$B$13:$H$301,MATCH(MONTH($B$2),mois,)+(COUNT($A$7:$A$107)-COUNT(A102:$A$107)),2),"")</f>
        <v>#REF!</v>
      </c>
      <c r="D102" s="42" t="e">
        <f>IF(MONTH(INDEX(Date,MATCH(MONTH($B$2),mois,)+(COUNT($A$7:$A$107)-COUNT(A102:$A$107))))=MONTH($B$2),INDEX(Feuille1!$B$13:$H$301,MATCH(MONTH($B$2),mois,)+(COUNT($A$7:$A$107)-COUNT(A102:$A$107)),3),"")</f>
        <v>#REF!</v>
      </c>
      <c r="E102" s="43" t="e">
        <f>IF(MONTH(INDEX(Date,MATCH(MONTH($B$2),mois,)+(COUNT($A$7:$A$107)-COUNT(A102:$A$107))))=MONTH($B$2),INDEX(Feuille1!$B$13:$H$301,MATCH(MONTH($B$2),mois,)+(COUNT($A$7:$A$107)-COUNT(A102:$A$107)),4),"")</f>
        <v>#REF!</v>
      </c>
      <c r="F102" s="42" t="e">
        <f>IF(MONTH(INDEX(Date,MATCH(MONTH($B$2),mois,)+(COUNT($A$7:$A$107)-COUNT(A102:$A$107))))=MONTH($B$2),INDEX(Feuille1!$B$13:$H$301,MATCH(MONTH($B$2),mois,)+(COUNT($A$7:$A$107)-COUNT(A102:$A$107)),6),"")</f>
        <v>#REF!</v>
      </c>
      <c r="G102" s="43" t="e">
        <f>IF(MONTH(INDEX(Date,MATCH(MONTH($B$2),mois,)+(COUNT($A$7:$A$107)-COUNT(A102:$A$107))))=MONTH($B$2),INDEX(Feuille1!$B$13:$H$301,MATCH(MONTH($B$2),mois,)+(COUNT($A$7:$A$107)-COUNT(A102:$A$107)),7),"")</f>
        <v>#REF!</v>
      </c>
      <c r="H102" s="39"/>
      <c r="I102" s="38"/>
      <c r="J102" s="52"/>
      <c r="K102" s="39"/>
      <c r="L102" s="39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  <c r="AMK102"/>
    </row>
    <row r="103" spans="1:1025" x14ac:dyDescent="0.25">
      <c r="A103">
        <v>1</v>
      </c>
      <c r="B103" s="40" t="e">
        <f>IF(MONTH(INDEX(Date,MATCH(MONTH($B$2),mois,)+(COUNT($A$7:$A$107)-COUNT(A103:$A$107))))=MONTH($B$2),INDEX(Date,MATCH(MONTH($B$2),mois,)+(COUNT($A$7:$A$107)-COUNT(A103:$A$107))),"")</f>
        <v>#REF!</v>
      </c>
      <c r="C103" s="42" t="e">
        <f>IF(MONTH(INDEX(Date,MATCH(MONTH($B$2),mois,)+(COUNT($A$7:$A$107)-COUNT(A103:$A$107))))=MONTH($B$2),INDEX(Feuille1!$B$13:$H$301,MATCH(MONTH($B$2),mois,)+(COUNT($A$7:$A$107)-COUNT(A103:$A$107)),2),"")</f>
        <v>#REF!</v>
      </c>
      <c r="D103" s="42" t="e">
        <f>IF(MONTH(INDEX(Date,MATCH(MONTH($B$2),mois,)+(COUNT($A$7:$A$107)-COUNT(A103:$A$107))))=MONTH($B$2),INDEX(Feuille1!$B$13:$H$301,MATCH(MONTH($B$2),mois,)+(COUNT($A$7:$A$107)-COUNT(A103:$A$107)),3),"")</f>
        <v>#REF!</v>
      </c>
      <c r="E103" s="43" t="e">
        <f>IF(MONTH(INDEX(Date,MATCH(MONTH($B$2),mois,)+(COUNT($A$7:$A$107)-COUNT(A103:$A$107))))=MONTH($B$2),INDEX(Feuille1!$B$13:$H$301,MATCH(MONTH($B$2),mois,)+(COUNT($A$7:$A$107)-COUNT(A103:$A$107)),4),"")</f>
        <v>#REF!</v>
      </c>
      <c r="F103" s="42" t="e">
        <f>IF(MONTH(INDEX(Date,MATCH(MONTH($B$2),mois,)+(COUNT($A$7:$A$107)-COUNT(A103:$A$107))))=MONTH($B$2),INDEX(Feuille1!$B$13:$H$301,MATCH(MONTH($B$2),mois,)+(COUNT($A$7:$A$107)-COUNT(A103:$A$107)),6),"")</f>
        <v>#REF!</v>
      </c>
      <c r="G103" s="43" t="e">
        <f>IF(MONTH(INDEX(Date,MATCH(MONTH($B$2),mois,)+(COUNT($A$7:$A$107)-COUNT(A103:$A$107))))=MONTH($B$2),INDEX(Feuille1!$B$13:$H$301,MATCH(MONTH($B$2),mois,)+(COUNT($A$7:$A$107)-COUNT(A103:$A$107)),7),"")</f>
        <v>#REF!</v>
      </c>
      <c r="H103" s="39"/>
      <c r="I103" s="38"/>
      <c r="J103" s="52"/>
      <c r="K103" s="39"/>
      <c r="L103" s="39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  <c r="AMK103"/>
    </row>
    <row r="104" spans="1:1025" x14ac:dyDescent="0.25">
      <c r="A104">
        <v>1</v>
      </c>
      <c r="B104" s="40" t="e">
        <f>IF(MONTH(INDEX(Date,MATCH(MONTH($B$2),mois,)+(COUNT($A$7:$A$107)-COUNT(A104:$A$107))))=MONTH($B$2),INDEX(Date,MATCH(MONTH($B$2),mois,)+(COUNT($A$7:$A$107)-COUNT(A104:$A$107))),"")</f>
        <v>#REF!</v>
      </c>
      <c r="C104" s="42" t="e">
        <f>IF(MONTH(INDEX(Date,MATCH(MONTH($B$2),mois,)+(COUNT($A$7:$A$107)-COUNT(A104:$A$107))))=MONTH($B$2),INDEX(Feuille1!$B$13:$H$301,MATCH(MONTH($B$2),mois,)+(COUNT($A$7:$A$107)-COUNT(A104:$A$107)),2),"")</f>
        <v>#REF!</v>
      </c>
      <c r="D104" s="42" t="e">
        <f>IF(MONTH(INDEX(Date,MATCH(MONTH($B$2),mois,)+(COUNT($A$7:$A$107)-COUNT(A104:$A$107))))=MONTH($B$2),INDEX(Feuille1!$B$13:$H$301,MATCH(MONTH($B$2),mois,)+(COUNT($A$7:$A$107)-COUNT(A104:$A$107)),3),"")</f>
        <v>#REF!</v>
      </c>
      <c r="E104" s="43" t="e">
        <f>IF(MONTH(INDEX(Date,MATCH(MONTH($B$2),mois,)+(COUNT($A$7:$A$107)-COUNT(A104:$A$107))))=MONTH($B$2),INDEX(Feuille1!$B$13:$H$301,MATCH(MONTH($B$2),mois,)+(COUNT($A$7:$A$107)-COUNT(A104:$A$107)),4),"")</f>
        <v>#REF!</v>
      </c>
      <c r="F104" s="42" t="e">
        <f>IF(MONTH(INDEX(Date,MATCH(MONTH($B$2),mois,)+(COUNT($A$7:$A$107)-COUNT(A104:$A$107))))=MONTH($B$2),INDEX(Feuille1!$B$13:$H$301,MATCH(MONTH($B$2),mois,)+(COUNT($A$7:$A$107)-COUNT(A104:$A$107)),6),"")</f>
        <v>#REF!</v>
      </c>
      <c r="G104" s="43" t="e">
        <f>IF(MONTH(INDEX(Date,MATCH(MONTH($B$2),mois,)+(COUNT($A$7:$A$107)-COUNT(A104:$A$107))))=MONTH($B$2),INDEX(Feuille1!$B$13:$H$301,MATCH(MONTH($B$2),mois,)+(COUNT($A$7:$A$107)-COUNT(A104:$A$107)),7),"")</f>
        <v>#REF!</v>
      </c>
      <c r="H104" s="39"/>
      <c r="I104" s="38"/>
      <c r="J104" s="52"/>
      <c r="K104" s="39"/>
      <c r="L104" s="39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  <c r="AMK104"/>
    </row>
    <row r="105" spans="1:1025" x14ac:dyDescent="0.25">
      <c r="A105">
        <v>1</v>
      </c>
      <c r="B105" s="40" t="e">
        <f>IF(MONTH(INDEX(Date,MATCH(MONTH($B$2),mois,)+(COUNT($A$7:$A$107)-COUNT(A105:$A$107))))=MONTH($B$2),INDEX(Date,MATCH(MONTH($B$2),mois,)+(COUNT($A$7:$A$107)-COUNT(A105:$A$107))),"")</f>
        <v>#REF!</v>
      </c>
      <c r="C105" s="42" t="e">
        <f>IF(MONTH(INDEX(Date,MATCH(MONTH($B$2),mois,)+(COUNT($A$7:$A$107)-COUNT(A105:$A$107))))=MONTH($B$2),INDEX(Feuille1!$B$13:$H$301,MATCH(MONTH($B$2),mois,)+(COUNT($A$7:$A$107)-COUNT(A105:$A$107)),2),"")</f>
        <v>#REF!</v>
      </c>
      <c r="D105" s="42" t="e">
        <f>IF(MONTH(INDEX(Date,MATCH(MONTH($B$2),mois,)+(COUNT($A$7:$A$107)-COUNT(A105:$A$107))))=MONTH($B$2),INDEX(Feuille1!$B$13:$H$301,MATCH(MONTH($B$2),mois,)+(COUNT($A$7:$A$107)-COUNT(A105:$A$107)),3),"")</f>
        <v>#REF!</v>
      </c>
      <c r="E105" s="43" t="e">
        <f>IF(MONTH(INDEX(Date,MATCH(MONTH($B$2),mois,)+(COUNT($A$7:$A$107)-COUNT(A105:$A$107))))=MONTH($B$2),INDEX(Feuille1!$B$13:$H$301,MATCH(MONTH($B$2),mois,)+(COUNT($A$7:$A$107)-COUNT(A105:$A$107)),4),"")</f>
        <v>#REF!</v>
      </c>
      <c r="F105" s="42" t="e">
        <f>IF(MONTH(INDEX(Date,MATCH(MONTH($B$2),mois,)+(COUNT($A$7:$A$107)-COUNT(A105:$A$107))))=MONTH($B$2),INDEX(Feuille1!$B$13:$H$301,MATCH(MONTH($B$2),mois,)+(COUNT($A$7:$A$107)-COUNT(A105:$A$107)),6),"")</f>
        <v>#REF!</v>
      </c>
      <c r="G105" s="43" t="e">
        <f>IF(MONTH(INDEX(Date,MATCH(MONTH($B$2),mois,)+(COUNT($A$7:$A$107)-COUNT(A105:$A$107))))=MONTH($B$2),INDEX(Feuille1!$B$13:$H$301,MATCH(MONTH($B$2),mois,)+(COUNT($A$7:$A$107)-COUNT(A105:$A$107)),7),"")</f>
        <v>#REF!</v>
      </c>
      <c r="H105" s="39"/>
      <c r="I105" s="38"/>
      <c r="J105" s="52"/>
      <c r="K105" s="39"/>
      <c r="L105" s="39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</row>
    <row r="106" spans="1:1025" x14ac:dyDescent="0.25">
      <c r="A106">
        <v>1</v>
      </c>
      <c r="B106" s="40" t="e">
        <f>IF(MONTH(INDEX(Date,MATCH(MONTH($B$2),mois,)+(COUNT($A$7:$A$107)-COUNT(A106:$A$107))))=MONTH($B$2),INDEX(Date,MATCH(MONTH($B$2),mois,)+(COUNT($A$7:$A$107)-COUNT(A106:$A$107))),"")</f>
        <v>#REF!</v>
      </c>
      <c r="C106" s="42" t="e">
        <f>IF(MONTH(INDEX(Date,MATCH(MONTH($B$2),mois,)+(COUNT($A$7:$A$107)-COUNT(A106:$A$107))))=MONTH($B$2),INDEX(Feuille1!$B$13:$H$301,MATCH(MONTH($B$2),mois,)+(COUNT($A$7:$A$107)-COUNT(A106:$A$107)),2),"")</f>
        <v>#REF!</v>
      </c>
      <c r="D106" s="42" t="e">
        <f>IF(MONTH(INDEX(Date,MATCH(MONTH($B$2),mois,)+(COUNT($A$7:$A$107)-COUNT(A106:$A$107))))=MONTH($B$2),INDEX(Feuille1!$B$13:$H$301,MATCH(MONTH($B$2),mois,)+(COUNT($A$7:$A$107)-COUNT(A106:$A$107)),3),"")</f>
        <v>#REF!</v>
      </c>
      <c r="E106" s="43" t="e">
        <f>IF(MONTH(INDEX(Date,MATCH(MONTH($B$2),mois,)+(COUNT($A$7:$A$107)-COUNT(A106:$A$107))))=MONTH($B$2),INDEX(Feuille1!$B$13:$H$301,MATCH(MONTH($B$2),mois,)+(COUNT($A$7:$A$107)-COUNT(A106:$A$107)),4),"")</f>
        <v>#REF!</v>
      </c>
      <c r="F106" s="42" t="e">
        <f>IF(MONTH(INDEX(Date,MATCH(MONTH($B$2),mois,)+(COUNT($A$7:$A$107)-COUNT(A106:$A$107))))=MONTH($B$2),INDEX(Feuille1!$B$13:$H$301,MATCH(MONTH($B$2),mois,)+(COUNT($A$7:$A$107)-COUNT(A106:$A$107)),6),"")</f>
        <v>#REF!</v>
      </c>
      <c r="G106" s="43" t="e">
        <f>IF(MONTH(INDEX(Date,MATCH(MONTH($B$2),mois,)+(COUNT($A$7:$A$107)-COUNT(A106:$A$107))))=MONTH($B$2),INDEX(Feuille1!$B$13:$H$301,MATCH(MONTH($B$2),mois,)+(COUNT($A$7:$A$107)-COUNT(A106:$A$107)),7),"")</f>
        <v>#REF!</v>
      </c>
      <c r="H106" s="39"/>
      <c r="I106" s="38"/>
      <c r="J106" s="52"/>
      <c r="K106" s="39"/>
      <c r="L106" s="39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  <c r="AMK106"/>
    </row>
    <row r="107" spans="1:1025" x14ac:dyDescent="0.25">
      <c r="A107">
        <v>1</v>
      </c>
      <c r="B107" s="40" t="e">
        <f>IF(MONTH(INDEX(Date,MATCH(MONTH($B$2),mois,)+(COUNT($A$7:$A$107)-COUNT(A107:$A$107))))=MONTH($B$2),INDEX(Date,MATCH(MONTH($B$2),mois,)+(COUNT($A$7:$A$107)-COUNT(A107:$A$107))),"")</f>
        <v>#REF!</v>
      </c>
      <c r="C107" s="42" t="e">
        <f>IF(MONTH(INDEX(Date,MATCH(MONTH($B$2),mois,)+(COUNT($A$7:$A$107)-COUNT(A107:$A$107))))=MONTH($B$2),INDEX(Feuille1!$B$13:$H$301,MATCH(MONTH($B$2),mois,)+(COUNT($A$7:$A$107)-COUNT(A107:$A$107)),2),"")</f>
        <v>#REF!</v>
      </c>
      <c r="D107" s="42" t="e">
        <f>IF(MONTH(INDEX(Date,MATCH(MONTH($B$2),mois,)+(COUNT($A$7:$A$107)-COUNT(A107:$A$107))))=MONTH($B$2),INDEX(Feuille1!$B$13:$H$301,MATCH(MONTH($B$2),mois,)+(COUNT($A$7:$A$107)-COUNT(A107:$A$107)),3),"")</f>
        <v>#REF!</v>
      </c>
      <c r="E107" s="43" t="e">
        <f>IF(MONTH(INDEX(Date,MATCH(MONTH($B$2),mois,)+(COUNT($A$7:$A$107)-COUNT(A107:$A$107))))=MONTH($B$2),INDEX(Feuille1!$B$13:$H$301,MATCH(MONTH($B$2),mois,)+(COUNT($A$7:$A$107)-COUNT(A107:$A$107)),4),"")</f>
        <v>#REF!</v>
      </c>
      <c r="F107" s="42" t="e">
        <f>IF(MONTH(INDEX(Date,MATCH(MONTH($B$2),mois,)+(COUNT($A$7:$A$107)-COUNT(A107:$A$107))))=MONTH($B$2),INDEX(Feuille1!$B$13:$H$301,MATCH(MONTH($B$2),mois,)+(COUNT($A$7:$A$107)-COUNT(A107:$A$107)),6),"")</f>
        <v>#REF!</v>
      </c>
      <c r="G107" s="43" t="e">
        <f>IF(MONTH(INDEX(Date,MATCH(MONTH($B$2),mois,)+(COUNT($A$7:$A$107)-COUNT(A107:$A$107))))=MONTH($B$2),INDEX(Feuille1!$B$13:$H$301,MATCH(MONTH($B$2),mois,)+(COUNT($A$7:$A$107)-COUNT(A107:$A$107)),7),"")</f>
        <v>#REF!</v>
      </c>
      <c r="H107" s="39"/>
      <c r="I107" s="38"/>
      <c r="J107" s="52"/>
      <c r="K107" s="39"/>
      <c r="L107" s="39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  <c r="AMK107"/>
    </row>
    <row r="108" spans="1:1025" ht="8.25" customHeight="1" x14ac:dyDescent="0.25">
      <c r="B108" s="28"/>
      <c r="C108"/>
      <c r="D108"/>
      <c r="E108" s="32"/>
      <c r="F108"/>
      <c r="G108" s="32"/>
      <c r="H108"/>
      <c r="I108"/>
      <c r="J108" s="49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  <c r="AMK108"/>
    </row>
    <row r="109" spans="1:1025" s="19" customFormat="1" ht="15.6" x14ac:dyDescent="0.3">
      <c r="B109" s="29"/>
      <c r="D109" s="20" t="s">
        <v>58</v>
      </c>
      <c r="E109" s="33" t="e">
        <f>SUM(E6:E107)</f>
        <v>#REF!</v>
      </c>
      <c r="F109"/>
      <c r="G109" s="36"/>
      <c r="J109" s="53" t="s">
        <v>58</v>
      </c>
      <c r="K109" s="21" t="e">
        <f>SUM(K6:K107)</f>
        <v>#REF!</v>
      </c>
      <c r="AMI109" s="15"/>
      <c r="AMJ109" s="15"/>
      <c r="AMK109" s="15"/>
    </row>
    <row r="110" spans="1:1025" ht="6.75" customHeight="1" x14ac:dyDescent="0.25">
      <c r="D110"/>
      <c r="E110" s="32"/>
      <c r="F110"/>
    </row>
    <row r="111" spans="1:1025" ht="15.6" x14ac:dyDescent="0.3">
      <c r="D111" s="20" t="s">
        <v>59</v>
      </c>
      <c r="E111" s="34" t="e">
        <f>+E109-K109</f>
        <v>#REF!</v>
      </c>
      <c r="F111"/>
    </row>
  </sheetData>
  <mergeCells count="9">
    <mergeCell ref="B4:G4"/>
    <mergeCell ref="H4:L4"/>
    <mergeCell ref="B5:G5"/>
    <mergeCell ref="B1:G1"/>
    <mergeCell ref="H1:L1"/>
    <mergeCell ref="B2:G2"/>
    <mergeCell ref="H2:L2"/>
    <mergeCell ref="B3:G3"/>
    <mergeCell ref="H3:L3"/>
  </mergeCells>
  <pageMargins left="0.78749999999999998" right="0.78749999999999998" top="1.05277777777778" bottom="1.05277777777778" header="0.78749999999999998" footer="0.78749999999999998"/>
  <pageSetup paperSize="9" firstPageNumber="0" orientation="portrait" r:id="rId1"/>
  <headerFooter>
    <oddHeader>&amp;C&amp;"Times New Roman,Normal"&amp;12&amp;A</oddHeader>
    <oddFooter>&amp;C&amp;"Times New Roman,Normal"&amp;12Page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L111"/>
  <sheetViews>
    <sheetView tabSelected="1" topLeftCell="B1" zoomScaleNormal="100" workbookViewId="0">
      <selection activeCell="H8" sqref="H8"/>
    </sheetView>
  </sheetViews>
  <sheetFormatPr baseColWidth="10" defaultColWidth="8.88671875" defaultRowHeight="13.2" x14ac:dyDescent="0.25"/>
  <cols>
    <col min="1" max="1" width="17.33203125" hidden="1" customWidth="1"/>
    <col min="2" max="2" width="17.33203125" style="30" customWidth="1"/>
    <col min="3" max="4" width="17.33203125" style="15" customWidth="1"/>
    <col min="5" max="5" width="17.33203125" style="35" customWidth="1"/>
    <col min="6" max="6" width="17.33203125" style="15" customWidth="1"/>
    <col min="7" max="7" width="17.33203125" style="35" customWidth="1"/>
    <col min="8" max="12" width="17.33203125" style="15" customWidth="1"/>
    <col min="13" max="1026" width="8.88671875" style="15"/>
  </cols>
  <sheetData>
    <row r="1" spans="1:1025" s="14" customFormat="1" ht="18" x14ac:dyDescent="0.35">
      <c r="B1" s="24" t="s">
        <v>0</v>
      </c>
      <c r="C1" s="24"/>
      <c r="D1" s="24"/>
      <c r="E1" s="24"/>
      <c r="F1" s="24"/>
      <c r="G1" s="24"/>
      <c r="H1" s="24" t="s">
        <v>0</v>
      </c>
      <c r="I1" s="24"/>
      <c r="J1" s="24"/>
      <c r="K1" s="24"/>
      <c r="L1" s="24"/>
      <c r="M1" s="12"/>
      <c r="AMI1" s="15"/>
      <c r="AMJ1" s="15"/>
      <c r="AMK1" s="15"/>
    </row>
    <row r="2" spans="1:1025" s="14" customFormat="1" ht="18" x14ac:dyDescent="0.35">
      <c r="B2" s="25">
        <v>42339</v>
      </c>
      <c r="C2" s="25"/>
      <c r="D2" s="25"/>
      <c r="E2" s="25"/>
      <c r="F2" s="25"/>
      <c r="G2" s="25"/>
      <c r="H2" s="25">
        <f>B2</f>
        <v>42339</v>
      </c>
      <c r="I2" s="25"/>
      <c r="J2" s="25"/>
      <c r="K2" s="25"/>
      <c r="L2" s="25"/>
      <c r="M2" s="12"/>
      <c r="AMI2" s="15"/>
      <c r="AMJ2" s="15"/>
      <c r="AMK2" s="15"/>
    </row>
    <row r="3" spans="1:1025" s="14" customFormat="1" ht="13.35" customHeight="1" x14ac:dyDescent="0.35"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AMI3" s="15"/>
      <c r="AMJ3" s="15"/>
      <c r="AMK3" s="15"/>
    </row>
    <row r="4" spans="1:1025" s="16" customFormat="1" ht="18" x14ac:dyDescent="0.35">
      <c r="B4" s="1" t="s">
        <v>56</v>
      </c>
      <c r="C4" s="1"/>
      <c r="D4" s="1"/>
      <c r="E4" s="1"/>
      <c r="F4" s="1"/>
      <c r="G4" s="1"/>
      <c r="H4" s="22" t="s">
        <v>57</v>
      </c>
      <c r="I4" s="22"/>
      <c r="J4" s="22"/>
      <c r="K4" s="22"/>
      <c r="L4" s="22"/>
      <c r="AMI4" s="15"/>
      <c r="AMJ4" s="15"/>
      <c r="AMK4" s="15"/>
    </row>
    <row r="5" spans="1:1025" ht="14.4" x14ac:dyDescent="0.25">
      <c r="B5" s="23"/>
      <c r="C5" s="23"/>
      <c r="D5" s="23"/>
      <c r="E5" s="23"/>
      <c r="F5" s="23"/>
      <c r="G5" s="23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</row>
    <row r="6" spans="1:1025" s="18" customFormat="1" ht="15.6" x14ac:dyDescent="0.3">
      <c r="B6" s="27" t="s">
        <v>14</v>
      </c>
      <c r="C6" s="17" t="s">
        <v>15</v>
      </c>
      <c r="D6" s="17" t="s">
        <v>16</v>
      </c>
      <c r="E6" s="31" t="s">
        <v>17</v>
      </c>
      <c r="F6" s="17" t="s">
        <v>19</v>
      </c>
      <c r="G6" s="31" t="s">
        <v>20</v>
      </c>
      <c r="H6" s="17" t="s">
        <v>14</v>
      </c>
      <c r="I6" s="17" t="s">
        <v>15</v>
      </c>
      <c r="J6" s="17" t="s">
        <v>16</v>
      </c>
      <c r="K6" s="17" t="s">
        <v>17</v>
      </c>
      <c r="L6" s="17" t="s">
        <v>19</v>
      </c>
      <c r="AMI6" s="15"/>
      <c r="AMJ6" s="15"/>
      <c r="AMK6" s="15"/>
    </row>
    <row r="7" spans="1:1025" ht="13.35" customHeight="1" x14ac:dyDescent="0.25">
      <c r="A7">
        <v>1</v>
      </c>
      <c r="B7" s="40">
        <f>INDEX(Date,MATCH(MONTH($B$2),mois,)+(COUNT($A$7:$A$107)-COUNT(A7:$A$107)))</f>
        <v>42339</v>
      </c>
      <c r="C7" s="40" t="str">
        <f>INDEX(Feuille1!$B$13:$H$301,MATCH(MONTH($B$2),mois,)+(COUNT($A$7:$A$107)-COUNT(A7:$A$107)),2)</f>
        <v>706</v>
      </c>
      <c r="D7" s="40" t="str">
        <f>INDEX(Feuille1!$B$13:$H$301,MATCH(MONTH($B$2),mois,)+(COUNT($A$7:$A$107)-COUNT(A7:$A$107)),3)</f>
        <v>Patient X</v>
      </c>
      <c r="E7" s="41" t="str">
        <f>INDEX(Feuille1!$B$13:$H$301,MATCH(MONTH($B$2),mois,)+(COUNT($A$7:$A$107)-COUNT(A7:$A$107)),4)</f>
        <v>X €</v>
      </c>
      <c r="F7" s="40" t="str">
        <f>INDEX(Feuille1!$B$13:$H$301,MATCH(MONTH($B$2),mois,)+(COUNT($A$7:$A$107)-COUNT(A7:$A$107)),6)</f>
        <v>Chèque</v>
      </c>
      <c r="G7" s="41" t="str">
        <f>INDEX(Feuille1!$B$13:$H$301,MATCH(MONTH($B$2),mois,)+(COUNT($A$7:$A$107)-COUNT(A7:$A$107)),7)</f>
        <v>X</v>
      </c>
      <c r="H7" s="44">
        <f>INDEX(date2,MATCH(MONTH($B$2),mois2,)+(COUNT($A$7:$A$107)-COUNT($A7:A$107)))</f>
        <v>42368</v>
      </c>
      <c r="I7" s="44" t="str">
        <f>INDEX(Feuille1!$B$310:$G$380,MATCH(MONTH($B$2),mois2,)+(COUNT($A$7:$A$107)-COUNT($A7:A$107)),2)</f>
        <v>6132</v>
      </c>
      <c r="J7" s="44" t="str">
        <f>INDEX(Feuille1!$B$310:$G$380,MATCH(MONTH($B$2),mois2,)+(COUNT($A$7:$A$107)-COUNT($A7:A$107)),3)</f>
        <v>Loyer : décembre 2015</v>
      </c>
      <c r="K7" s="45" t="str">
        <f>INDEX(Feuille1!$B$310:$G$380,MATCH(MONTH($B$2),mois2,)+(COUNT($A$7:$A$107)-COUNT($A7:A$107)),4)</f>
        <v>X €</v>
      </c>
      <c r="L7" s="44" t="str">
        <f>INDEX(Feuille1!$B$310:$G$380,MATCH(MONTH($B$2),mois2,)+(COUNT($A$7:$A$107)-COUNT($A7:A$107)),6)</f>
        <v>Chèque</v>
      </c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</row>
    <row r="8" spans="1:1025" ht="26.4" x14ac:dyDescent="0.25">
      <c r="A8">
        <v>1</v>
      </c>
      <c r="B8" s="40">
        <f>IF(MONTH(INDEX(Date,MATCH(MONTH($B$2),mois,)+(COUNT($A$7:$A$107)-COUNT(A8:$A$107))))=MONTH($B$2),INDEX(Date,MATCH(MONTH($B$2),mois,)+(COUNT($A$7:$A$107)-COUNT(A8:$A$107))),"")</f>
        <v>42339</v>
      </c>
      <c r="C8" s="42" t="str">
        <f>IF(MONTH(INDEX(Date,MATCH(MONTH($B$2),mois,)+(COUNT($A$7:$A$107)-COUNT(A8:$A$107))))=MONTH($B$2),INDEX(Feuille1!$B$13:$H$301,MATCH(MONTH($B$2),mois,)+(COUNT($A$7:$A$107)-COUNT(A8:$A$107)),2),"")</f>
        <v>706</v>
      </c>
      <c r="D8" s="42" t="str">
        <f>IF(MONTH(INDEX(Date,MATCH(MONTH($B$2),mois,)+(COUNT($A$7:$A$107)-COUNT(A8:$A$107))))=MONTH($B$2),INDEX(Feuille1!$B$13:$H$301,MATCH(MONTH($B$2),mois,)+(COUNT($A$7:$A$107)-COUNT(A8:$A$107)),3),"")</f>
        <v>Patient X</v>
      </c>
      <c r="E8" s="43" t="str">
        <f>IF(MONTH(INDEX(Date,MATCH(MONTH($B$2),mois,)+(COUNT($A$7:$A$107)-COUNT(A8:$A$107))))=MONTH($B$2),INDEX(Feuille1!$B$13:$H$301,MATCH(MONTH($B$2),mois,)+(COUNT($A$7:$A$107)-COUNT(A8:$A$107)),4),"")</f>
        <v>X €</v>
      </c>
      <c r="F8" s="42" t="str">
        <f>IF(MONTH(INDEX(Date,MATCH(MONTH($B$2),mois,)+(COUNT($A$7:$A$107)-COUNT(A8:$A$107))))=MONTH($B$2),INDEX(Feuille1!$B$13:$H$301,MATCH(MONTH($B$2),mois,)+(COUNT($A$7:$A$107)-COUNT(A8:$A$107)),6),"")</f>
        <v>Espèce</v>
      </c>
      <c r="G8" s="43" t="str">
        <f>IF(MONTH(INDEX(Date,MATCH(MONTH($B$2),mois,)+(COUNT($A$7:$A$107)-COUNT(A8:$A$107))))=MONTH($B$2),INDEX(Feuille1!$B$13:$H$301,MATCH(MONTH($B$2),mois,)+(COUNT($A$7:$A$107)-COUNT(A8:$A$107)),7),"")</f>
        <v>X</v>
      </c>
      <c r="H8" s="44" t="e">
        <f>IF(MONTH(INDEX(date2,MATCH(MONTH($B$2),mois2,)+(COUNT($A$7:$A$107)-COUNT($A8:A$107))))=MONTH($B$2),INDEX(date2,MATCH(MONTH($B$2),mois2,)+(COUNT($A$7:$A$107)-COUNT($A8:A$107))),"")</f>
        <v>#REF!</v>
      </c>
      <c r="I8" s="46" t="e">
        <f>IF(MONTH(INDEX(date2,MATCH(MONTH($B$2),mois2,)+(COUNT($A$7:$A$107)-COUNT($A8:A$107))))=MONTH($B$2),INDEX(Feuille1!$B$310:$G$380,MATCH(MONTH($B$2),mois2,)+(COUNT($A$7:$A$107)-COUNT($A8:A$107)),2),"")</f>
        <v>#REF!</v>
      </c>
      <c r="J8" s="46" t="e">
        <f>IF(MONTH(INDEX(date2,MATCH(MONTH($B$2),mois2,)+(COUNT($A$7:$A$107)-COUNT($A8:A$107))))=MONTH($B$2),INDEX(Feuille1!$B$310:$G$380,MATCH(MONTH($B$2),mois2,)+(COUNT($A$7:$A$107)-COUNT($A8:A$107)),3),"")</f>
        <v>#REF!</v>
      </c>
      <c r="K8" s="47" t="e">
        <f>IF(MONTH(INDEX(date2,MATCH(MONTH($B$2),mois2,)+(COUNT($A$7:$A$107)-COUNT($A8:A$107))))=MONTH($B$2),INDEX(Feuille1!$B$310:$G$380,MATCH(MONTH($B$2),mois2,)+(COUNT($A$7:$A$107)-COUNT($A8:A$107)),4),"")</f>
        <v>#REF!</v>
      </c>
      <c r="L8" s="46" t="e">
        <f>IF(MONTH(INDEX(date2,MATCH(MONTH($B$2),mois2,)+(COUNT($A$7:$A$107)-COUNT($A8:A$107))))=MONTH($B$2),INDEX(Feuille1!$B$310:$G$380,MATCH(MONTH($B$2),mois2,)+(COUNT($A$7:$A$107)-COUNT($A8:A$107)),6),"")</f>
        <v>#REF!</v>
      </c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</row>
    <row r="9" spans="1:1025" x14ac:dyDescent="0.25">
      <c r="A9">
        <v>1</v>
      </c>
      <c r="B9" s="40">
        <f>IF(MONTH(INDEX(Date,MATCH(MONTH($B$2),mois,)+(COUNT($A$7:$A$107)-COUNT(A9:$A$107))))=MONTH($B$2),INDEX(Date,MATCH(MONTH($B$2),mois,)+(COUNT($A$7:$A$107)-COUNT(A9:$A$107))),"")</f>
        <v>42339</v>
      </c>
      <c r="C9" s="42" t="str">
        <f>IF(MONTH(INDEX(Date,MATCH(MONTH($B$2),mois,)+(COUNT($A$7:$A$107)-COUNT(A9:$A$107))))=MONTH($B$2),INDEX(Feuille1!$B$13:$H$301,MATCH(MONTH($B$2),mois,)+(COUNT($A$7:$A$107)-COUNT(A9:$A$107)),2),"")</f>
        <v>706</v>
      </c>
      <c r="D9" s="42" t="str">
        <f>IF(MONTH(INDEX(Date,MATCH(MONTH($B$2),mois,)+(COUNT($A$7:$A$107)-COUNT(A9:$A$107))))=MONTH($B$2),INDEX(Feuille1!$B$13:$H$301,MATCH(MONTH($B$2),mois,)+(COUNT($A$7:$A$107)-COUNT(A9:$A$107)),3),"")</f>
        <v>Patient X</v>
      </c>
      <c r="E9" s="43" t="str">
        <f>IF(MONTH(INDEX(Date,MATCH(MONTH($B$2),mois,)+(COUNT($A$7:$A$107)-COUNT(A9:$A$107))))=MONTH($B$2),INDEX(Feuille1!$B$13:$H$301,MATCH(MONTH($B$2),mois,)+(COUNT($A$7:$A$107)-COUNT(A9:$A$107)),4),"")</f>
        <v>X €</v>
      </c>
      <c r="F9" s="42" t="str">
        <f>IF(MONTH(INDEX(Date,MATCH(MONTH($B$2),mois,)+(COUNT($A$7:$A$107)-COUNT(A9:$A$107))))=MONTH($B$2),INDEX(Feuille1!$B$13:$H$301,MATCH(MONTH($B$2),mois,)+(COUNT($A$7:$A$107)-COUNT(A9:$A$107)),6),"")</f>
        <v>Chèque</v>
      </c>
      <c r="G9" s="43" t="str">
        <f>IF(MONTH(INDEX(Date,MATCH(MONTH($B$2),mois,)+(COUNT($A$7:$A$107)-COUNT(A9:$A$107))))=MONTH($B$2),INDEX(Feuille1!$B$13:$H$301,MATCH(MONTH($B$2),mois,)+(COUNT($A$7:$A$107)-COUNT(A9:$A$107)),7),"")</f>
        <v>X</v>
      </c>
      <c r="H9" s="44" t="e">
        <f>IF(MONTH(INDEX(date2,MATCH(MONTH($B$2),mois2,)+(COUNT($A$7:$A$107)-COUNT($A9:A$107))))=MONTH($B$2),INDEX(date2,MATCH(MONTH($B$2),mois2,)+(COUNT($A$7:$A$107)-COUNT($A9:A$107))),"")</f>
        <v>#REF!</v>
      </c>
      <c r="I9" s="46" t="e">
        <f>IF(MONTH(INDEX(date2,MATCH(MONTH($B$2),mois2,)+(COUNT($A$7:$A$107)-COUNT($A9:A$107))))=MONTH($B$2),INDEX(Feuille1!$B$310:$G$380,MATCH(MONTH($B$2),mois2,)+(COUNT($A$7:$A$107)-COUNT($A9:A$107)),2),"")</f>
        <v>#REF!</v>
      </c>
      <c r="J9" s="46" t="e">
        <f>IF(MONTH(INDEX(date2,MATCH(MONTH($B$2),mois2,)+(COUNT($A$7:$A$107)-COUNT($A9:A$107))))=MONTH($B$2),INDEX(Feuille1!$B$310:$G$380,MATCH(MONTH($B$2),mois2,)+(COUNT($A$7:$A$107)-COUNT($A9:A$107)),3),"")</f>
        <v>#REF!</v>
      </c>
      <c r="K9" s="47" t="e">
        <f>IF(MONTH(INDEX(date2,MATCH(MONTH($B$2),mois2,)+(COUNT($A$7:$A$107)-COUNT($A9:A$107))))=MONTH($B$2),INDEX(Feuille1!$B$310:$G$380,MATCH(MONTH($B$2),mois2,)+(COUNT($A$7:$A$107)-COUNT($A9:A$107)),4),"")</f>
        <v>#REF!</v>
      </c>
      <c r="L9" s="46" t="e">
        <f>IF(MONTH(INDEX(date2,MATCH(MONTH($B$2),mois2,)+(COUNT($A$7:$A$107)-COUNT($A9:A$107))))=MONTH($B$2),INDEX(Feuille1!$B$310:$G$380,MATCH(MONTH($B$2),mois2,)+(COUNT($A$7:$A$107)-COUNT($A9:A$107)),6),"")</f>
        <v>#REF!</v>
      </c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</row>
    <row r="10" spans="1:1025" x14ac:dyDescent="0.25">
      <c r="A10">
        <v>1</v>
      </c>
      <c r="B10" s="40">
        <f>IF(MONTH(INDEX(Date,MATCH(MONTH($B$2),mois,)+(COUNT($A$7:$A$107)-COUNT(A10:$A$107))))=MONTH($B$2),INDEX(Date,MATCH(MONTH($B$2),mois,)+(COUNT($A$7:$A$107)-COUNT(A10:$A$107))),"")</f>
        <v>42339</v>
      </c>
      <c r="C10" s="42" t="str">
        <f>IF(MONTH(INDEX(Date,MATCH(MONTH($B$2),mois,)+(COUNT($A$7:$A$107)-COUNT(A10:$A$107))))=MONTH($B$2),INDEX(Feuille1!$B$13:$H$301,MATCH(MONTH($B$2),mois,)+(COUNT($A$7:$A$107)-COUNT(A10:$A$107)),2),"")</f>
        <v>706</v>
      </c>
      <c r="D10" s="42" t="str">
        <f>IF(MONTH(INDEX(Date,MATCH(MONTH($B$2),mois,)+(COUNT($A$7:$A$107)-COUNT(A10:$A$107))))=MONTH($B$2),INDEX(Feuille1!$B$13:$H$301,MATCH(MONTH($B$2),mois,)+(COUNT($A$7:$A$107)-COUNT(A10:$A$107)),3),"")</f>
        <v>Patient X</v>
      </c>
      <c r="E10" s="43" t="str">
        <f>IF(MONTH(INDEX(Date,MATCH(MONTH($B$2),mois,)+(COUNT($A$7:$A$107)-COUNT(A10:$A$107))))=MONTH($B$2),INDEX(Feuille1!$B$13:$H$301,MATCH(MONTH($B$2),mois,)+(COUNT($A$7:$A$107)-COUNT(A10:$A$107)),4),"")</f>
        <v>X €</v>
      </c>
      <c r="F10" s="42" t="str">
        <f>IF(MONTH(INDEX(Date,MATCH(MONTH($B$2),mois,)+(COUNT($A$7:$A$107)-COUNT(A10:$A$107))))=MONTH($B$2),INDEX(Feuille1!$B$13:$H$301,MATCH(MONTH($B$2),mois,)+(COUNT($A$7:$A$107)-COUNT(A10:$A$107)),6),"")</f>
        <v>Chèque</v>
      </c>
      <c r="G10" s="43" t="str">
        <f>IF(MONTH(INDEX(Date,MATCH(MONTH($B$2),mois,)+(COUNT($A$7:$A$107)-COUNT(A10:$A$107))))=MONTH($B$2),INDEX(Feuille1!$B$13:$H$301,MATCH(MONTH($B$2),mois,)+(COUNT($A$7:$A$107)-COUNT(A10:$A$107)),7),"")</f>
        <v>X</v>
      </c>
      <c r="H10" s="44" t="e">
        <f>IF(MONTH(INDEX(date2,MATCH(MONTH($B$2),mois2,)+(COUNT($A$7:$A$107)-COUNT($A10:A$107))))=MONTH($B$2),INDEX(date2,MATCH(MONTH($B$2),mois2,)+(COUNT($A$7:$A$107)-COUNT($A10:A$107))),"")</f>
        <v>#REF!</v>
      </c>
      <c r="I10" s="46" t="e">
        <f>IF(MONTH(INDEX(date2,MATCH(MONTH($B$2),mois2,)+(COUNT($A$7:$A$107)-COUNT($A10:A$107))))=MONTH($B$2),INDEX(Feuille1!$B$310:$G$380,MATCH(MONTH($B$2),mois2,)+(COUNT($A$7:$A$107)-COUNT($A10:A$107)),2),"")</f>
        <v>#REF!</v>
      </c>
      <c r="J10" s="46" t="e">
        <f>IF(MONTH(INDEX(date2,MATCH(MONTH($B$2),mois2,)+(COUNT($A$7:$A$107)-COUNT($A10:A$107))))=MONTH($B$2),INDEX(Feuille1!$B$310:$G$380,MATCH(MONTH($B$2),mois2,)+(COUNT($A$7:$A$107)-COUNT($A10:A$107)),3),"")</f>
        <v>#REF!</v>
      </c>
      <c r="K10" s="47" t="e">
        <f>IF(MONTH(INDEX(date2,MATCH(MONTH($B$2),mois2,)+(COUNT($A$7:$A$107)-COUNT($A10:A$107))))=MONTH($B$2),INDEX(Feuille1!$B$310:$G$380,MATCH(MONTH($B$2),mois2,)+(COUNT($A$7:$A$107)-COUNT($A10:A$107)),4),"")</f>
        <v>#REF!</v>
      </c>
      <c r="L10" s="46" t="e">
        <f>IF(MONTH(INDEX(date2,MATCH(MONTH($B$2),mois2,)+(COUNT($A$7:$A$107)-COUNT($A10:A$107))))=MONTH($B$2),INDEX(Feuille1!$B$310:$G$380,MATCH(MONTH($B$2),mois2,)+(COUNT($A$7:$A$107)-COUNT($A10:A$107)),6),"")</f>
        <v>#REF!</v>
      </c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</row>
    <row r="11" spans="1:1025" x14ac:dyDescent="0.25">
      <c r="A11">
        <v>1</v>
      </c>
      <c r="B11" s="40">
        <f>IF(MONTH(INDEX(Date,MATCH(MONTH($B$2),mois,)+(COUNT($A$7:$A$107)-COUNT(A11:$A$107))))=MONTH($B$2),INDEX(Date,MATCH(MONTH($B$2),mois,)+(COUNT($A$7:$A$107)-COUNT(A11:$A$107))),"")</f>
        <v>42341</v>
      </c>
      <c r="C11" s="42" t="str">
        <f>IF(MONTH(INDEX(Date,MATCH(MONTH($B$2),mois,)+(COUNT($A$7:$A$107)-COUNT(A11:$A$107))))=MONTH($B$2),INDEX(Feuille1!$B$13:$H$301,MATCH(MONTH($B$2),mois,)+(COUNT($A$7:$A$107)-COUNT(A11:$A$107)),2),"")</f>
        <v>706</v>
      </c>
      <c r="D11" s="42" t="str">
        <f>IF(MONTH(INDEX(Date,MATCH(MONTH($B$2),mois,)+(COUNT($A$7:$A$107)-COUNT(A11:$A$107))))=MONTH($B$2),INDEX(Feuille1!$B$13:$H$301,MATCH(MONTH($B$2),mois,)+(COUNT($A$7:$A$107)-COUNT(A11:$A$107)),3),"")</f>
        <v>Patient X</v>
      </c>
      <c r="E11" s="43" t="str">
        <f>IF(MONTH(INDEX(Date,MATCH(MONTH($B$2),mois,)+(COUNT($A$7:$A$107)-COUNT(A11:$A$107))))=MONTH($B$2),INDEX(Feuille1!$B$13:$H$301,MATCH(MONTH($B$2),mois,)+(COUNT($A$7:$A$107)-COUNT(A11:$A$107)),4),"")</f>
        <v>X €</v>
      </c>
      <c r="F11" s="42" t="str">
        <f>IF(MONTH(INDEX(Date,MATCH(MONTH($B$2),mois,)+(COUNT($A$7:$A$107)-COUNT(A11:$A$107))))=MONTH($B$2),INDEX(Feuille1!$B$13:$H$301,MATCH(MONTH($B$2),mois,)+(COUNT($A$7:$A$107)-COUNT(A11:$A$107)),6),"")</f>
        <v>Espèce</v>
      </c>
      <c r="G11" s="43" t="str">
        <f>IF(MONTH(INDEX(Date,MATCH(MONTH($B$2),mois,)+(COUNT($A$7:$A$107)-COUNT(A11:$A$107))))=MONTH($B$2),INDEX(Feuille1!$B$13:$H$301,MATCH(MONTH($B$2),mois,)+(COUNT($A$7:$A$107)-COUNT(A11:$A$107)),7),"")</f>
        <v>X</v>
      </c>
      <c r="H11" s="44" t="e">
        <f>IF(MONTH(INDEX(date2,MATCH(MONTH($B$2),mois2,)+(COUNT($A$7:$A$107)-COUNT($A11:A$107))))=MONTH($B$2),INDEX(date2,MATCH(MONTH($B$2),mois2,)+(COUNT($A$7:$A$107)-COUNT($A11:A$107))),"")</f>
        <v>#REF!</v>
      </c>
      <c r="I11" s="46" t="e">
        <f>IF(MONTH(INDEX(date2,MATCH(MONTH($B$2),mois2,)+(COUNT($A$7:$A$107)-COUNT($A11:A$107))))=MONTH($B$2),INDEX(Feuille1!$B$310:$G$380,MATCH(MONTH($B$2),mois2,)+(COUNT($A$7:$A$107)-COUNT($A11:A$107)),2),"")</f>
        <v>#REF!</v>
      </c>
      <c r="J11" s="46" t="e">
        <f>IF(MONTH(INDEX(date2,MATCH(MONTH($B$2),mois2,)+(COUNT($A$7:$A$107)-COUNT($A11:A$107))))=MONTH($B$2),INDEX(Feuille1!$B$310:$G$380,MATCH(MONTH($B$2),mois2,)+(COUNT($A$7:$A$107)-COUNT($A11:A$107)),3),"")</f>
        <v>#REF!</v>
      </c>
      <c r="K11" s="47" t="e">
        <f>IF(MONTH(INDEX(date2,MATCH(MONTH($B$2),mois2,)+(COUNT($A$7:$A$107)-COUNT($A11:A$107))))=MONTH($B$2),INDEX(Feuille1!$B$310:$G$380,MATCH(MONTH($B$2),mois2,)+(COUNT($A$7:$A$107)-COUNT($A11:A$107)),4),"")</f>
        <v>#REF!</v>
      </c>
      <c r="L11" s="46" t="e">
        <f>IF(MONTH(INDEX(date2,MATCH(MONTH($B$2),mois2,)+(COUNT($A$7:$A$107)-COUNT($A11:A$107))))=MONTH($B$2),INDEX(Feuille1!$B$310:$G$380,MATCH(MONTH($B$2),mois2,)+(COUNT($A$7:$A$107)-COUNT($A11:A$107)),6),"")</f>
        <v>#REF!</v>
      </c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</row>
    <row r="12" spans="1:1025" x14ac:dyDescent="0.25">
      <c r="A12">
        <v>1</v>
      </c>
      <c r="B12" s="40">
        <f>IF(MONTH(INDEX(Date,MATCH(MONTH($B$2),mois,)+(COUNT($A$7:$A$107)-COUNT(A12:$A$107))))=MONTH($B$2),INDEX(Date,MATCH(MONTH($B$2),mois,)+(COUNT($A$7:$A$107)-COUNT(A12:$A$107))),"")</f>
        <v>42341</v>
      </c>
      <c r="C12" s="42" t="str">
        <f>IF(MONTH(INDEX(Date,MATCH(MONTH($B$2),mois,)+(COUNT($A$7:$A$107)-COUNT(A12:$A$107))))=MONTH($B$2),INDEX(Feuille1!$B$13:$H$301,MATCH(MONTH($B$2),mois,)+(COUNT($A$7:$A$107)-COUNT(A12:$A$107)),2),"")</f>
        <v>706</v>
      </c>
      <c r="D12" s="42" t="str">
        <f>IF(MONTH(INDEX(Date,MATCH(MONTH($B$2),mois,)+(COUNT($A$7:$A$107)-COUNT(A12:$A$107))))=MONTH($B$2),INDEX(Feuille1!$B$13:$H$301,MATCH(MONTH($B$2),mois,)+(COUNT($A$7:$A$107)-COUNT(A12:$A$107)),3),"")</f>
        <v>Patient X</v>
      </c>
      <c r="E12" s="43" t="str">
        <f>IF(MONTH(INDEX(Date,MATCH(MONTH($B$2),mois,)+(COUNT($A$7:$A$107)-COUNT(A12:$A$107))))=MONTH($B$2),INDEX(Feuille1!$B$13:$H$301,MATCH(MONTH($B$2),mois,)+(COUNT($A$7:$A$107)-COUNT(A12:$A$107)),4),"")</f>
        <v>X €</v>
      </c>
      <c r="F12" s="42" t="str">
        <f>IF(MONTH(INDEX(Date,MATCH(MONTH($B$2),mois,)+(COUNT($A$7:$A$107)-COUNT(A12:$A$107))))=MONTH($B$2),INDEX(Feuille1!$B$13:$H$301,MATCH(MONTH($B$2),mois,)+(COUNT($A$7:$A$107)-COUNT(A12:$A$107)),6),"")</f>
        <v>Chèque</v>
      </c>
      <c r="G12" s="43" t="str">
        <f>IF(MONTH(INDEX(Date,MATCH(MONTH($B$2),mois,)+(COUNT($A$7:$A$107)-COUNT(A12:$A$107))))=MONTH($B$2),INDEX(Feuille1!$B$13:$H$301,MATCH(MONTH($B$2),mois,)+(COUNT($A$7:$A$107)-COUNT(A12:$A$107)),7),"")</f>
        <v>X</v>
      </c>
      <c r="H12" s="44" t="e">
        <f>IF(MONTH(INDEX(date2,MATCH(MONTH($B$2),mois2,)+(COUNT($A$7:$A$107)-COUNT($A12:A$107))))=MONTH($B$2),INDEX(date2,MATCH(MONTH($B$2),mois2,)+(COUNT($A$7:$A$107)-COUNT($A12:A$107))),"")</f>
        <v>#REF!</v>
      </c>
      <c r="I12" s="46" t="e">
        <f>IF(MONTH(INDEX(date2,MATCH(MONTH($B$2),mois2,)+(COUNT($A$7:$A$107)-COUNT($A12:A$107))))=MONTH($B$2),INDEX(Feuille1!$B$310:$G$380,MATCH(MONTH($B$2),mois2,)+(COUNT($A$7:$A$107)-COUNT($A12:A$107)),2),"")</f>
        <v>#REF!</v>
      </c>
      <c r="J12" s="46" t="e">
        <f>IF(MONTH(INDEX(date2,MATCH(MONTH($B$2),mois2,)+(COUNT($A$7:$A$107)-COUNT($A12:A$107))))=MONTH($B$2),INDEX(Feuille1!$B$310:$G$380,MATCH(MONTH($B$2),mois2,)+(COUNT($A$7:$A$107)-COUNT($A12:A$107)),3),"")</f>
        <v>#REF!</v>
      </c>
      <c r="K12" s="47" t="e">
        <f>IF(MONTH(INDEX(date2,MATCH(MONTH($B$2),mois2,)+(COUNT($A$7:$A$107)-COUNT($A12:A$107))))=MONTH($B$2),INDEX(Feuille1!$B$310:$G$380,MATCH(MONTH($B$2),mois2,)+(COUNT($A$7:$A$107)-COUNT($A12:A$107)),4),"")</f>
        <v>#REF!</v>
      </c>
      <c r="L12" s="46" t="e">
        <f>IF(MONTH(INDEX(date2,MATCH(MONTH($B$2),mois2,)+(COUNT($A$7:$A$107)-COUNT($A12:A$107))))=MONTH($B$2),INDEX(Feuille1!$B$310:$G$380,MATCH(MONTH($B$2),mois2,)+(COUNT($A$7:$A$107)-COUNT($A12:A$107)),6),"")</f>
        <v>#REF!</v>
      </c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</row>
    <row r="13" spans="1:1025" x14ac:dyDescent="0.25">
      <c r="A13">
        <v>1</v>
      </c>
      <c r="B13" s="40">
        <f>IF(MONTH(INDEX(Date,MATCH(MONTH($B$2),mois,)+(COUNT($A$7:$A$107)-COUNT(A13:$A$107))))=MONTH($B$2),INDEX(Date,MATCH(MONTH($B$2),mois,)+(COUNT($A$7:$A$107)-COUNT(A13:$A$107))),"")</f>
        <v>42341</v>
      </c>
      <c r="C13" s="42" t="str">
        <f>IF(MONTH(INDEX(Date,MATCH(MONTH($B$2),mois,)+(COUNT($A$7:$A$107)-COUNT(A13:$A$107))))=MONTH($B$2),INDEX(Feuille1!$B$13:$H$301,MATCH(MONTH($B$2),mois,)+(COUNT($A$7:$A$107)-COUNT(A13:$A$107)),2),"")</f>
        <v>706</v>
      </c>
      <c r="D13" s="42" t="str">
        <f>IF(MONTH(INDEX(Date,MATCH(MONTH($B$2),mois,)+(COUNT($A$7:$A$107)-COUNT(A13:$A$107))))=MONTH($B$2),INDEX(Feuille1!$B$13:$H$301,MATCH(MONTH($B$2),mois,)+(COUNT($A$7:$A$107)-COUNT(A13:$A$107)),3),"")</f>
        <v>Patient X</v>
      </c>
      <c r="E13" s="43" t="str">
        <f>IF(MONTH(INDEX(Date,MATCH(MONTH($B$2),mois,)+(COUNT($A$7:$A$107)-COUNT(A13:$A$107))))=MONTH($B$2),INDEX(Feuille1!$B$13:$H$301,MATCH(MONTH($B$2),mois,)+(COUNT($A$7:$A$107)-COUNT(A13:$A$107)),4),"")</f>
        <v>X €</v>
      </c>
      <c r="F13" s="42" t="str">
        <f>IF(MONTH(INDEX(Date,MATCH(MONTH($B$2),mois,)+(COUNT($A$7:$A$107)-COUNT(A13:$A$107))))=MONTH($B$2),INDEX(Feuille1!$B$13:$H$301,MATCH(MONTH($B$2),mois,)+(COUNT($A$7:$A$107)-COUNT(A13:$A$107)),6),"")</f>
        <v>Espèce</v>
      </c>
      <c r="G13" s="43" t="str">
        <f>IF(MONTH(INDEX(Date,MATCH(MONTH($B$2),mois,)+(COUNT($A$7:$A$107)-COUNT(A13:$A$107))))=MONTH($B$2),INDEX(Feuille1!$B$13:$H$301,MATCH(MONTH($B$2),mois,)+(COUNT($A$7:$A$107)-COUNT(A13:$A$107)),7),"")</f>
        <v>X</v>
      </c>
      <c r="H13" s="44" t="e">
        <f>IF(MONTH(INDEX(date2,MATCH(MONTH($B$2),mois2,)+(COUNT($A$7:$A$107)-COUNT($A13:A$107))))=MONTH($B$2),INDEX(date2,MATCH(MONTH($B$2),mois2,)+(COUNT($A$7:$A$107)-COUNT($A13:A$107))),"")</f>
        <v>#REF!</v>
      </c>
      <c r="I13" s="46" t="e">
        <f>IF(MONTH(INDEX(date2,MATCH(MONTH($B$2),mois2,)+(COUNT($A$7:$A$107)-COUNT($A13:A$107))))=MONTH($B$2),INDEX(Feuille1!$B$310:$G$380,MATCH(MONTH($B$2),mois2,)+(COUNT($A$7:$A$107)-COUNT($A13:A$107)),2),"")</f>
        <v>#REF!</v>
      </c>
      <c r="J13" s="46" t="e">
        <f>IF(MONTH(INDEX(date2,MATCH(MONTH($B$2),mois2,)+(COUNT($A$7:$A$107)-COUNT($A13:A$107))))=MONTH($B$2),INDEX(Feuille1!$B$310:$G$380,MATCH(MONTH($B$2),mois2,)+(COUNT($A$7:$A$107)-COUNT($A13:A$107)),3),"")</f>
        <v>#REF!</v>
      </c>
      <c r="K13" s="47" t="e">
        <f>IF(MONTH(INDEX(date2,MATCH(MONTH($B$2),mois2,)+(COUNT($A$7:$A$107)-COUNT($A13:A$107))))=MONTH($B$2),INDEX(Feuille1!$B$310:$G$380,MATCH(MONTH($B$2),mois2,)+(COUNT($A$7:$A$107)-COUNT($A13:A$107)),4),"")</f>
        <v>#REF!</v>
      </c>
      <c r="L13" s="46" t="e">
        <f>IF(MONTH(INDEX(date2,MATCH(MONTH($B$2),mois2,)+(COUNT($A$7:$A$107)-COUNT($A13:A$107))))=MONTH($B$2),INDEX(Feuille1!$B$310:$G$380,MATCH(MONTH($B$2),mois2,)+(COUNT($A$7:$A$107)-COUNT($A13:A$107)),6),"")</f>
        <v>#REF!</v>
      </c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</row>
    <row r="14" spans="1:1025" x14ac:dyDescent="0.25">
      <c r="A14">
        <v>1</v>
      </c>
      <c r="B14" s="40">
        <f>IF(MONTH(INDEX(Date,MATCH(MONTH($B$2),mois,)+(COUNT($A$7:$A$107)-COUNT(A14:$A$107))))=MONTH($B$2),INDEX(Date,MATCH(MONTH($B$2),mois,)+(COUNT($A$7:$A$107)-COUNT(A14:$A$107))),"")</f>
        <v>42343</v>
      </c>
      <c r="C14" s="42" t="str">
        <f>IF(MONTH(INDEX(Date,MATCH(MONTH($B$2),mois,)+(COUNT($A$7:$A$107)-COUNT(A14:$A$107))))=MONTH($B$2),INDEX(Feuille1!$B$13:$H$301,MATCH(MONTH($B$2),mois,)+(COUNT($A$7:$A$107)-COUNT(A14:$A$107)),2),"")</f>
        <v>706</v>
      </c>
      <c r="D14" s="42" t="str">
        <f>IF(MONTH(INDEX(Date,MATCH(MONTH($B$2),mois,)+(COUNT($A$7:$A$107)-COUNT(A14:$A$107))))=MONTH($B$2),INDEX(Feuille1!$B$13:$H$301,MATCH(MONTH($B$2),mois,)+(COUNT($A$7:$A$107)-COUNT(A14:$A$107)),3),"")</f>
        <v>Patient X</v>
      </c>
      <c r="E14" s="43" t="str">
        <f>IF(MONTH(INDEX(Date,MATCH(MONTH($B$2),mois,)+(COUNT($A$7:$A$107)-COUNT(A14:$A$107))))=MONTH($B$2),INDEX(Feuille1!$B$13:$H$301,MATCH(MONTH($B$2),mois,)+(COUNT($A$7:$A$107)-COUNT(A14:$A$107)),4),"")</f>
        <v>X €</v>
      </c>
      <c r="F14" s="42" t="str">
        <f>IF(MONTH(INDEX(Date,MATCH(MONTH($B$2),mois,)+(COUNT($A$7:$A$107)-COUNT(A14:$A$107))))=MONTH($B$2),INDEX(Feuille1!$B$13:$H$301,MATCH(MONTH($B$2),mois,)+(COUNT($A$7:$A$107)-COUNT(A14:$A$107)),6),"")</f>
        <v>Chèque</v>
      </c>
      <c r="G14" s="43" t="str">
        <f>IF(MONTH(INDEX(Date,MATCH(MONTH($B$2),mois,)+(COUNT($A$7:$A$107)-COUNT(A14:$A$107))))=MONTH($B$2),INDEX(Feuille1!$B$13:$H$301,MATCH(MONTH($B$2),mois,)+(COUNT($A$7:$A$107)-COUNT(A14:$A$107)),7),"")</f>
        <v>X</v>
      </c>
      <c r="H14" s="44" t="e">
        <f>IF(MONTH(INDEX(date2,MATCH(MONTH($B$2),mois2,)+(COUNT($A$7:$A$107)-COUNT($A14:A$107))))=MONTH($B$2),INDEX(date2,MATCH(MONTH($B$2),mois2,)+(COUNT($A$7:$A$107)-COUNT($A14:A$107))),"")</f>
        <v>#REF!</v>
      </c>
      <c r="I14" s="46" t="e">
        <f>IF(MONTH(INDEX(date2,MATCH(MONTH($B$2),mois2,)+(COUNT($A$7:$A$107)-COUNT($A14:A$107))))=MONTH($B$2),INDEX(Feuille1!$B$310:$G$380,MATCH(MONTH($B$2),mois2,)+(COUNT($A$7:$A$107)-COUNT($A14:A$107)),2),"")</f>
        <v>#REF!</v>
      </c>
      <c r="J14" s="46" t="e">
        <f>IF(MONTH(INDEX(date2,MATCH(MONTH($B$2),mois2,)+(COUNT($A$7:$A$107)-COUNT($A14:A$107))))=MONTH($B$2),INDEX(Feuille1!$B$310:$G$380,MATCH(MONTH($B$2),mois2,)+(COUNT($A$7:$A$107)-COUNT($A14:A$107)),3),"")</f>
        <v>#REF!</v>
      </c>
      <c r="K14" s="47" t="e">
        <f>IF(MONTH(INDEX(date2,MATCH(MONTH($B$2),mois2,)+(COUNT($A$7:$A$107)-COUNT($A14:A$107))))=MONTH($B$2),INDEX(Feuille1!$B$310:$G$380,MATCH(MONTH($B$2),mois2,)+(COUNT($A$7:$A$107)-COUNT($A14:A$107)),4),"")</f>
        <v>#REF!</v>
      </c>
      <c r="L14" s="46" t="e">
        <f>IF(MONTH(INDEX(date2,MATCH(MONTH($B$2),mois2,)+(COUNT($A$7:$A$107)-COUNT($A14:A$107))))=MONTH($B$2),INDEX(Feuille1!$B$310:$G$380,MATCH(MONTH($B$2),mois2,)+(COUNT($A$7:$A$107)-COUNT($A14:A$107)),6),"")</f>
        <v>#REF!</v>
      </c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</row>
    <row r="15" spans="1:1025" x14ac:dyDescent="0.25">
      <c r="A15">
        <v>1</v>
      </c>
      <c r="B15" s="40">
        <f>IF(MONTH(INDEX(Date,MATCH(MONTH($B$2),mois,)+(COUNT($A$7:$A$107)-COUNT(A15:$A$107))))=MONTH($B$2),INDEX(Date,MATCH(MONTH($B$2),mois,)+(COUNT($A$7:$A$107)-COUNT(A15:$A$107))),"")</f>
        <v>42343</v>
      </c>
      <c r="C15" s="42" t="str">
        <f>IF(MONTH(INDEX(Date,MATCH(MONTH($B$2),mois,)+(COUNT($A$7:$A$107)-COUNT(A15:$A$107))))=MONTH($B$2),INDEX(Feuille1!$B$13:$H$301,MATCH(MONTH($B$2),mois,)+(COUNT($A$7:$A$107)-COUNT(A15:$A$107)),2),"")</f>
        <v>706</v>
      </c>
      <c r="D15" s="42" t="str">
        <f>IF(MONTH(INDEX(Date,MATCH(MONTH($B$2),mois,)+(COUNT($A$7:$A$107)-COUNT(A15:$A$107))))=MONTH($B$2),INDEX(Feuille1!$B$13:$H$301,MATCH(MONTH($B$2),mois,)+(COUNT($A$7:$A$107)-COUNT(A15:$A$107)),3),"")</f>
        <v>Patient X</v>
      </c>
      <c r="E15" s="43" t="str">
        <f>IF(MONTH(INDEX(Date,MATCH(MONTH($B$2),mois,)+(COUNT($A$7:$A$107)-COUNT(A15:$A$107))))=MONTH($B$2),INDEX(Feuille1!$B$13:$H$301,MATCH(MONTH($B$2),mois,)+(COUNT($A$7:$A$107)-COUNT(A15:$A$107)),4),"")</f>
        <v>X €</v>
      </c>
      <c r="F15" s="42" t="str">
        <f>IF(MONTH(INDEX(Date,MATCH(MONTH($B$2),mois,)+(COUNT($A$7:$A$107)-COUNT(A15:$A$107))))=MONTH($B$2),INDEX(Feuille1!$B$13:$H$301,MATCH(MONTH($B$2),mois,)+(COUNT($A$7:$A$107)-COUNT(A15:$A$107)),6),"")</f>
        <v>Chèque</v>
      </c>
      <c r="G15" s="43" t="str">
        <f>IF(MONTH(INDEX(Date,MATCH(MONTH($B$2),mois,)+(COUNT($A$7:$A$107)-COUNT(A15:$A$107))))=MONTH($B$2),INDEX(Feuille1!$B$13:$H$301,MATCH(MONTH($B$2),mois,)+(COUNT($A$7:$A$107)-COUNT(A15:$A$107)),7),"")</f>
        <v>X</v>
      </c>
      <c r="H15" s="44" t="e">
        <f>IF(MONTH(INDEX(date2,MATCH(MONTH($B$2),mois2,)+(COUNT($A$7:$A$107)-COUNT($A15:A$107))))=MONTH($B$2),INDEX(date2,MATCH(MONTH($B$2),mois2,)+(COUNT($A$7:$A$107)-COUNT($A15:A$107))),"")</f>
        <v>#REF!</v>
      </c>
      <c r="I15" s="46" t="e">
        <f>IF(MONTH(INDEX(date2,MATCH(MONTH($B$2),mois2,)+(COUNT($A$7:$A$107)-COUNT($A15:A$107))))=MONTH($B$2),INDEX(Feuille1!$B$310:$G$380,MATCH(MONTH($B$2),mois2,)+(COUNT($A$7:$A$107)-COUNT($A15:A$107)),2),"")</f>
        <v>#REF!</v>
      </c>
      <c r="J15" s="46" t="e">
        <f>IF(MONTH(INDEX(date2,MATCH(MONTH($B$2),mois2,)+(COUNT($A$7:$A$107)-COUNT($A15:A$107))))=MONTH($B$2),INDEX(Feuille1!$B$310:$G$380,MATCH(MONTH($B$2),mois2,)+(COUNT($A$7:$A$107)-COUNT($A15:A$107)),3),"")</f>
        <v>#REF!</v>
      </c>
      <c r="K15" s="47" t="e">
        <f>IF(MONTH(INDEX(date2,MATCH(MONTH($B$2),mois2,)+(COUNT($A$7:$A$107)-COUNT($A15:A$107))))=MONTH($B$2),INDEX(Feuille1!$B$310:$G$380,MATCH(MONTH($B$2),mois2,)+(COUNT($A$7:$A$107)-COUNT($A15:A$107)),4),"")</f>
        <v>#REF!</v>
      </c>
      <c r="L15" s="46" t="e">
        <f>IF(MONTH(INDEX(date2,MATCH(MONTH($B$2),mois2,)+(COUNT($A$7:$A$107)-COUNT($A15:A$107))))=MONTH($B$2),INDEX(Feuille1!$B$310:$G$380,MATCH(MONTH($B$2),mois2,)+(COUNT($A$7:$A$107)-COUNT($A15:A$107)),6),"")</f>
        <v>#REF!</v>
      </c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</row>
    <row r="16" spans="1:1025" x14ac:dyDescent="0.25">
      <c r="A16">
        <v>1</v>
      </c>
      <c r="B16" s="40">
        <f>IF(MONTH(INDEX(Date,MATCH(MONTH($B$2),mois,)+(COUNT($A$7:$A$107)-COUNT(A16:$A$107))))=MONTH($B$2),INDEX(Date,MATCH(MONTH($B$2),mois,)+(COUNT($A$7:$A$107)-COUNT(A16:$A$107))),"")</f>
        <v>42346</v>
      </c>
      <c r="C16" s="42" t="str">
        <f>IF(MONTH(INDEX(Date,MATCH(MONTH($B$2),mois,)+(COUNT($A$7:$A$107)-COUNT(A16:$A$107))))=MONTH($B$2),INDEX(Feuille1!$B$13:$H$301,MATCH(MONTH($B$2),mois,)+(COUNT($A$7:$A$107)-COUNT(A16:$A$107)),2),"")</f>
        <v>706</v>
      </c>
      <c r="D16" s="42" t="str">
        <f>IF(MONTH(INDEX(Date,MATCH(MONTH($B$2),mois,)+(COUNT($A$7:$A$107)-COUNT(A16:$A$107))))=MONTH($B$2),INDEX(Feuille1!$B$13:$H$301,MATCH(MONTH($B$2),mois,)+(COUNT($A$7:$A$107)-COUNT(A16:$A$107)),3),"")</f>
        <v>Patient X</v>
      </c>
      <c r="E16" s="43" t="str">
        <f>IF(MONTH(INDEX(Date,MATCH(MONTH($B$2),mois,)+(COUNT($A$7:$A$107)-COUNT(A16:$A$107))))=MONTH($B$2),INDEX(Feuille1!$B$13:$H$301,MATCH(MONTH($B$2),mois,)+(COUNT($A$7:$A$107)-COUNT(A16:$A$107)),4),"")</f>
        <v>X €</v>
      </c>
      <c r="F16" s="42" t="str">
        <f>IF(MONTH(INDEX(Date,MATCH(MONTH($B$2),mois,)+(COUNT($A$7:$A$107)-COUNT(A16:$A$107))))=MONTH($B$2),INDEX(Feuille1!$B$13:$H$301,MATCH(MONTH($B$2),mois,)+(COUNT($A$7:$A$107)-COUNT(A16:$A$107)),6),"")</f>
        <v>Chèque</v>
      </c>
      <c r="G16" s="43" t="str">
        <f>IF(MONTH(INDEX(Date,MATCH(MONTH($B$2),mois,)+(COUNT($A$7:$A$107)-COUNT(A16:$A$107))))=MONTH($B$2),INDEX(Feuille1!$B$13:$H$301,MATCH(MONTH($B$2),mois,)+(COUNT($A$7:$A$107)-COUNT(A16:$A$107)),7),"")</f>
        <v>X</v>
      </c>
      <c r="H16" s="44" t="e">
        <f>IF(MONTH(INDEX(date2,MATCH(MONTH($B$2),mois2,)+(COUNT($A$7:$A$107)-COUNT($A16:A$107))))=MONTH($B$2),INDEX(date2,MATCH(MONTH($B$2),mois2,)+(COUNT($A$7:$A$107)-COUNT($A16:A$107))),"")</f>
        <v>#REF!</v>
      </c>
      <c r="I16" s="46" t="e">
        <f>IF(MONTH(INDEX(date2,MATCH(MONTH($B$2),mois2,)+(COUNT($A$7:$A$107)-COUNT($A16:A$107))))=MONTH($B$2),INDEX(Feuille1!$B$310:$G$380,MATCH(MONTH($B$2),mois2,)+(COUNT($A$7:$A$107)-COUNT($A16:A$107)),2),"")</f>
        <v>#REF!</v>
      </c>
      <c r="J16" s="46" t="e">
        <f>IF(MONTH(INDEX(date2,MATCH(MONTH($B$2),mois2,)+(COUNT($A$7:$A$107)-COUNT($A16:A$107))))=MONTH($B$2),INDEX(Feuille1!$B$310:$G$380,MATCH(MONTH($B$2),mois2,)+(COUNT($A$7:$A$107)-COUNT($A16:A$107)),3),"")</f>
        <v>#REF!</v>
      </c>
      <c r="K16" s="47" t="e">
        <f>IF(MONTH(INDEX(date2,MATCH(MONTH($B$2),mois2,)+(COUNT($A$7:$A$107)-COUNT($A16:A$107))))=MONTH($B$2),INDEX(Feuille1!$B$310:$G$380,MATCH(MONTH($B$2),mois2,)+(COUNT($A$7:$A$107)-COUNT($A16:A$107)),4),"")</f>
        <v>#REF!</v>
      </c>
      <c r="L16" s="46" t="e">
        <f>IF(MONTH(INDEX(date2,MATCH(MONTH($B$2),mois2,)+(COUNT($A$7:$A$107)-COUNT($A16:A$107))))=MONTH($B$2),INDEX(Feuille1!$B$310:$G$380,MATCH(MONTH($B$2),mois2,)+(COUNT($A$7:$A$107)-COUNT($A16:A$107)),6),"")</f>
        <v>#REF!</v>
      </c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</row>
    <row r="17" spans="1:1025" x14ac:dyDescent="0.25">
      <c r="A17">
        <v>1</v>
      </c>
      <c r="B17" s="40">
        <f>IF(MONTH(INDEX(Date,MATCH(MONTH($B$2),mois,)+(COUNT($A$7:$A$107)-COUNT(A17:$A$107))))=MONTH($B$2),INDEX(Date,MATCH(MONTH($B$2),mois,)+(COUNT($A$7:$A$107)-COUNT(A17:$A$107))),"")</f>
        <v>42346</v>
      </c>
      <c r="C17" s="42" t="str">
        <f>IF(MONTH(INDEX(Date,MATCH(MONTH($B$2),mois,)+(COUNT($A$7:$A$107)-COUNT(A17:$A$107))))=MONTH($B$2),INDEX(Feuille1!$B$13:$H$301,MATCH(MONTH($B$2),mois,)+(COUNT($A$7:$A$107)-COUNT(A17:$A$107)),2),"")</f>
        <v>706</v>
      </c>
      <c r="D17" s="42" t="str">
        <f>IF(MONTH(INDEX(Date,MATCH(MONTH($B$2),mois,)+(COUNT($A$7:$A$107)-COUNT(A17:$A$107))))=MONTH($B$2),INDEX(Feuille1!$B$13:$H$301,MATCH(MONTH($B$2),mois,)+(COUNT($A$7:$A$107)-COUNT(A17:$A$107)),3),"")</f>
        <v>Patient X</v>
      </c>
      <c r="E17" s="43" t="str">
        <f>IF(MONTH(INDEX(Date,MATCH(MONTH($B$2),mois,)+(COUNT($A$7:$A$107)-COUNT(A17:$A$107))))=MONTH($B$2),INDEX(Feuille1!$B$13:$H$301,MATCH(MONTH($B$2),mois,)+(COUNT($A$7:$A$107)-COUNT(A17:$A$107)),4),"")</f>
        <v>X €</v>
      </c>
      <c r="F17" s="42" t="str">
        <f>IF(MONTH(INDEX(Date,MATCH(MONTH($B$2),mois,)+(COUNT($A$7:$A$107)-COUNT(A17:$A$107))))=MONTH($B$2),INDEX(Feuille1!$B$13:$H$301,MATCH(MONTH($B$2),mois,)+(COUNT($A$7:$A$107)-COUNT(A17:$A$107)),6),"")</f>
        <v>Chèque</v>
      </c>
      <c r="G17" s="43" t="str">
        <f>IF(MONTH(INDEX(Date,MATCH(MONTH($B$2),mois,)+(COUNT($A$7:$A$107)-COUNT(A17:$A$107))))=MONTH($B$2),INDEX(Feuille1!$B$13:$H$301,MATCH(MONTH($B$2),mois,)+(COUNT($A$7:$A$107)-COUNT(A17:$A$107)),7),"")</f>
        <v>X</v>
      </c>
      <c r="H17" s="44" t="e">
        <f>IF(MONTH(INDEX(date2,MATCH(MONTH($B$2),mois2,)+(COUNT($A$7:$A$107)-COUNT($A17:A$107))))=MONTH($B$2),INDEX(date2,MATCH(MONTH($B$2),mois2,)+(COUNT($A$7:$A$107)-COUNT($A17:A$107))),"")</f>
        <v>#REF!</v>
      </c>
      <c r="I17" s="46" t="e">
        <f>IF(MONTH(INDEX(date2,MATCH(MONTH($B$2),mois2,)+(COUNT($A$7:$A$107)-COUNT($A17:A$107))))=MONTH($B$2),INDEX(Feuille1!$B$310:$G$380,MATCH(MONTH($B$2),mois2,)+(COUNT($A$7:$A$107)-COUNT($A17:A$107)),2),"")</f>
        <v>#REF!</v>
      </c>
      <c r="J17" s="46" t="e">
        <f>IF(MONTH(INDEX(date2,MATCH(MONTH($B$2),mois2,)+(COUNT($A$7:$A$107)-COUNT($A17:A$107))))=MONTH($B$2),INDEX(Feuille1!$B$310:$G$380,MATCH(MONTH($B$2),mois2,)+(COUNT($A$7:$A$107)-COUNT($A17:A$107)),3),"")</f>
        <v>#REF!</v>
      </c>
      <c r="K17" s="47" t="e">
        <f>IF(MONTH(INDEX(date2,MATCH(MONTH($B$2),mois2,)+(COUNT($A$7:$A$107)-COUNT($A17:A$107))))=MONTH($B$2),INDEX(Feuille1!$B$310:$G$380,MATCH(MONTH($B$2),mois2,)+(COUNT($A$7:$A$107)-COUNT($A17:A$107)),4),"")</f>
        <v>#REF!</v>
      </c>
      <c r="L17" s="46" t="e">
        <f>IF(MONTH(INDEX(date2,MATCH(MONTH($B$2),mois2,)+(COUNT($A$7:$A$107)-COUNT($A17:A$107))))=MONTH($B$2),INDEX(Feuille1!$B$310:$G$380,MATCH(MONTH($B$2),mois2,)+(COUNT($A$7:$A$107)-COUNT($A17:A$107)),6),"")</f>
        <v>#REF!</v>
      </c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</row>
    <row r="18" spans="1:1025" x14ac:dyDescent="0.25">
      <c r="A18">
        <v>1</v>
      </c>
      <c r="B18" s="40">
        <f>IF(MONTH(INDEX(Date,MATCH(MONTH($B$2),mois,)+(COUNT($A$7:$A$107)-COUNT(A18:$A$107))))=MONTH($B$2),INDEX(Date,MATCH(MONTH($B$2),mois,)+(COUNT($A$7:$A$107)-COUNT(A18:$A$107))),"")</f>
        <v>42346</v>
      </c>
      <c r="C18" s="42" t="str">
        <f>IF(MONTH(INDEX(Date,MATCH(MONTH($B$2),mois,)+(COUNT($A$7:$A$107)-COUNT(A18:$A$107))))=MONTH($B$2),INDEX(Feuille1!$B$13:$H$301,MATCH(MONTH($B$2),mois,)+(COUNT($A$7:$A$107)-COUNT(A18:$A$107)),2),"")</f>
        <v>706</v>
      </c>
      <c r="D18" s="42" t="str">
        <f>IF(MONTH(INDEX(Date,MATCH(MONTH($B$2),mois,)+(COUNT($A$7:$A$107)-COUNT(A18:$A$107))))=MONTH($B$2),INDEX(Feuille1!$B$13:$H$301,MATCH(MONTH($B$2),mois,)+(COUNT($A$7:$A$107)-COUNT(A18:$A$107)),3),"")</f>
        <v>Patient X</v>
      </c>
      <c r="E18" s="43" t="str">
        <f>IF(MONTH(INDEX(Date,MATCH(MONTH($B$2),mois,)+(COUNT($A$7:$A$107)-COUNT(A18:$A$107))))=MONTH($B$2),INDEX(Feuille1!$B$13:$H$301,MATCH(MONTH($B$2),mois,)+(COUNT($A$7:$A$107)-COUNT(A18:$A$107)),4),"")</f>
        <v>X €</v>
      </c>
      <c r="F18" s="42" t="str">
        <f>IF(MONTH(INDEX(Date,MATCH(MONTH($B$2),mois,)+(COUNT($A$7:$A$107)-COUNT(A18:$A$107))))=MONTH($B$2),INDEX(Feuille1!$B$13:$H$301,MATCH(MONTH($B$2),mois,)+(COUNT($A$7:$A$107)-COUNT(A18:$A$107)),6),"")</f>
        <v>Chèque</v>
      </c>
      <c r="G18" s="43" t="str">
        <f>IF(MONTH(INDEX(Date,MATCH(MONTH($B$2),mois,)+(COUNT($A$7:$A$107)-COUNT(A18:$A$107))))=MONTH($B$2),INDEX(Feuille1!$B$13:$H$301,MATCH(MONTH($B$2),mois,)+(COUNT($A$7:$A$107)-COUNT(A18:$A$107)),7),"")</f>
        <v>X</v>
      </c>
      <c r="H18" s="44" t="e">
        <f>IF(MONTH(INDEX(date2,MATCH(MONTH($B$2),mois2,)+(COUNT($A$7:$A$107)-COUNT($A18:A$107))))=MONTH($B$2),INDEX(date2,MATCH(MONTH($B$2),mois2,)+(COUNT($A$7:$A$107)-COUNT($A18:A$107))),"")</f>
        <v>#REF!</v>
      </c>
      <c r="I18" s="46" t="e">
        <f>IF(MONTH(INDEX(date2,MATCH(MONTH($B$2),mois2,)+(COUNT($A$7:$A$107)-COUNT($A18:A$107))))=MONTH($B$2),INDEX(Feuille1!$B$310:$G$380,MATCH(MONTH($B$2),mois2,)+(COUNT($A$7:$A$107)-COUNT($A18:A$107)),2),"")</f>
        <v>#REF!</v>
      </c>
      <c r="J18" s="46" t="e">
        <f>IF(MONTH(INDEX(date2,MATCH(MONTH($B$2),mois2,)+(COUNT($A$7:$A$107)-COUNT($A18:A$107))))=MONTH($B$2),INDEX(Feuille1!$B$310:$G$380,MATCH(MONTH($B$2),mois2,)+(COUNT($A$7:$A$107)-COUNT($A18:A$107)),3),"")</f>
        <v>#REF!</v>
      </c>
      <c r="K18" s="47" t="e">
        <f>IF(MONTH(INDEX(date2,MATCH(MONTH($B$2),mois2,)+(COUNT($A$7:$A$107)-COUNT($A18:A$107))))=MONTH($B$2),INDEX(Feuille1!$B$310:$G$380,MATCH(MONTH($B$2),mois2,)+(COUNT($A$7:$A$107)-COUNT($A18:A$107)),4),"")</f>
        <v>#REF!</v>
      </c>
      <c r="L18" s="46" t="e">
        <f>IF(MONTH(INDEX(date2,MATCH(MONTH($B$2),mois2,)+(COUNT($A$7:$A$107)-COUNT($A18:A$107))))=MONTH($B$2),INDEX(Feuille1!$B$310:$G$380,MATCH(MONTH($B$2),mois2,)+(COUNT($A$7:$A$107)-COUNT($A18:A$107)),6),"")</f>
        <v>#REF!</v>
      </c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</row>
    <row r="19" spans="1:1025" x14ac:dyDescent="0.25">
      <c r="A19">
        <v>1</v>
      </c>
      <c r="B19" s="40">
        <f>IF(MONTH(INDEX(Date,MATCH(MONTH($B$2),mois,)+(COUNT($A$7:$A$107)-COUNT(A19:$A$107))))=MONTH($B$2),INDEX(Date,MATCH(MONTH($B$2),mois,)+(COUNT($A$7:$A$107)-COUNT(A19:$A$107))),"")</f>
        <v>42348</v>
      </c>
      <c r="C19" s="42" t="str">
        <f>IF(MONTH(INDEX(Date,MATCH(MONTH($B$2),mois,)+(COUNT($A$7:$A$107)-COUNT(A19:$A$107))))=MONTH($B$2),INDEX(Feuille1!$B$13:$H$301,MATCH(MONTH($B$2),mois,)+(COUNT($A$7:$A$107)-COUNT(A19:$A$107)),2),"")</f>
        <v>706</v>
      </c>
      <c r="D19" s="42" t="str">
        <f>IF(MONTH(INDEX(Date,MATCH(MONTH($B$2),mois,)+(COUNT($A$7:$A$107)-COUNT(A19:$A$107))))=MONTH($B$2),INDEX(Feuille1!$B$13:$H$301,MATCH(MONTH($B$2),mois,)+(COUNT($A$7:$A$107)-COUNT(A19:$A$107)),3),"")</f>
        <v>Patient X</v>
      </c>
      <c r="E19" s="43" t="str">
        <f>IF(MONTH(INDEX(Date,MATCH(MONTH($B$2),mois,)+(COUNT($A$7:$A$107)-COUNT(A19:$A$107))))=MONTH($B$2),INDEX(Feuille1!$B$13:$H$301,MATCH(MONTH($B$2),mois,)+(COUNT($A$7:$A$107)-COUNT(A19:$A$107)),4),"")</f>
        <v>X €</v>
      </c>
      <c r="F19" s="42" t="str">
        <f>IF(MONTH(INDEX(Date,MATCH(MONTH($B$2),mois,)+(COUNT($A$7:$A$107)-COUNT(A19:$A$107))))=MONTH($B$2),INDEX(Feuille1!$B$13:$H$301,MATCH(MONTH($B$2),mois,)+(COUNT($A$7:$A$107)-COUNT(A19:$A$107)),6),"")</f>
        <v>Chèque</v>
      </c>
      <c r="G19" s="43" t="str">
        <f>IF(MONTH(INDEX(Date,MATCH(MONTH($B$2),mois,)+(COUNT($A$7:$A$107)-COUNT(A19:$A$107))))=MONTH($B$2),INDEX(Feuille1!$B$13:$H$301,MATCH(MONTH($B$2),mois,)+(COUNT($A$7:$A$107)-COUNT(A19:$A$107)),7),"")</f>
        <v>X</v>
      </c>
      <c r="H19" s="44" t="e">
        <f>IF(MONTH(INDEX(date2,MATCH(MONTH($B$2),mois2,)+(COUNT($A$7:$A$107)-COUNT($A19:A$107))))=MONTH($B$2),INDEX(date2,MATCH(MONTH($B$2),mois2,)+(COUNT($A$7:$A$107)-COUNT($A19:A$107))),"")</f>
        <v>#REF!</v>
      </c>
      <c r="I19" s="46" t="e">
        <f>IF(MONTH(INDEX(date2,MATCH(MONTH($B$2),mois2,)+(COUNT($A$7:$A$107)-COUNT($A19:A$107))))=MONTH($B$2),INDEX(Feuille1!$B$310:$G$380,MATCH(MONTH($B$2),mois2,)+(COUNT($A$7:$A$107)-COUNT($A19:A$107)),2),"")</f>
        <v>#REF!</v>
      </c>
      <c r="J19" s="46" t="e">
        <f>IF(MONTH(INDEX(date2,MATCH(MONTH($B$2),mois2,)+(COUNT($A$7:$A$107)-COUNT($A19:A$107))))=MONTH($B$2),INDEX(Feuille1!$B$310:$G$380,MATCH(MONTH($B$2),mois2,)+(COUNT($A$7:$A$107)-COUNT($A19:A$107)),3),"")</f>
        <v>#REF!</v>
      </c>
      <c r="K19" s="47" t="e">
        <f>IF(MONTH(INDEX(date2,MATCH(MONTH($B$2),mois2,)+(COUNT($A$7:$A$107)-COUNT($A19:A$107))))=MONTH($B$2),INDEX(Feuille1!$B$310:$G$380,MATCH(MONTH($B$2),mois2,)+(COUNT($A$7:$A$107)-COUNT($A19:A$107)),4),"")</f>
        <v>#REF!</v>
      </c>
      <c r="L19" s="46" t="e">
        <f>IF(MONTH(INDEX(date2,MATCH(MONTH($B$2),mois2,)+(COUNT($A$7:$A$107)-COUNT($A19:A$107))))=MONTH($B$2),INDEX(Feuille1!$B$310:$G$380,MATCH(MONTH($B$2),mois2,)+(COUNT($A$7:$A$107)-COUNT($A19:A$107)),6),"")</f>
        <v>#REF!</v>
      </c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</row>
    <row r="20" spans="1:1025" x14ac:dyDescent="0.25">
      <c r="A20">
        <v>1</v>
      </c>
      <c r="B20" s="40">
        <f>IF(MONTH(INDEX(Date,MATCH(MONTH($B$2),mois,)+(COUNT($A$7:$A$107)-COUNT(A20:$A$107))))=MONTH($B$2),INDEX(Date,MATCH(MONTH($B$2),mois,)+(COUNT($A$7:$A$107)-COUNT(A20:$A$107))),"")</f>
        <v>42348</v>
      </c>
      <c r="C20" s="42" t="str">
        <f>IF(MONTH(INDEX(Date,MATCH(MONTH($B$2),mois,)+(COUNT($A$7:$A$107)-COUNT(A20:$A$107))))=MONTH($B$2),INDEX(Feuille1!$B$13:$H$301,MATCH(MONTH($B$2),mois,)+(COUNT($A$7:$A$107)-COUNT(A20:$A$107)),2),"")</f>
        <v>706</v>
      </c>
      <c r="D20" s="42" t="str">
        <f>IF(MONTH(INDEX(Date,MATCH(MONTH($B$2),mois,)+(COUNT($A$7:$A$107)-COUNT(A20:$A$107))))=MONTH($B$2),INDEX(Feuille1!$B$13:$H$301,MATCH(MONTH($B$2),mois,)+(COUNT($A$7:$A$107)-COUNT(A20:$A$107)),3),"")</f>
        <v>Patient X</v>
      </c>
      <c r="E20" s="43" t="str">
        <f>IF(MONTH(INDEX(Date,MATCH(MONTH($B$2),mois,)+(COUNT($A$7:$A$107)-COUNT(A20:$A$107))))=MONTH($B$2),INDEX(Feuille1!$B$13:$H$301,MATCH(MONTH($B$2),mois,)+(COUNT($A$7:$A$107)-COUNT(A20:$A$107)),4),"")</f>
        <v>X €</v>
      </c>
      <c r="F20" s="42" t="str">
        <f>IF(MONTH(INDEX(Date,MATCH(MONTH($B$2),mois,)+(COUNT($A$7:$A$107)-COUNT(A20:$A$107))))=MONTH($B$2),INDEX(Feuille1!$B$13:$H$301,MATCH(MONTH($B$2),mois,)+(COUNT($A$7:$A$107)-COUNT(A20:$A$107)),6),"")</f>
        <v>Chèque</v>
      </c>
      <c r="G20" s="43" t="str">
        <f>IF(MONTH(INDEX(Date,MATCH(MONTH($B$2),mois,)+(COUNT($A$7:$A$107)-COUNT(A20:$A$107))))=MONTH($B$2),INDEX(Feuille1!$B$13:$H$301,MATCH(MONTH($B$2),mois,)+(COUNT($A$7:$A$107)-COUNT(A20:$A$107)),7),"")</f>
        <v>X</v>
      </c>
      <c r="H20" s="44" t="e">
        <f>IF(MONTH(INDEX(date2,MATCH(MONTH($B$2),mois2,)+(COUNT($A$7:$A$107)-COUNT($A20:A$107))))=MONTH($B$2),INDEX(date2,MATCH(MONTH($B$2),mois2,)+(COUNT($A$7:$A$107)-COUNT($A20:A$107))),"")</f>
        <v>#REF!</v>
      </c>
      <c r="I20" s="46" t="e">
        <f>IF(MONTH(INDEX(date2,MATCH(MONTH($B$2),mois2,)+(COUNT($A$7:$A$107)-COUNT($A20:A$107))))=MONTH($B$2),INDEX(Feuille1!$B$310:$G$380,MATCH(MONTH($B$2),mois2,)+(COUNT($A$7:$A$107)-COUNT($A20:A$107)),2),"")</f>
        <v>#REF!</v>
      </c>
      <c r="J20" s="46" t="e">
        <f>IF(MONTH(INDEX(date2,MATCH(MONTH($B$2),mois2,)+(COUNT($A$7:$A$107)-COUNT($A20:A$107))))=MONTH($B$2),INDEX(Feuille1!$B$310:$G$380,MATCH(MONTH($B$2),mois2,)+(COUNT($A$7:$A$107)-COUNT($A20:A$107)),3),"")</f>
        <v>#REF!</v>
      </c>
      <c r="K20" s="47" t="e">
        <f>IF(MONTH(INDEX(date2,MATCH(MONTH($B$2),mois2,)+(COUNT($A$7:$A$107)-COUNT($A20:A$107))))=MONTH($B$2),INDEX(Feuille1!$B$310:$G$380,MATCH(MONTH($B$2),mois2,)+(COUNT($A$7:$A$107)-COUNT($A20:A$107)),4),"")</f>
        <v>#REF!</v>
      </c>
      <c r="L20" s="46" t="e">
        <f>IF(MONTH(INDEX(date2,MATCH(MONTH($B$2),mois2,)+(COUNT($A$7:$A$107)-COUNT($A20:A$107))))=MONTH($B$2),INDEX(Feuille1!$B$310:$G$380,MATCH(MONTH($B$2),mois2,)+(COUNT($A$7:$A$107)-COUNT($A20:A$107)),6),"")</f>
        <v>#REF!</v>
      </c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</row>
    <row r="21" spans="1:1025" x14ac:dyDescent="0.25">
      <c r="A21">
        <v>1</v>
      </c>
      <c r="B21" s="40">
        <f>IF(MONTH(INDEX(Date,MATCH(MONTH($B$2),mois,)+(COUNT($A$7:$A$107)-COUNT(A21:$A$107))))=MONTH($B$2),INDEX(Date,MATCH(MONTH($B$2),mois,)+(COUNT($A$7:$A$107)-COUNT(A21:$A$107))),"")</f>
        <v>42350</v>
      </c>
      <c r="C21" s="42" t="str">
        <f>IF(MONTH(INDEX(Date,MATCH(MONTH($B$2),mois,)+(COUNT($A$7:$A$107)-COUNT(A21:$A$107))))=MONTH($B$2),INDEX(Feuille1!$B$13:$H$301,MATCH(MONTH($B$2),mois,)+(COUNT($A$7:$A$107)-COUNT(A21:$A$107)),2),"")</f>
        <v>706</v>
      </c>
      <c r="D21" s="42" t="str">
        <f>IF(MONTH(INDEX(Date,MATCH(MONTH($B$2),mois,)+(COUNT($A$7:$A$107)-COUNT(A21:$A$107))))=MONTH($B$2),INDEX(Feuille1!$B$13:$H$301,MATCH(MONTH($B$2),mois,)+(COUNT($A$7:$A$107)-COUNT(A21:$A$107)),3),"")</f>
        <v>Patient X</v>
      </c>
      <c r="E21" s="43" t="str">
        <f>IF(MONTH(INDEX(Date,MATCH(MONTH($B$2),mois,)+(COUNT($A$7:$A$107)-COUNT(A21:$A$107))))=MONTH($B$2),INDEX(Feuille1!$B$13:$H$301,MATCH(MONTH($B$2),mois,)+(COUNT($A$7:$A$107)-COUNT(A21:$A$107)),4),"")</f>
        <v>X €</v>
      </c>
      <c r="F21" s="42" t="str">
        <f>IF(MONTH(INDEX(Date,MATCH(MONTH($B$2),mois,)+(COUNT($A$7:$A$107)-COUNT(A21:$A$107))))=MONTH($B$2),INDEX(Feuille1!$B$13:$H$301,MATCH(MONTH($B$2),mois,)+(COUNT($A$7:$A$107)-COUNT(A21:$A$107)),6),"")</f>
        <v>Espèce</v>
      </c>
      <c r="G21" s="43" t="str">
        <f>IF(MONTH(INDEX(Date,MATCH(MONTH($B$2),mois,)+(COUNT($A$7:$A$107)-COUNT(A21:$A$107))))=MONTH($B$2),INDEX(Feuille1!$B$13:$H$301,MATCH(MONTH($B$2),mois,)+(COUNT($A$7:$A$107)-COUNT(A21:$A$107)),7),"")</f>
        <v>X</v>
      </c>
      <c r="H21" s="44" t="e">
        <f>IF(MONTH(INDEX(date2,MATCH(MONTH($B$2),mois2,)+(COUNT($A$7:$A$107)-COUNT($A21:A$107))))=MONTH($B$2),INDEX(date2,MATCH(MONTH($B$2),mois2,)+(COUNT($A$7:$A$107)-COUNT($A21:A$107))),"")</f>
        <v>#REF!</v>
      </c>
      <c r="I21" s="46" t="e">
        <f>IF(MONTH(INDEX(date2,MATCH(MONTH($B$2),mois2,)+(COUNT($A$7:$A$107)-COUNT($A21:A$107))))=MONTH($B$2),INDEX(Feuille1!$B$310:$G$380,MATCH(MONTH($B$2),mois2,)+(COUNT($A$7:$A$107)-COUNT($A21:A$107)),2),"")</f>
        <v>#REF!</v>
      </c>
      <c r="J21" s="46" t="e">
        <f>IF(MONTH(INDEX(date2,MATCH(MONTH($B$2),mois2,)+(COUNT($A$7:$A$107)-COUNT($A21:A$107))))=MONTH($B$2),INDEX(Feuille1!$B$310:$G$380,MATCH(MONTH($B$2),mois2,)+(COUNT($A$7:$A$107)-COUNT($A21:A$107)),3),"")</f>
        <v>#REF!</v>
      </c>
      <c r="K21" s="47" t="e">
        <f>IF(MONTH(INDEX(date2,MATCH(MONTH($B$2),mois2,)+(COUNT($A$7:$A$107)-COUNT($A21:A$107))))=MONTH($B$2),INDEX(Feuille1!$B$310:$G$380,MATCH(MONTH($B$2),mois2,)+(COUNT($A$7:$A$107)-COUNT($A21:A$107)),4),"")</f>
        <v>#REF!</v>
      </c>
      <c r="L21" s="46" t="e">
        <f>IF(MONTH(INDEX(date2,MATCH(MONTH($B$2),mois2,)+(COUNT($A$7:$A$107)-COUNT($A21:A$107))))=MONTH($B$2),INDEX(Feuille1!$B$310:$G$380,MATCH(MONTH($B$2),mois2,)+(COUNT($A$7:$A$107)-COUNT($A21:A$107)),6),"")</f>
        <v>#REF!</v>
      </c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</row>
    <row r="22" spans="1:1025" x14ac:dyDescent="0.25">
      <c r="A22">
        <v>1</v>
      </c>
      <c r="B22" s="40">
        <f>IF(MONTH(INDEX(Date,MATCH(MONTH($B$2),mois,)+(COUNT($A$7:$A$107)-COUNT(A22:$A$107))))=MONTH($B$2),INDEX(Date,MATCH(MONTH($B$2),mois,)+(COUNT($A$7:$A$107)-COUNT(A22:$A$107))),"")</f>
        <v>42350</v>
      </c>
      <c r="C22" s="42" t="str">
        <f>IF(MONTH(INDEX(Date,MATCH(MONTH($B$2),mois,)+(COUNT($A$7:$A$107)-COUNT(A22:$A$107))))=MONTH($B$2),INDEX(Feuille1!$B$13:$H$301,MATCH(MONTH($B$2),mois,)+(COUNT($A$7:$A$107)-COUNT(A22:$A$107)),2),"")</f>
        <v>706</v>
      </c>
      <c r="D22" s="42" t="str">
        <f>IF(MONTH(INDEX(Date,MATCH(MONTH($B$2),mois,)+(COUNT($A$7:$A$107)-COUNT(A22:$A$107))))=MONTH($B$2),INDEX(Feuille1!$B$13:$H$301,MATCH(MONTH($B$2),mois,)+(COUNT($A$7:$A$107)-COUNT(A22:$A$107)),3),"")</f>
        <v>Patient X</v>
      </c>
      <c r="E22" s="43" t="str">
        <f>IF(MONTH(INDEX(Date,MATCH(MONTH($B$2),mois,)+(COUNT($A$7:$A$107)-COUNT(A22:$A$107))))=MONTH($B$2),INDEX(Feuille1!$B$13:$H$301,MATCH(MONTH($B$2),mois,)+(COUNT($A$7:$A$107)-COUNT(A22:$A$107)),4),"")</f>
        <v>X €</v>
      </c>
      <c r="F22" s="42" t="str">
        <f>IF(MONTH(INDEX(Date,MATCH(MONTH($B$2),mois,)+(COUNT($A$7:$A$107)-COUNT(A22:$A$107))))=MONTH($B$2),INDEX(Feuille1!$B$13:$H$301,MATCH(MONTH($B$2),mois,)+(COUNT($A$7:$A$107)-COUNT(A22:$A$107)),6),"")</f>
        <v>Espèce</v>
      </c>
      <c r="G22" s="43" t="str">
        <f>IF(MONTH(INDEX(Date,MATCH(MONTH($B$2),mois,)+(COUNT($A$7:$A$107)-COUNT(A22:$A$107))))=MONTH($B$2),INDEX(Feuille1!$B$13:$H$301,MATCH(MONTH($B$2),mois,)+(COUNT($A$7:$A$107)-COUNT(A22:$A$107)),7),"")</f>
        <v>X</v>
      </c>
      <c r="H22" s="39"/>
      <c r="I22" s="38"/>
      <c r="J22" s="38"/>
      <c r="K22" s="39"/>
      <c r="L22" s="39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</row>
    <row r="23" spans="1:1025" x14ac:dyDescent="0.25">
      <c r="A23">
        <v>1</v>
      </c>
      <c r="B23" s="40">
        <f>IF(MONTH(INDEX(Date,MATCH(MONTH($B$2),mois,)+(COUNT($A$7:$A$107)-COUNT(A23:$A$107))))=MONTH($B$2),INDEX(Date,MATCH(MONTH($B$2),mois,)+(COUNT($A$7:$A$107)-COUNT(A23:$A$107))),"")</f>
        <v>42350</v>
      </c>
      <c r="C23" s="42" t="str">
        <f>IF(MONTH(INDEX(Date,MATCH(MONTH($B$2),mois,)+(COUNT($A$7:$A$107)-COUNT(A23:$A$107))))=MONTH($B$2),INDEX(Feuille1!$B$13:$H$301,MATCH(MONTH($B$2),mois,)+(COUNT($A$7:$A$107)-COUNT(A23:$A$107)),2),"")</f>
        <v>706</v>
      </c>
      <c r="D23" s="42" t="str">
        <f>IF(MONTH(INDEX(Date,MATCH(MONTH($B$2),mois,)+(COUNT($A$7:$A$107)-COUNT(A23:$A$107))))=MONTH($B$2),INDEX(Feuille1!$B$13:$H$301,MATCH(MONTH($B$2),mois,)+(COUNT($A$7:$A$107)-COUNT(A23:$A$107)),3),"")</f>
        <v>Patient X</v>
      </c>
      <c r="E23" s="43" t="str">
        <f>IF(MONTH(INDEX(Date,MATCH(MONTH($B$2),mois,)+(COUNT($A$7:$A$107)-COUNT(A23:$A$107))))=MONTH($B$2),INDEX(Feuille1!$B$13:$H$301,MATCH(MONTH($B$2),mois,)+(COUNT($A$7:$A$107)-COUNT(A23:$A$107)),4),"")</f>
        <v>X €</v>
      </c>
      <c r="F23" s="42" t="str">
        <f>IF(MONTH(INDEX(Date,MATCH(MONTH($B$2),mois,)+(COUNT($A$7:$A$107)-COUNT(A23:$A$107))))=MONTH($B$2),INDEX(Feuille1!$B$13:$H$301,MATCH(MONTH($B$2),mois,)+(COUNT($A$7:$A$107)-COUNT(A23:$A$107)),6),"")</f>
        <v>Chèque</v>
      </c>
      <c r="G23" s="43" t="str">
        <f>IF(MONTH(INDEX(Date,MATCH(MONTH($B$2),mois,)+(COUNT($A$7:$A$107)-COUNT(A23:$A$107))))=MONTH($B$2),INDEX(Feuille1!$B$13:$H$301,MATCH(MONTH($B$2),mois,)+(COUNT($A$7:$A$107)-COUNT(A23:$A$107)),7),"")</f>
        <v>X</v>
      </c>
      <c r="H23" s="39"/>
      <c r="I23" s="38"/>
      <c r="J23" s="38"/>
      <c r="K23" s="39"/>
      <c r="L23" s="39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</row>
    <row r="24" spans="1:1025" x14ac:dyDescent="0.25">
      <c r="A24">
        <v>1</v>
      </c>
      <c r="B24" s="40">
        <f>IF(MONTH(INDEX(Date,MATCH(MONTH($B$2),mois,)+(COUNT($A$7:$A$107)-COUNT(A24:$A$107))))=MONTH($B$2),INDEX(Date,MATCH(MONTH($B$2),mois,)+(COUNT($A$7:$A$107)-COUNT(A24:$A$107))),"")</f>
        <v>42354</v>
      </c>
      <c r="C24" s="42" t="str">
        <f>IF(MONTH(INDEX(Date,MATCH(MONTH($B$2),mois,)+(COUNT($A$7:$A$107)-COUNT(A24:$A$107))))=MONTH($B$2),INDEX(Feuille1!$B$13:$H$301,MATCH(MONTH($B$2),mois,)+(COUNT($A$7:$A$107)-COUNT(A24:$A$107)),2),"")</f>
        <v>706</v>
      </c>
      <c r="D24" s="42" t="str">
        <f>IF(MONTH(INDEX(Date,MATCH(MONTH($B$2),mois,)+(COUNT($A$7:$A$107)-COUNT(A24:$A$107))))=MONTH($B$2),INDEX(Feuille1!$B$13:$H$301,MATCH(MONTH($B$2),mois,)+(COUNT($A$7:$A$107)-COUNT(A24:$A$107)),3),"")</f>
        <v>Patient X</v>
      </c>
      <c r="E24" s="43" t="str">
        <f>IF(MONTH(INDEX(Date,MATCH(MONTH($B$2),mois,)+(COUNT($A$7:$A$107)-COUNT(A24:$A$107))))=MONTH($B$2),INDEX(Feuille1!$B$13:$H$301,MATCH(MONTH($B$2),mois,)+(COUNT($A$7:$A$107)-COUNT(A24:$A$107)),4),"")</f>
        <v>X €</v>
      </c>
      <c r="F24" s="42" t="str">
        <f>IF(MONTH(INDEX(Date,MATCH(MONTH($B$2),mois,)+(COUNT($A$7:$A$107)-COUNT(A24:$A$107))))=MONTH($B$2),INDEX(Feuille1!$B$13:$H$301,MATCH(MONTH($B$2),mois,)+(COUNT($A$7:$A$107)-COUNT(A24:$A$107)),6),"")</f>
        <v>Chèque</v>
      </c>
      <c r="G24" s="43" t="str">
        <f>IF(MONTH(INDEX(Date,MATCH(MONTH($B$2),mois,)+(COUNT($A$7:$A$107)-COUNT(A24:$A$107))))=MONTH($B$2),INDEX(Feuille1!$B$13:$H$301,MATCH(MONTH($B$2),mois,)+(COUNT($A$7:$A$107)-COUNT(A24:$A$107)),7),"")</f>
        <v>X</v>
      </c>
      <c r="H24" s="39"/>
      <c r="I24" s="38"/>
      <c r="J24" s="38"/>
      <c r="K24" s="39"/>
      <c r="L24" s="39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</row>
    <row r="25" spans="1:1025" x14ac:dyDescent="0.25">
      <c r="A25">
        <v>1</v>
      </c>
      <c r="B25" s="40">
        <f>IF(MONTH(INDEX(Date,MATCH(MONTH($B$2),mois,)+(COUNT($A$7:$A$107)-COUNT(A25:$A$107))))=MONTH($B$2),INDEX(Date,MATCH(MONTH($B$2),mois,)+(COUNT($A$7:$A$107)-COUNT(A25:$A$107))),"")</f>
        <v>42354</v>
      </c>
      <c r="C25" s="42" t="str">
        <f>IF(MONTH(INDEX(Date,MATCH(MONTH($B$2),mois,)+(COUNT($A$7:$A$107)-COUNT(A25:$A$107))))=MONTH($B$2),INDEX(Feuille1!$B$13:$H$301,MATCH(MONTH($B$2),mois,)+(COUNT($A$7:$A$107)-COUNT(A25:$A$107)),2),"")</f>
        <v>706</v>
      </c>
      <c r="D25" s="42" t="str">
        <f>IF(MONTH(INDEX(Date,MATCH(MONTH($B$2),mois,)+(COUNT($A$7:$A$107)-COUNT(A25:$A$107))))=MONTH($B$2),INDEX(Feuille1!$B$13:$H$301,MATCH(MONTH($B$2),mois,)+(COUNT($A$7:$A$107)-COUNT(A25:$A$107)),3),"")</f>
        <v>Patient X</v>
      </c>
      <c r="E25" s="43" t="str">
        <f>IF(MONTH(INDEX(Date,MATCH(MONTH($B$2),mois,)+(COUNT($A$7:$A$107)-COUNT(A25:$A$107))))=MONTH($B$2),INDEX(Feuille1!$B$13:$H$301,MATCH(MONTH($B$2),mois,)+(COUNT($A$7:$A$107)-COUNT(A25:$A$107)),4),"")</f>
        <v>X €</v>
      </c>
      <c r="F25" s="42" t="str">
        <f>IF(MONTH(INDEX(Date,MATCH(MONTH($B$2),mois,)+(COUNT($A$7:$A$107)-COUNT(A25:$A$107))))=MONTH($B$2),INDEX(Feuille1!$B$13:$H$301,MATCH(MONTH($B$2),mois,)+(COUNT($A$7:$A$107)-COUNT(A25:$A$107)),6),"")</f>
        <v>Chèque</v>
      </c>
      <c r="G25" s="43" t="str">
        <f>IF(MONTH(INDEX(Date,MATCH(MONTH($B$2),mois,)+(COUNT($A$7:$A$107)-COUNT(A25:$A$107))))=MONTH($B$2),INDEX(Feuille1!$B$13:$H$301,MATCH(MONTH($B$2),mois,)+(COUNT($A$7:$A$107)-COUNT(A25:$A$107)),7),"")</f>
        <v>X</v>
      </c>
      <c r="H25" s="39"/>
      <c r="I25" s="38"/>
      <c r="J25" s="38"/>
      <c r="K25" s="39"/>
      <c r="L25" s="39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</row>
    <row r="26" spans="1:1025" x14ac:dyDescent="0.25">
      <c r="A26">
        <v>1</v>
      </c>
      <c r="B26" s="40">
        <f>IF(MONTH(INDEX(Date,MATCH(MONTH($B$2),mois,)+(COUNT($A$7:$A$107)-COUNT(A26:$A$107))))=MONTH($B$2),INDEX(Date,MATCH(MONTH($B$2),mois,)+(COUNT($A$7:$A$107)-COUNT(A26:$A$107))),"")</f>
        <v>42355</v>
      </c>
      <c r="C26" s="42" t="str">
        <f>IF(MONTH(INDEX(Date,MATCH(MONTH($B$2),mois,)+(COUNT($A$7:$A$107)-COUNT(A26:$A$107))))=MONTH($B$2),INDEX(Feuille1!$B$13:$H$301,MATCH(MONTH($B$2),mois,)+(COUNT($A$7:$A$107)-COUNT(A26:$A$107)),2),"")</f>
        <v>706</v>
      </c>
      <c r="D26" s="42" t="str">
        <f>IF(MONTH(INDEX(Date,MATCH(MONTH($B$2),mois,)+(COUNT($A$7:$A$107)-COUNT(A26:$A$107))))=MONTH($B$2),INDEX(Feuille1!$B$13:$H$301,MATCH(MONTH($B$2),mois,)+(COUNT($A$7:$A$107)-COUNT(A26:$A$107)),3),"")</f>
        <v>Patient X</v>
      </c>
      <c r="E26" s="43" t="str">
        <f>IF(MONTH(INDEX(Date,MATCH(MONTH($B$2),mois,)+(COUNT($A$7:$A$107)-COUNT(A26:$A$107))))=MONTH($B$2),INDEX(Feuille1!$B$13:$H$301,MATCH(MONTH($B$2),mois,)+(COUNT($A$7:$A$107)-COUNT(A26:$A$107)),4),"")</f>
        <v>X €</v>
      </c>
      <c r="F26" s="42" t="str">
        <f>IF(MONTH(INDEX(Date,MATCH(MONTH($B$2),mois,)+(COUNT($A$7:$A$107)-COUNT(A26:$A$107))))=MONTH($B$2),INDEX(Feuille1!$B$13:$H$301,MATCH(MONTH($B$2),mois,)+(COUNT($A$7:$A$107)-COUNT(A26:$A$107)),6),"")</f>
        <v>Chèque</v>
      </c>
      <c r="G26" s="43" t="str">
        <f>IF(MONTH(INDEX(Date,MATCH(MONTH($B$2),mois,)+(COUNT($A$7:$A$107)-COUNT(A26:$A$107))))=MONTH($B$2),INDEX(Feuille1!$B$13:$H$301,MATCH(MONTH($B$2),mois,)+(COUNT($A$7:$A$107)-COUNT(A26:$A$107)),7),"")</f>
        <v>X</v>
      </c>
      <c r="H26" s="39"/>
      <c r="I26" s="38"/>
      <c r="J26" s="38"/>
      <c r="K26" s="39"/>
      <c r="L26" s="39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</row>
    <row r="27" spans="1:1025" x14ac:dyDescent="0.25">
      <c r="A27">
        <v>1</v>
      </c>
      <c r="B27" s="40">
        <f>IF(MONTH(INDEX(Date,MATCH(MONTH($B$2),mois,)+(COUNT($A$7:$A$107)-COUNT(A27:$A$107))))=MONTH($B$2),INDEX(Date,MATCH(MONTH($B$2),mois,)+(COUNT($A$7:$A$107)-COUNT(A27:$A$107))),"")</f>
        <v>42355</v>
      </c>
      <c r="C27" s="42" t="str">
        <f>IF(MONTH(INDEX(Date,MATCH(MONTH($B$2),mois,)+(COUNT($A$7:$A$107)-COUNT(A27:$A$107))))=MONTH($B$2),INDEX(Feuille1!$B$13:$H$301,MATCH(MONTH($B$2),mois,)+(COUNT($A$7:$A$107)-COUNT(A27:$A$107)),2),"")</f>
        <v>706</v>
      </c>
      <c r="D27" s="42" t="str">
        <f>IF(MONTH(INDEX(Date,MATCH(MONTH($B$2),mois,)+(COUNT($A$7:$A$107)-COUNT(A27:$A$107))))=MONTH($B$2),INDEX(Feuille1!$B$13:$H$301,MATCH(MONTH($B$2),mois,)+(COUNT($A$7:$A$107)-COUNT(A27:$A$107)),3),"")</f>
        <v>Patient X</v>
      </c>
      <c r="E27" s="43" t="str">
        <f>IF(MONTH(INDEX(Date,MATCH(MONTH($B$2),mois,)+(COUNT($A$7:$A$107)-COUNT(A27:$A$107))))=MONTH($B$2),INDEX(Feuille1!$B$13:$H$301,MATCH(MONTH($B$2),mois,)+(COUNT($A$7:$A$107)-COUNT(A27:$A$107)),4),"")</f>
        <v>X €</v>
      </c>
      <c r="F27" s="42" t="str">
        <f>IF(MONTH(INDEX(Date,MATCH(MONTH($B$2),mois,)+(COUNT($A$7:$A$107)-COUNT(A27:$A$107))))=MONTH($B$2),INDEX(Feuille1!$B$13:$H$301,MATCH(MONTH($B$2),mois,)+(COUNT($A$7:$A$107)-COUNT(A27:$A$107)),6),"")</f>
        <v>Espèce</v>
      </c>
      <c r="G27" s="43" t="str">
        <f>IF(MONTH(INDEX(Date,MATCH(MONTH($B$2),mois,)+(COUNT($A$7:$A$107)-COUNT(A27:$A$107))))=MONTH($B$2),INDEX(Feuille1!$B$13:$H$301,MATCH(MONTH($B$2),mois,)+(COUNT($A$7:$A$107)-COUNT(A27:$A$107)),7),"")</f>
        <v>X</v>
      </c>
      <c r="H27" s="39"/>
      <c r="I27" s="38"/>
      <c r="J27" s="38"/>
      <c r="K27" s="39"/>
      <c r="L27" s="39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</row>
    <row r="28" spans="1:1025" x14ac:dyDescent="0.25">
      <c r="A28">
        <v>1</v>
      </c>
      <c r="B28" s="40">
        <f>IF(MONTH(INDEX(Date,MATCH(MONTH($B$2),mois,)+(COUNT($A$7:$A$107)-COUNT(A28:$A$107))))=MONTH($B$2),INDEX(Date,MATCH(MONTH($B$2),mois,)+(COUNT($A$7:$A$107)-COUNT(A28:$A$107))),"")</f>
        <v>42357</v>
      </c>
      <c r="C28" s="42" t="str">
        <f>IF(MONTH(INDEX(Date,MATCH(MONTH($B$2),mois,)+(COUNT($A$7:$A$107)-COUNT(A28:$A$107))))=MONTH($B$2),INDEX(Feuille1!$B$13:$H$301,MATCH(MONTH($B$2),mois,)+(COUNT($A$7:$A$107)-COUNT(A28:$A$107)),2),"")</f>
        <v>706</v>
      </c>
      <c r="D28" s="42" t="str">
        <f>IF(MONTH(INDEX(Date,MATCH(MONTH($B$2),mois,)+(COUNT($A$7:$A$107)-COUNT(A28:$A$107))))=MONTH($B$2),INDEX(Feuille1!$B$13:$H$301,MATCH(MONTH($B$2),mois,)+(COUNT($A$7:$A$107)-COUNT(A28:$A$107)),3),"")</f>
        <v>Patient X</v>
      </c>
      <c r="E28" s="43" t="str">
        <f>IF(MONTH(INDEX(Date,MATCH(MONTH($B$2),mois,)+(COUNT($A$7:$A$107)-COUNT(A28:$A$107))))=MONTH($B$2),INDEX(Feuille1!$B$13:$H$301,MATCH(MONTH($B$2),mois,)+(COUNT($A$7:$A$107)-COUNT(A28:$A$107)),4),"")</f>
        <v>X €</v>
      </c>
      <c r="F28" s="42" t="str">
        <f>IF(MONTH(INDEX(Date,MATCH(MONTH($B$2),mois,)+(COUNT($A$7:$A$107)-COUNT(A28:$A$107))))=MONTH($B$2),INDEX(Feuille1!$B$13:$H$301,MATCH(MONTH($B$2),mois,)+(COUNT($A$7:$A$107)-COUNT(A28:$A$107)),6),"")</f>
        <v>Chèque</v>
      </c>
      <c r="G28" s="43" t="str">
        <f>IF(MONTH(INDEX(Date,MATCH(MONTH($B$2),mois,)+(COUNT($A$7:$A$107)-COUNT(A28:$A$107))))=MONTH($B$2),INDEX(Feuille1!$B$13:$H$301,MATCH(MONTH($B$2),mois,)+(COUNT($A$7:$A$107)-COUNT(A28:$A$107)),7),"")</f>
        <v>X</v>
      </c>
      <c r="H28" s="39"/>
      <c r="I28" s="38"/>
      <c r="J28" s="38"/>
      <c r="K28" s="39"/>
      <c r="L28" s="39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</row>
    <row r="29" spans="1:1025" x14ac:dyDescent="0.25">
      <c r="A29">
        <v>1</v>
      </c>
      <c r="B29" s="40">
        <f>IF(MONTH(INDEX(Date,MATCH(MONTH($B$2),mois,)+(COUNT($A$7:$A$107)-COUNT(A29:$A$107))))=MONTH($B$2),INDEX(Date,MATCH(MONTH($B$2),mois,)+(COUNT($A$7:$A$107)-COUNT(A29:$A$107))),"")</f>
        <v>42357</v>
      </c>
      <c r="C29" s="42" t="str">
        <f>IF(MONTH(INDEX(Date,MATCH(MONTH($B$2),mois,)+(COUNT($A$7:$A$107)-COUNT(A29:$A$107))))=MONTH($B$2),INDEX(Feuille1!$B$13:$H$301,MATCH(MONTH($B$2),mois,)+(COUNT($A$7:$A$107)-COUNT(A29:$A$107)),2),"")</f>
        <v>706</v>
      </c>
      <c r="D29" s="42" t="str">
        <f>IF(MONTH(INDEX(Date,MATCH(MONTH($B$2),mois,)+(COUNT($A$7:$A$107)-COUNT(A29:$A$107))))=MONTH($B$2),INDEX(Feuille1!$B$13:$H$301,MATCH(MONTH($B$2),mois,)+(COUNT($A$7:$A$107)-COUNT(A29:$A$107)),3),"")</f>
        <v>Patient X</v>
      </c>
      <c r="E29" s="43" t="str">
        <f>IF(MONTH(INDEX(Date,MATCH(MONTH($B$2),mois,)+(COUNT($A$7:$A$107)-COUNT(A29:$A$107))))=MONTH($B$2),INDEX(Feuille1!$B$13:$H$301,MATCH(MONTH($B$2),mois,)+(COUNT($A$7:$A$107)-COUNT(A29:$A$107)),4),"")</f>
        <v>X €</v>
      </c>
      <c r="F29" s="42" t="str">
        <f>IF(MONTH(INDEX(Date,MATCH(MONTH($B$2),mois,)+(COUNT($A$7:$A$107)-COUNT(A29:$A$107))))=MONTH($B$2),INDEX(Feuille1!$B$13:$H$301,MATCH(MONTH($B$2),mois,)+(COUNT($A$7:$A$107)-COUNT(A29:$A$107)),6),"")</f>
        <v>Chèque</v>
      </c>
      <c r="G29" s="43" t="str">
        <f>IF(MONTH(INDEX(Date,MATCH(MONTH($B$2),mois,)+(COUNT($A$7:$A$107)-COUNT(A29:$A$107))))=MONTH($B$2),INDEX(Feuille1!$B$13:$H$301,MATCH(MONTH($B$2),mois,)+(COUNT($A$7:$A$107)-COUNT(A29:$A$107)),7),"")</f>
        <v>X</v>
      </c>
      <c r="H29" s="39"/>
      <c r="I29" s="38"/>
      <c r="J29" s="38"/>
      <c r="K29" s="39"/>
      <c r="L29" s="3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</row>
    <row r="30" spans="1:1025" x14ac:dyDescent="0.25">
      <c r="A30">
        <v>1</v>
      </c>
      <c r="B30" s="40">
        <f>IF(MONTH(INDEX(Date,MATCH(MONTH($B$2),mois,)+(COUNT($A$7:$A$107)-COUNT(A30:$A$107))))=MONTH($B$2),INDEX(Date,MATCH(MONTH($B$2),mois,)+(COUNT($A$7:$A$107)-COUNT(A30:$A$107))),"")</f>
        <v>42357</v>
      </c>
      <c r="C30" s="42" t="str">
        <f>IF(MONTH(INDEX(Date,MATCH(MONTH($B$2),mois,)+(COUNT($A$7:$A$107)-COUNT(A30:$A$107))))=MONTH($B$2),INDEX(Feuille1!$B$13:$H$301,MATCH(MONTH($B$2),mois,)+(COUNT($A$7:$A$107)-COUNT(A30:$A$107)),2),"")</f>
        <v>706</v>
      </c>
      <c r="D30" s="42" t="str">
        <f>IF(MONTH(INDEX(Date,MATCH(MONTH($B$2),mois,)+(COUNT($A$7:$A$107)-COUNT(A30:$A$107))))=MONTH($B$2),INDEX(Feuille1!$B$13:$H$301,MATCH(MONTH($B$2),mois,)+(COUNT($A$7:$A$107)-COUNT(A30:$A$107)),3),"")</f>
        <v>Patient X</v>
      </c>
      <c r="E30" s="43" t="str">
        <f>IF(MONTH(INDEX(Date,MATCH(MONTH($B$2),mois,)+(COUNT($A$7:$A$107)-COUNT(A30:$A$107))))=MONTH($B$2),INDEX(Feuille1!$B$13:$H$301,MATCH(MONTH($B$2),mois,)+(COUNT($A$7:$A$107)-COUNT(A30:$A$107)),4),"")</f>
        <v>X €</v>
      </c>
      <c r="F30" s="42" t="str">
        <f>IF(MONTH(INDEX(Date,MATCH(MONTH($B$2),mois,)+(COUNT($A$7:$A$107)-COUNT(A30:$A$107))))=MONTH($B$2),INDEX(Feuille1!$B$13:$H$301,MATCH(MONTH($B$2),mois,)+(COUNT($A$7:$A$107)-COUNT(A30:$A$107)),6),"")</f>
        <v>Chèque</v>
      </c>
      <c r="G30" s="43" t="str">
        <f>IF(MONTH(INDEX(Date,MATCH(MONTH($B$2),mois,)+(COUNT($A$7:$A$107)-COUNT(A30:$A$107))))=MONTH($B$2),INDEX(Feuille1!$B$13:$H$301,MATCH(MONTH($B$2),mois,)+(COUNT($A$7:$A$107)-COUNT(A30:$A$107)),7),"")</f>
        <v>X</v>
      </c>
      <c r="H30" s="39"/>
      <c r="I30" s="38"/>
      <c r="J30" s="38"/>
      <c r="K30" s="39"/>
      <c r="L30" s="39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</row>
    <row r="31" spans="1:1025" x14ac:dyDescent="0.25">
      <c r="A31">
        <v>1</v>
      </c>
      <c r="B31" s="40">
        <f>IF(MONTH(INDEX(Date,MATCH(MONTH($B$2),mois,)+(COUNT($A$7:$A$107)-COUNT(A31:$A$107))))=MONTH($B$2),INDEX(Date,MATCH(MONTH($B$2),mois,)+(COUNT($A$7:$A$107)-COUNT(A31:$A$107))),"")</f>
        <v>42357</v>
      </c>
      <c r="C31" s="42" t="str">
        <f>IF(MONTH(INDEX(Date,MATCH(MONTH($B$2),mois,)+(COUNT($A$7:$A$107)-COUNT(A31:$A$107))))=MONTH($B$2),INDEX(Feuille1!$B$13:$H$301,MATCH(MONTH($B$2),mois,)+(COUNT($A$7:$A$107)-COUNT(A31:$A$107)),2),"")</f>
        <v>706</v>
      </c>
      <c r="D31" s="42" t="str">
        <f>IF(MONTH(INDEX(Date,MATCH(MONTH($B$2),mois,)+(COUNT($A$7:$A$107)-COUNT(A31:$A$107))))=MONTH($B$2),INDEX(Feuille1!$B$13:$H$301,MATCH(MONTH($B$2),mois,)+(COUNT($A$7:$A$107)-COUNT(A31:$A$107)),3),"")</f>
        <v>Patient X</v>
      </c>
      <c r="E31" s="43" t="str">
        <f>IF(MONTH(INDEX(Date,MATCH(MONTH($B$2),mois,)+(COUNT($A$7:$A$107)-COUNT(A31:$A$107))))=MONTH($B$2),INDEX(Feuille1!$B$13:$H$301,MATCH(MONTH($B$2),mois,)+(COUNT($A$7:$A$107)-COUNT(A31:$A$107)),4),"")</f>
        <v>X €</v>
      </c>
      <c r="F31" s="42" t="str">
        <f>IF(MONTH(INDEX(Date,MATCH(MONTH($B$2),mois,)+(COUNT($A$7:$A$107)-COUNT(A31:$A$107))))=MONTH($B$2),INDEX(Feuille1!$B$13:$H$301,MATCH(MONTH($B$2),mois,)+(COUNT($A$7:$A$107)-COUNT(A31:$A$107)),6),"")</f>
        <v>Chèque</v>
      </c>
      <c r="G31" s="43" t="str">
        <f>IF(MONTH(INDEX(Date,MATCH(MONTH($B$2),mois,)+(COUNT($A$7:$A$107)-COUNT(A31:$A$107))))=MONTH($B$2),INDEX(Feuille1!$B$13:$H$301,MATCH(MONTH($B$2),mois,)+(COUNT($A$7:$A$107)-COUNT(A31:$A$107)),7),"")</f>
        <v>X</v>
      </c>
      <c r="H31" s="39"/>
      <c r="I31" s="38"/>
      <c r="J31" s="38"/>
      <c r="K31" s="39"/>
      <c r="L31" s="39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</row>
    <row r="32" spans="1:1025" x14ac:dyDescent="0.25">
      <c r="A32">
        <v>1</v>
      </c>
      <c r="B32" s="40">
        <f>IF(MONTH(INDEX(Date,MATCH(MONTH($B$2),mois,)+(COUNT($A$7:$A$107)-COUNT(A32:$A$107))))=MONTH($B$2),INDEX(Date,MATCH(MONTH($B$2),mois,)+(COUNT($A$7:$A$107)-COUNT(A32:$A$107))),"")</f>
        <v>42359</v>
      </c>
      <c r="C32" s="42" t="str">
        <f>IF(MONTH(INDEX(Date,MATCH(MONTH($B$2),mois,)+(COUNT($A$7:$A$107)-COUNT(A32:$A$107))))=MONTH($B$2),INDEX(Feuille1!$B$13:$H$301,MATCH(MONTH($B$2),mois,)+(COUNT($A$7:$A$107)-COUNT(A32:$A$107)),2),"")</f>
        <v>706</v>
      </c>
      <c r="D32" s="42" t="str">
        <f>IF(MONTH(INDEX(Date,MATCH(MONTH($B$2),mois,)+(COUNT($A$7:$A$107)-COUNT(A32:$A$107))))=MONTH($B$2),INDEX(Feuille1!$B$13:$H$301,MATCH(MONTH($B$2),mois,)+(COUNT($A$7:$A$107)-COUNT(A32:$A$107)),3),"")</f>
        <v>Patient X</v>
      </c>
      <c r="E32" s="43" t="str">
        <f>IF(MONTH(INDEX(Date,MATCH(MONTH($B$2),mois,)+(COUNT($A$7:$A$107)-COUNT(A32:$A$107))))=MONTH($B$2),INDEX(Feuille1!$B$13:$H$301,MATCH(MONTH($B$2),mois,)+(COUNT($A$7:$A$107)-COUNT(A32:$A$107)),4),"")</f>
        <v>X €</v>
      </c>
      <c r="F32" s="42" t="str">
        <f>IF(MONTH(INDEX(Date,MATCH(MONTH($B$2),mois,)+(COUNT($A$7:$A$107)-COUNT(A32:$A$107))))=MONTH($B$2),INDEX(Feuille1!$B$13:$H$301,MATCH(MONTH($B$2),mois,)+(COUNT($A$7:$A$107)-COUNT(A32:$A$107)),6),"")</f>
        <v>Chèque</v>
      </c>
      <c r="G32" s="43" t="str">
        <f>IF(MONTH(INDEX(Date,MATCH(MONTH($B$2),mois,)+(COUNT($A$7:$A$107)-COUNT(A32:$A$107))))=MONTH($B$2),INDEX(Feuille1!$B$13:$H$301,MATCH(MONTH($B$2),mois,)+(COUNT($A$7:$A$107)-COUNT(A32:$A$107)),7),"")</f>
        <v>X</v>
      </c>
      <c r="H32" s="39"/>
      <c r="I32" s="38"/>
      <c r="J32" s="38"/>
      <c r="K32" s="39"/>
      <c r="L32" s="39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</row>
    <row r="33" spans="1:1025" x14ac:dyDescent="0.25">
      <c r="A33">
        <v>1</v>
      </c>
      <c r="B33" s="40">
        <f>IF(MONTH(INDEX(Date,MATCH(MONTH($B$2),mois,)+(COUNT($A$7:$A$107)-COUNT(A33:$A$107))))=MONTH($B$2),INDEX(Date,MATCH(MONTH($B$2),mois,)+(COUNT($A$7:$A$107)-COUNT(A33:$A$107))),"")</f>
        <v>42359</v>
      </c>
      <c r="C33" s="42" t="str">
        <f>IF(MONTH(INDEX(Date,MATCH(MONTH($B$2),mois,)+(COUNT($A$7:$A$107)-COUNT(A33:$A$107))))=MONTH($B$2),INDEX(Feuille1!$B$13:$H$301,MATCH(MONTH($B$2),mois,)+(COUNT($A$7:$A$107)-COUNT(A33:$A$107)),2),"")</f>
        <v>706</v>
      </c>
      <c r="D33" s="42" t="str">
        <f>IF(MONTH(INDEX(Date,MATCH(MONTH($B$2),mois,)+(COUNT($A$7:$A$107)-COUNT(A33:$A$107))))=MONTH($B$2),INDEX(Feuille1!$B$13:$H$301,MATCH(MONTH($B$2),mois,)+(COUNT($A$7:$A$107)-COUNT(A33:$A$107)),3),"")</f>
        <v>Patient X</v>
      </c>
      <c r="E33" s="43" t="str">
        <f>IF(MONTH(INDEX(Date,MATCH(MONTH($B$2),mois,)+(COUNT($A$7:$A$107)-COUNT(A33:$A$107))))=MONTH($B$2),INDEX(Feuille1!$B$13:$H$301,MATCH(MONTH($B$2),mois,)+(COUNT($A$7:$A$107)-COUNT(A33:$A$107)),4),"")</f>
        <v>X €</v>
      </c>
      <c r="F33" s="42" t="str">
        <f>IF(MONTH(INDEX(Date,MATCH(MONTH($B$2),mois,)+(COUNT($A$7:$A$107)-COUNT(A33:$A$107))))=MONTH($B$2),INDEX(Feuille1!$B$13:$H$301,MATCH(MONTH($B$2),mois,)+(COUNT($A$7:$A$107)-COUNT(A33:$A$107)),6),"")</f>
        <v>Chèque</v>
      </c>
      <c r="G33" s="43" t="str">
        <f>IF(MONTH(INDEX(Date,MATCH(MONTH($B$2),mois,)+(COUNT($A$7:$A$107)-COUNT(A33:$A$107))))=MONTH($B$2),INDEX(Feuille1!$B$13:$H$301,MATCH(MONTH($B$2),mois,)+(COUNT($A$7:$A$107)-COUNT(A33:$A$107)),7),"")</f>
        <v>X</v>
      </c>
      <c r="H33" s="39"/>
      <c r="I33" s="38"/>
      <c r="J33" s="38"/>
      <c r="K33" s="39"/>
      <c r="L33" s="39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</row>
    <row r="34" spans="1:1025" x14ac:dyDescent="0.25">
      <c r="A34">
        <v>1</v>
      </c>
      <c r="B34" s="40">
        <f>IF(MONTH(INDEX(Date,MATCH(MONTH($B$2),mois,)+(COUNT($A$7:$A$107)-COUNT(A34:$A$107))))=MONTH($B$2),INDEX(Date,MATCH(MONTH($B$2),mois,)+(COUNT($A$7:$A$107)-COUNT(A34:$A$107))),"")</f>
        <v>42359</v>
      </c>
      <c r="C34" s="42" t="str">
        <f>IF(MONTH(INDEX(Date,MATCH(MONTH($B$2),mois,)+(COUNT($A$7:$A$107)-COUNT(A34:$A$107))))=MONTH($B$2),INDEX(Feuille1!$B$13:$H$301,MATCH(MONTH($B$2),mois,)+(COUNT($A$7:$A$107)-COUNT(A34:$A$107)),2),"")</f>
        <v>706</v>
      </c>
      <c r="D34" s="42" t="str">
        <f>IF(MONTH(INDEX(Date,MATCH(MONTH($B$2),mois,)+(COUNT($A$7:$A$107)-COUNT(A34:$A$107))))=MONTH($B$2),INDEX(Feuille1!$B$13:$H$301,MATCH(MONTH($B$2),mois,)+(COUNT($A$7:$A$107)-COUNT(A34:$A$107)),3),"")</f>
        <v>Patient X</v>
      </c>
      <c r="E34" s="43" t="str">
        <f>IF(MONTH(INDEX(Date,MATCH(MONTH($B$2),mois,)+(COUNT($A$7:$A$107)-COUNT(A34:$A$107))))=MONTH($B$2),INDEX(Feuille1!$B$13:$H$301,MATCH(MONTH($B$2),mois,)+(COUNT($A$7:$A$107)-COUNT(A34:$A$107)),4),"")</f>
        <v>X €</v>
      </c>
      <c r="F34" s="42" t="str">
        <f>IF(MONTH(INDEX(Date,MATCH(MONTH($B$2),mois,)+(COUNT($A$7:$A$107)-COUNT(A34:$A$107))))=MONTH($B$2),INDEX(Feuille1!$B$13:$H$301,MATCH(MONTH($B$2),mois,)+(COUNT($A$7:$A$107)-COUNT(A34:$A$107)),6),"")</f>
        <v>Chèque</v>
      </c>
      <c r="G34" s="43" t="str">
        <f>IF(MONTH(INDEX(Date,MATCH(MONTH($B$2),mois,)+(COUNT($A$7:$A$107)-COUNT(A34:$A$107))))=MONTH($B$2),INDEX(Feuille1!$B$13:$H$301,MATCH(MONTH($B$2),mois,)+(COUNT($A$7:$A$107)-COUNT(A34:$A$107)),7),"")</f>
        <v>X</v>
      </c>
      <c r="H34" s="39"/>
      <c r="I34" s="38"/>
      <c r="J34" s="38"/>
      <c r="K34" s="39"/>
      <c r="L34" s="39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</row>
    <row r="35" spans="1:1025" x14ac:dyDescent="0.25">
      <c r="A35">
        <v>1</v>
      </c>
      <c r="B35" s="40">
        <f>IF(MONTH(INDEX(Date,MATCH(MONTH($B$2),mois,)+(COUNT($A$7:$A$107)-COUNT(A35:$A$107))))=MONTH($B$2),INDEX(Date,MATCH(MONTH($B$2),mois,)+(COUNT($A$7:$A$107)-COUNT(A35:$A$107))),"")</f>
        <v>42360</v>
      </c>
      <c r="C35" s="42" t="str">
        <f>IF(MONTH(INDEX(Date,MATCH(MONTH($B$2),mois,)+(COUNT($A$7:$A$107)-COUNT(A35:$A$107))))=MONTH($B$2),INDEX(Feuille1!$B$13:$H$301,MATCH(MONTH($B$2),mois,)+(COUNT($A$7:$A$107)-COUNT(A35:$A$107)),2),"")</f>
        <v>706</v>
      </c>
      <c r="D35" s="42" t="str">
        <f>IF(MONTH(INDEX(Date,MATCH(MONTH($B$2),mois,)+(COUNT($A$7:$A$107)-COUNT(A35:$A$107))))=MONTH($B$2),INDEX(Feuille1!$B$13:$H$301,MATCH(MONTH($B$2),mois,)+(COUNT($A$7:$A$107)-COUNT(A35:$A$107)),3),"")</f>
        <v>Patient X</v>
      </c>
      <c r="E35" s="43" t="str">
        <f>IF(MONTH(INDEX(Date,MATCH(MONTH($B$2),mois,)+(COUNT($A$7:$A$107)-COUNT(A35:$A$107))))=MONTH($B$2),INDEX(Feuille1!$B$13:$H$301,MATCH(MONTH($B$2),mois,)+(COUNT($A$7:$A$107)-COUNT(A35:$A$107)),4),"")</f>
        <v>X €</v>
      </c>
      <c r="F35" s="42" t="str">
        <f>IF(MONTH(INDEX(Date,MATCH(MONTH($B$2),mois,)+(COUNT($A$7:$A$107)-COUNT(A35:$A$107))))=MONTH($B$2),INDEX(Feuille1!$B$13:$H$301,MATCH(MONTH($B$2),mois,)+(COUNT($A$7:$A$107)-COUNT(A35:$A$107)),6),"")</f>
        <v>Espèce</v>
      </c>
      <c r="G35" s="43" t="str">
        <f>IF(MONTH(INDEX(Date,MATCH(MONTH($B$2),mois,)+(COUNT($A$7:$A$107)-COUNT(A35:$A$107))))=MONTH($B$2),INDEX(Feuille1!$B$13:$H$301,MATCH(MONTH($B$2),mois,)+(COUNT($A$7:$A$107)-COUNT(A35:$A$107)),7),"")</f>
        <v>X</v>
      </c>
      <c r="H35" s="39"/>
      <c r="I35" s="38"/>
      <c r="J35" s="38"/>
      <c r="K35" s="39"/>
      <c r="L35" s="39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</row>
    <row r="36" spans="1:1025" x14ac:dyDescent="0.25">
      <c r="A36">
        <v>1</v>
      </c>
      <c r="B36" s="40">
        <f>IF(MONTH(INDEX(Date,MATCH(MONTH($B$2),mois,)+(COUNT($A$7:$A$107)-COUNT(A36:$A$107))))=MONTH($B$2),INDEX(Date,MATCH(MONTH($B$2),mois,)+(COUNT($A$7:$A$107)-COUNT(A36:$A$107))),"")</f>
        <v>42361</v>
      </c>
      <c r="C36" s="42" t="str">
        <f>IF(MONTH(INDEX(Date,MATCH(MONTH($B$2),mois,)+(COUNT($A$7:$A$107)-COUNT(A36:$A$107))))=MONTH($B$2),INDEX(Feuille1!$B$13:$H$301,MATCH(MONTH($B$2),mois,)+(COUNT($A$7:$A$107)-COUNT(A36:$A$107)),2),"")</f>
        <v>706</v>
      </c>
      <c r="D36" s="42" t="str">
        <f>IF(MONTH(INDEX(Date,MATCH(MONTH($B$2),mois,)+(COUNT($A$7:$A$107)-COUNT(A36:$A$107))))=MONTH($B$2),INDEX(Feuille1!$B$13:$H$301,MATCH(MONTH($B$2),mois,)+(COUNT($A$7:$A$107)-COUNT(A36:$A$107)),3),"")</f>
        <v>Patient X</v>
      </c>
      <c r="E36" s="43" t="str">
        <f>IF(MONTH(INDEX(Date,MATCH(MONTH($B$2),mois,)+(COUNT($A$7:$A$107)-COUNT(A36:$A$107))))=MONTH($B$2),INDEX(Feuille1!$B$13:$H$301,MATCH(MONTH($B$2),mois,)+(COUNT($A$7:$A$107)-COUNT(A36:$A$107)),4),"")</f>
        <v>X €</v>
      </c>
      <c r="F36" s="42" t="str">
        <f>IF(MONTH(INDEX(Date,MATCH(MONTH($B$2),mois,)+(COUNT($A$7:$A$107)-COUNT(A36:$A$107))))=MONTH($B$2),INDEX(Feuille1!$B$13:$H$301,MATCH(MONTH($B$2),mois,)+(COUNT($A$7:$A$107)-COUNT(A36:$A$107)),6),"")</f>
        <v>Espèce</v>
      </c>
      <c r="G36" s="43" t="str">
        <f>IF(MONTH(INDEX(Date,MATCH(MONTH($B$2),mois,)+(COUNT($A$7:$A$107)-COUNT(A36:$A$107))))=MONTH($B$2),INDEX(Feuille1!$B$13:$H$301,MATCH(MONTH($B$2),mois,)+(COUNT($A$7:$A$107)-COUNT(A36:$A$107)),7),"")</f>
        <v>X</v>
      </c>
      <c r="H36" s="39"/>
      <c r="I36" s="38"/>
      <c r="J36" s="38"/>
      <c r="K36" s="39"/>
      <c r="L36" s="39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</row>
    <row r="37" spans="1:1025" x14ac:dyDescent="0.25">
      <c r="A37">
        <v>1</v>
      </c>
      <c r="B37" s="40">
        <f>IF(MONTH(INDEX(Date,MATCH(MONTH($B$2),mois,)+(COUNT($A$7:$A$107)-COUNT(A37:$A$107))))=MONTH($B$2),INDEX(Date,MATCH(MONTH($B$2),mois,)+(COUNT($A$7:$A$107)-COUNT(A37:$A$107))),"")</f>
        <v>42367</v>
      </c>
      <c r="C37" s="42" t="str">
        <f>IF(MONTH(INDEX(Date,MATCH(MONTH($B$2),mois,)+(COUNT($A$7:$A$107)-COUNT(A37:$A$107))))=MONTH($B$2),INDEX(Feuille1!$B$13:$H$301,MATCH(MONTH($B$2),mois,)+(COUNT($A$7:$A$107)-COUNT(A37:$A$107)),2),"")</f>
        <v>706</v>
      </c>
      <c r="D37" s="42" t="str">
        <f>IF(MONTH(INDEX(Date,MATCH(MONTH($B$2),mois,)+(COUNT($A$7:$A$107)-COUNT(A37:$A$107))))=MONTH($B$2),INDEX(Feuille1!$B$13:$H$301,MATCH(MONTH($B$2),mois,)+(COUNT($A$7:$A$107)-COUNT(A37:$A$107)),3),"")</f>
        <v>Patient X</v>
      </c>
      <c r="E37" s="43" t="str">
        <f>IF(MONTH(INDEX(Date,MATCH(MONTH($B$2),mois,)+(COUNT($A$7:$A$107)-COUNT(A37:$A$107))))=MONTH($B$2),INDEX(Feuille1!$B$13:$H$301,MATCH(MONTH($B$2),mois,)+(COUNT($A$7:$A$107)-COUNT(A37:$A$107)),4),"")</f>
        <v>X €</v>
      </c>
      <c r="F37" s="42" t="str">
        <f>IF(MONTH(INDEX(Date,MATCH(MONTH($B$2),mois,)+(COUNT($A$7:$A$107)-COUNT(A37:$A$107))))=MONTH($B$2),INDEX(Feuille1!$B$13:$H$301,MATCH(MONTH($B$2),mois,)+(COUNT($A$7:$A$107)-COUNT(A37:$A$107)),6),"")</f>
        <v>Espèce</v>
      </c>
      <c r="G37" s="43" t="str">
        <f>IF(MONTH(INDEX(Date,MATCH(MONTH($B$2),mois,)+(COUNT($A$7:$A$107)-COUNT(A37:$A$107))))=MONTH($B$2),INDEX(Feuille1!$B$13:$H$301,MATCH(MONTH($B$2),mois,)+(COUNT($A$7:$A$107)-COUNT(A37:$A$107)),7),"")</f>
        <v>X</v>
      </c>
      <c r="H37" s="39"/>
      <c r="I37" s="38"/>
      <c r="J37" s="38"/>
      <c r="K37" s="39"/>
      <c r="L37" s="39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</row>
    <row r="38" spans="1:1025" x14ac:dyDescent="0.25">
      <c r="A38">
        <v>1</v>
      </c>
      <c r="B38" s="40">
        <f>IF(MONTH(INDEX(Date,MATCH(MONTH($B$2),mois,)+(COUNT($A$7:$A$107)-COUNT(A38:$A$107))))=MONTH($B$2),INDEX(Date,MATCH(MONTH($B$2),mois,)+(COUNT($A$7:$A$107)-COUNT(A38:$A$107))),"")</f>
        <v>42367</v>
      </c>
      <c r="C38" s="42" t="str">
        <f>IF(MONTH(INDEX(Date,MATCH(MONTH($B$2),mois,)+(COUNT($A$7:$A$107)-COUNT(A38:$A$107))))=MONTH($B$2),INDEX(Feuille1!$B$13:$H$301,MATCH(MONTH($B$2),mois,)+(COUNT($A$7:$A$107)-COUNT(A38:$A$107)),2),"")</f>
        <v>706</v>
      </c>
      <c r="D38" s="42" t="str">
        <f>IF(MONTH(INDEX(Date,MATCH(MONTH($B$2),mois,)+(COUNT($A$7:$A$107)-COUNT(A38:$A$107))))=MONTH($B$2),INDEX(Feuille1!$B$13:$H$301,MATCH(MONTH($B$2),mois,)+(COUNT($A$7:$A$107)-COUNT(A38:$A$107)),3),"")</f>
        <v>Patient X</v>
      </c>
      <c r="E38" s="43" t="str">
        <f>IF(MONTH(INDEX(Date,MATCH(MONTH($B$2),mois,)+(COUNT($A$7:$A$107)-COUNT(A38:$A$107))))=MONTH($B$2),INDEX(Feuille1!$B$13:$H$301,MATCH(MONTH($B$2),mois,)+(COUNT($A$7:$A$107)-COUNT(A38:$A$107)),4),"")</f>
        <v>X €</v>
      </c>
      <c r="F38" s="42" t="str">
        <f>IF(MONTH(INDEX(Date,MATCH(MONTH($B$2),mois,)+(COUNT($A$7:$A$107)-COUNT(A38:$A$107))))=MONTH($B$2),INDEX(Feuille1!$B$13:$H$301,MATCH(MONTH($B$2),mois,)+(COUNT($A$7:$A$107)-COUNT(A38:$A$107)),6),"")</f>
        <v>Espèce</v>
      </c>
      <c r="G38" s="43" t="str">
        <f>IF(MONTH(INDEX(Date,MATCH(MONTH($B$2),mois,)+(COUNT($A$7:$A$107)-COUNT(A38:$A$107))))=MONTH($B$2),INDEX(Feuille1!$B$13:$H$301,MATCH(MONTH($B$2),mois,)+(COUNT($A$7:$A$107)-COUNT(A38:$A$107)),7),"")</f>
        <v>X</v>
      </c>
      <c r="H38" s="39"/>
      <c r="I38" s="38"/>
      <c r="J38" s="38"/>
      <c r="K38" s="39"/>
      <c r="L38" s="39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</row>
    <row r="39" spans="1:1025" x14ac:dyDescent="0.25">
      <c r="A39">
        <v>1</v>
      </c>
      <c r="B39" s="40" t="e">
        <f>IF(MONTH(INDEX(Date,MATCH(MONTH($B$2),mois,)+(COUNT($A$7:$A$107)-COUNT(A39:$A$107))))=MONTH($B$2),INDEX(Date,MATCH(MONTH($B$2),mois,)+(COUNT($A$7:$A$107)-COUNT(A39:$A$107))),"")</f>
        <v>#REF!</v>
      </c>
      <c r="C39" s="42" t="e">
        <f>IF(MONTH(INDEX(Date,MATCH(MONTH($B$2),mois,)+(COUNT($A$7:$A$107)-COUNT(A39:$A$107))))=MONTH($B$2),INDEX(Feuille1!$B$13:$H$301,MATCH(MONTH($B$2),mois,)+(COUNT($A$7:$A$107)-COUNT(A39:$A$107)),2),"")</f>
        <v>#REF!</v>
      </c>
      <c r="D39" s="42" t="e">
        <f>IF(MONTH(INDEX(Date,MATCH(MONTH($B$2),mois,)+(COUNT($A$7:$A$107)-COUNT(A39:$A$107))))=MONTH($B$2),INDEX(Feuille1!$B$13:$H$301,MATCH(MONTH($B$2),mois,)+(COUNT($A$7:$A$107)-COUNT(A39:$A$107)),3),"")</f>
        <v>#REF!</v>
      </c>
      <c r="E39" s="43" t="e">
        <f>IF(MONTH(INDEX(Date,MATCH(MONTH($B$2),mois,)+(COUNT($A$7:$A$107)-COUNT(A39:$A$107))))=MONTH($B$2),INDEX(Feuille1!$B$13:$H$301,MATCH(MONTH($B$2),mois,)+(COUNT($A$7:$A$107)-COUNT(A39:$A$107)),4),"")</f>
        <v>#REF!</v>
      </c>
      <c r="F39" s="42" t="e">
        <f>IF(MONTH(INDEX(Date,MATCH(MONTH($B$2),mois,)+(COUNT($A$7:$A$107)-COUNT(A39:$A$107))))=MONTH($B$2),INDEX(Feuille1!$B$13:$H$301,MATCH(MONTH($B$2),mois,)+(COUNT($A$7:$A$107)-COUNT(A39:$A$107)),6),"")</f>
        <v>#REF!</v>
      </c>
      <c r="G39" s="43" t="e">
        <f>IF(MONTH(INDEX(Date,MATCH(MONTH($B$2),mois,)+(COUNT($A$7:$A$107)-COUNT(A39:$A$107))))=MONTH($B$2),INDEX(Feuille1!$B$13:$H$301,MATCH(MONTH($B$2),mois,)+(COUNT($A$7:$A$107)-COUNT(A39:$A$107)),7),"")</f>
        <v>#REF!</v>
      </c>
      <c r="H39" s="39"/>
      <c r="I39" s="38"/>
      <c r="J39" s="38"/>
      <c r="K39" s="39"/>
      <c r="L39" s="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</row>
    <row r="40" spans="1:1025" x14ac:dyDescent="0.25">
      <c r="A40">
        <v>1</v>
      </c>
      <c r="B40" s="40" t="e">
        <f>IF(MONTH(INDEX(Date,MATCH(MONTH($B$2),mois,)+(COUNT($A$7:$A$107)-COUNT(A40:$A$107))))=MONTH($B$2),INDEX(Date,MATCH(MONTH($B$2),mois,)+(COUNT($A$7:$A$107)-COUNT(A40:$A$107))),"")</f>
        <v>#REF!</v>
      </c>
      <c r="C40" s="42" t="e">
        <f>IF(MONTH(INDEX(Date,MATCH(MONTH($B$2),mois,)+(COUNT($A$7:$A$107)-COUNT(A40:$A$107))))=MONTH($B$2),INDEX(Feuille1!$B$13:$H$301,MATCH(MONTH($B$2),mois,)+(COUNT($A$7:$A$107)-COUNT(A40:$A$107)),2),"")</f>
        <v>#REF!</v>
      </c>
      <c r="D40" s="42" t="e">
        <f>IF(MONTH(INDEX(Date,MATCH(MONTH($B$2),mois,)+(COUNT($A$7:$A$107)-COUNT(A40:$A$107))))=MONTH($B$2),INDEX(Feuille1!$B$13:$H$301,MATCH(MONTH($B$2),mois,)+(COUNT($A$7:$A$107)-COUNT(A40:$A$107)),3),"")</f>
        <v>#REF!</v>
      </c>
      <c r="E40" s="43" t="e">
        <f>IF(MONTH(INDEX(Date,MATCH(MONTH($B$2),mois,)+(COUNT($A$7:$A$107)-COUNT(A40:$A$107))))=MONTH($B$2),INDEX(Feuille1!$B$13:$H$301,MATCH(MONTH($B$2),mois,)+(COUNT($A$7:$A$107)-COUNT(A40:$A$107)),4),"")</f>
        <v>#REF!</v>
      </c>
      <c r="F40" s="42" t="e">
        <f>IF(MONTH(INDEX(Date,MATCH(MONTH($B$2),mois,)+(COUNT($A$7:$A$107)-COUNT(A40:$A$107))))=MONTH($B$2),INDEX(Feuille1!$B$13:$H$301,MATCH(MONTH($B$2),mois,)+(COUNT($A$7:$A$107)-COUNT(A40:$A$107)),6),"")</f>
        <v>#REF!</v>
      </c>
      <c r="G40" s="43" t="e">
        <f>IF(MONTH(INDEX(Date,MATCH(MONTH($B$2),mois,)+(COUNT($A$7:$A$107)-COUNT(A40:$A$107))))=MONTH($B$2),INDEX(Feuille1!$B$13:$H$301,MATCH(MONTH($B$2),mois,)+(COUNT($A$7:$A$107)-COUNT(A40:$A$107)),7),"")</f>
        <v>#REF!</v>
      </c>
      <c r="H40" s="39"/>
      <c r="I40" s="38"/>
      <c r="J40" s="38"/>
      <c r="K40" s="39"/>
      <c r="L40" s="39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</row>
    <row r="41" spans="1:1025" x14ac:dyDescent="0.25">
      <c r="A41">
        <v>1</v>
      </c>
      <c r="B41" s="40" t="e">
        <f>IF(MONTH(INDEX(Date,MATCH(MONTH($B$2),mois,)+(COUNT($A$7:$A$107)-COUNT(A41:$A$107))))=MONTH($B$2),INDEX(Date,MATCH(MONTH($B$2),mois,)+(COUNT($A$7:$A$107)-COUNT(A41:$A$107))),"")</f>
        <v>#REF!</v>
      </c>
      <c r="C41" s="42" t="e">
        <f>IF(MONTH(INDEX(Date,MATCH(MONTH($B$2),mois,)+(COUNT($A$7:$A$107)-COUNT(A41:$A$107))))=MONTH($B$2),INDEX(Feuille1!$B$13:$H$301,MATCH(MONTH($B$2),mois,)+(COUNT($A$7:$A$107)-COUNT(A41:$A$107)),2),"")</f>
        <v>#REF!</v>
      </c>
      <c r="D41" s="42" t="e">
        <f>IF(MONTH(INDEX(Date,MATCH(MONTH($B$2),mois,)+(COUNT($A$7:$A$107)-COUNT(A41:$A$107))))=MONTH($B$2),INDEX(Feuille1!$B$13:$H$301,MATCH(MONTH($B$2),mois,)+(COUNT($A$7:$A$107)-COUNT(A41:$A$107)),3),"")</f>
        <v>#REF!</v>
      </c>
      <c r="E41" s="43" t="e">
        <f>IF(MONTH(INDEX(Date,MATCH(MONTH($B$2),mois,)+(COUNT($A$7:$A$107)-COUNT(A41:$A$107))))=MONTH($B$2),INDEX(Feuille1!$B$13:$H$301,MATCH(MONTH($B$2),mois,)+(COUNT($A$7:$A$107)-COUNT(A41:$A$107)),4),"")</f>
        <v>#REF!</v>
      </c>
      <c r="F41" s="42" t="e">
        <f>IF(MONTH(INDEX(Date,MATCH(MONTH($B$2),mois,)+(COUNT($A$7:$A$107)-COUNT(A41:$A$107))))=MONTH($B$2),INDEX(Feuille1!$B$13:$H$301,MATCH(MONTH($B$2),mois,)+(COUNT($A$7:$A$107)-COUNT(A41:$A$107)),6),"")</f>
        <v>#REF!</v>
      </c>
      <c r="G41" s="43" t="e">
        <f>IF(MONTH(INDEX(Date,MATCH(MONTH($B$2),mois,)+(COUNT($A$7:$A$107)-COUNT(A41:$A$107))))=MONTH($B$2),INDEX(Feuille1!$B$13:$H$301,MATCH(MONTH($B$2),mois,)+(COUNT($A$7:$A$107)-COUNT(A41:$A$107)),7),"")</f>
        <v>#REF!</v>
      </c>
      <c r="H41" s="39"/>
      <c r="I41" s="38"/>
      <c r="J41" s="38"/>
      <c r="K41" s="39"/>
      <c r="L41" s="39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</row>
    <row r="42" spans="1:1025" x14ac:dyDescent="0.25">
      <c r="A42">
        <v>1</v>
      </c>
      <c r="B42" s="40" t="e">
        <f>IF(MONTH(INDEX(Date,MATCH(MONTH($B$2),mois,)+(COUNT($A$7:$A$107)-COUNT(A42:$A$107))))=MONTH($B$2),INDEX(Date,MATCH(MONTH($B$2),mois,)+(COUNT($A$7:$A$107)-COUNT(A42:$A$107))),"")</f>
        <v>#REF!</v>
      </c>
      <c r="C42" s="42" t="e">
        <f>IF(MONTH(INDEX(Date,MATCH(MONTH($B$2),mois,)+(COUNT($A$7:$A$107)-COUNT(A42:$A$107))))=MONTH($B$2),INDEX(Feuille1!$B$13:$H$301,MATCH(MONTH($B$2),mois,)+(COUNT($A$7:$A$107)-COUNT(A42:$A$107)),2),"")</f>
        <v>#REF!</v>
      </c>
      <c r="D42" s="42" t="e">
        <f>IF(MONTH(INDEX(Date,MATCH(MONTH($B$2),mois,)+(COUNT($A$7:$A$107)-COUNT(A42:$A$107))))=MONTH($B$2),INDEX(Feuille1!$B$13:$H$301,MATCH(MONTH($B$2),mois,)+(COUNT($A$7:$A$107)-COUNT(A42:$A$107)),3),"")</f>
        <v>#REF!</v>
      </c>
      <c r="E42" s="43" t="e">
        <f>IF(MONTH(INDEX(Date,MATCH(MONTH($B$2),mois,)+(COUNT($A$7:$A$107)-COUNT(A42:$A$107))))=MONTH($B$2),INDEX(Feuille1!$B$13:$H$301,MATCH(MONTH($B$2),mois,)+(COUNT($A$7:$A$107)-COUNT(A42:$A$107)),4),"")</f>
        <v>#REF!</v>
      </c>
      <c r="F42" s="42" t="e">
        <f>IF(MONTH(INDEX(Date,MATCH(MONTH($B$2),mois,)+(COUNT($A$7:$A$107)-COUNT(A42:$A$107))))=MONTH($B$2),INDEX(Feuille1!$B$13:$H$301,MATCH(MONTH($B$2),mois,)+(COUNT($A$7:$A$107)-COUNT(A42:$A$107)),6),"")</f>
        <v>#REF!</v>
      </c>
      <c r="G42" s="43" t="e">
        <f>IF(MONTH(INDEX(Date,MATCH(MONTH($B$2),mois,)+(COUNT($A$7:$A$107)-COUNT(A42:$A$107))))=MONTH($B$2),INDEX(Feuille1!$B$13:$H$301,MATCH(MONTH($B$2),mois,)+(COUNT($A$7:$A$107)-COUNT(A42:$A$107)),7),"")</f>
        <v>#REF!</v>
      </c>
      <c r="H42" s="39"/>
      <c r="I42" s="38"/>
      <c r="J42" s="38"/>
      <c r="K42" s="39"/>
      <c r="L42" s="39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</row>
    <row r="43" spans="1:1025" x14ac:dyDescent="0.25">
      <c r="A43">
        <v>1</v>
      </c>
      <c r="B43" s="40" t="e">
        <f>IF(MONTH(INDEX(Date,MATCH(MONTH($B$2),mois,)+(COUNT($A$7:$A$107)-COUNT(A43:$A$107))))=MONTH($B$2),INDEX(Date,MATCH(MONTH($B$2),mois,)+(COUNT($A$7:$A$107)-COUNT(A43:$A$107))),"")</f>
        <v>#REF!</v>
      </c>
      <c r="C43" s="42" t="e">
        <f>IF(MONTH(INDEX(Date,MATCH(MONTH($B$2),mois,)+(COUNT($A$7:$A$107)-COUNT(A43:$A$107))))=MONTH($B$2),INDEX(Feuille1!$B$13:$H$301,MATCH(MONTH($B$2),mois,)+(COUNT($A$7:$A$107)-COUNT(A43:$A$107)),2),"")</f>
        <v>#REF!</v>
      </c>
      <c r="D43" s="42" t="e">
        <f>IF(MONTH(INDEX(Date,MATCH(MONTH($B$2),mois,)+(COUNT($A$7:$A$107)-COUNT(A43:$A$107))))=MONTH($B$2),INDEX(Feuille1!$B$13:$H$301,MATCH(MONTH($B$2),mois,)+(COUNT($A$7:$A$107)-COUNT(A43:$A$107)),3),"")</f>
        <v>#REF!</v>
      </c>
      <c r="E43" s="43" t="e">
        <f>IF(MONTH(INDEX(Date,MATCH(MONTH($B$2),mois,)+(COUNT($A$7:$A$107)-COUNT(A43:$A$107))))=MONTH($B$2),INDEX(Feuille1!$B$13:$H$301,MATCH(MONTH($B$2),mois,)+(COUNT($A$7:$A$107)-COUNT(A43:$A$107)),4),"")</f>
        <v>#REF!</v>
      </c>
      <c r="F43" s="42" t="e">
        <f>IF(MONTH(INDEX(Date,MATCH(MONTH($B$2),mois,)+(COUNT($A$7:$A$107)-COUNT(A43:$A$107))))=MONTH($B$2),INDEX(Feuille1!$B$13:$H$301,MATCH(MONTH($B$2),mois,)+(COUNT($A$7:$A$107)-COUNT(A43:$A$107)),6),"")</f>
        <v>#REF!</v>
      </c>
      <c r="G43" s="43" t="e">
        <f>IF(MONTH(INDEX(Date,MATCH(MONTH($B$2),mois,)+(COUNT($A$7:$A$107)-COUNT(A43:$A$107))))=MONTH($B$2),INDEX(Feuille1!$B$13:$H$301,MATCH(MONTH($B$2),mois,)+(COUNT($A$7:$A$107)-COUNT(A43:$A$107)),7),"")</f>
        <v>#REF!</v>
      </c>
      <c r="H43" s="39"/>
      <c r="I43" s="38"/>
      <c r="J43" s="38"/>
      <c r="K43" s="39"/>
      <c r="L43" s="39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</row>
    <row r="44" spans="1:1025" x14ac:dyDescent="0.25">
      <c r="A44">
        <v>1</v>
      </c>
      <c r="B44" s="40" t="e">
        <f>IF(MONTH(INDEX(Date,MATCH(MONTH($B$2),mois,)+(COUNT($A$7:$A$107)-COUNT(A44:$A$107))))=MONTH($B$2),INDEX(Date,MATCH(MONTH($B$2),mois,)+(COUNT($A$7:$A$107)-COUNT(A44:$A$107))),"")</f>
        <v>#REF!</v>
      </c>
      <c r="C44" s="42" t="e">
        <f>IF(MONTH(INDEX(Date,MATCH(MONTH($B$2),mois,)+(COUNT($A$7:$A$107)-COUNT(A44:$A$107))))=MONTH($B$2),INDEX(Feuille1!$B$13:$H$301,MATCH(MONTH($B$2),mois,)+(COUNT($A$7:$A$107)-COUNT(A44:$A$107)),2),"")</f>
        <v>#REF!</v>
      </c>
      <c r="D44" s="42" t="e">
        <f>IF(MONTH(INDEX(Date,MATCH(MONTH($B$2),mois,)+(COUNT($A$7:$A$107)-COUNT(A44:$A$107))))=MONTH($B$2),INDEX(Feuille1!$B$13:$H$301,MATCH(MONTH($B$2),mois,)+(COUNT($A$7:$A$107)-COUNT(A44:$A$107)),3),"")</f>
        <v>#REF!</v>
      </c>
      <c r="E44" s="43" t="e">
        <f>IF(MONTH(INDEX(Date,MATCH(MONTH($B$2),mois,)+(COUNT($A$7:$A$107)-COUNT(A44:$A$107))))=MONTH($B$2),INDEX(Feuille1!$B$13:$H$301,MATCH(MONTH($B$2),mois,)+(COUNT($A$7:$A$107)-COUNT(A44:$A$107)),4),"")</f>
        <v>#REF!</v>
      </c>
      <c r="F44" s="42" t="e">
        <f>IF(MONTH(INDEX(Date,MATCH(MONTH($B$2),mois,)+(COUNT($A$7:$A$107)-COUNT(A44:$A$107))))=MONTH($B$2),INDEX(Feuille1!$B$13:$H$301,MATCH(MONTH($B$2),mois,)+(COUNT($A$7:$A$107)-COUNT(A44:$A$107)),6),"")</f>
        <v>#REF!</v>
      </c>
      <c r="G44" s="43" t="e">
        <f>IF(MONTH(INDEX(Date,MATCH(MONTH($B$2),mois,)+(COUNT($A$7:$A$107)-COUNT(A44:$A$107))))=MONTH($B$2),INDEX(Feuille1!$B$13:$H$301,MATCH(MONTH($B$2),mois,)+(COUNT($A$7:$A$107)-COUNT(A44:$A$107)),7),"")</f>
        <v>#REF!</v>
      </c>
      <c r="H44" s="39"/>
      <c r="I44" s="38"/>
      <c r="J44" s="38"/>
      <c r="K44" s="39"/>
      <c r="L44" s="39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</row>
    <row r="45" spans="1:1025" x14ac:dyDescent="0.25">
      <c r="A45">
        <v>1</v>
      </c>
      <c r="B45" s="40" t="e">
        <f>IF(MONTH(INDEX(Date,MATCH(MONTH($B$2),mois,)+(COUNT($A$7:$A$107)-COUNT(A45:$A$107))))=MONTH($B$2),INDEX(Date,MATCH(MONTH($B$2),mois,)+(COUNT($A$7:$A$107)-COUNT(A45:$A$107))),"")</f>
        <v>#REF!</v>
      </c>
      <c r="C45" s="42" t="e">
        <f>IF(MONTH(INDEX(Date,MATCH(MONTH($B$2),mois,)+(COUNT($A$7:$A$107)-COUNT(A45:$A$107))))=MONTH($B$2),INDEX(Feuille1!$B$13:$H$301,MATCH(MONTH($B$2),mois,)+(COUNT($A$7:$A$107)-COUNT(A45:$A$107)),2),"")</f>
        <v>#REF!</v>
      </c>
      <c r="D45" s="42" t="e">
        <f>IF(MONTH(INDEX(Date,MATCH(MONTH($B$2),mois,)+(COUNT($A$7:$A$107)-COUNT(A45:$A$107))))=MONTH($B$2),INDEX(Feuille1!$B$13:$H$301,MATCH(MONTH($B$2),mois,)+(COUNT($A$7:$A$107)-COUNT(A45:$A$107)),3),"")</f>
        <v>#REF!</v>
      </c>
      <c r="E45" s="43" t="e">
        <f>IF(MONTH(INDEX(Date,MATCH(MONTH($B$2),mois,)+(COUNT($A$7:$A$107)-COUNT(A45:$A$107))))=MONTH($B$2),INDEX(Feuille1!$B$13:$H$301,MATCH(MONTH($B$2),mois,)+(COUNT($A$7:$A$107)-COUNT(A45:$A$107)),4),"")</f>
        <v>#REF!</v>
      </c>
      <c r="F45" s="42" t="e">
        <f>IF(MONTH(INDEX(Date,MATCH(MONTH($B$2),mois,)+(COUNT($A$7:$A$107)-COUNT(A45:$A$107))))=MONTH($B$2),INDEX(Feuille1!$B$13:$H$301,MATCH(MONTH($B$2),mois,)+(COUNT($A$7:$A$107)-COUNT(A45:$A$107)),6),"")</f>
        <v>#REF!</v>
      </c>
      <c r="G45" s="43" t="e">
        <f>IF(MONTH(INDEX(Date,MATCH(MONTH($B$2),mois,)+(COUNT($A$7:$A$107)-COUNT(A45:$A$107))))=MONTH($B$2),INDEX(Feuille1!$B$13:$H$301,MATCH(MONTH($B$2),mois,)+(COUNT($A$7:$A$107)-COUNT(A45:$A$107)),7),"")</f>
        <v>#REF!</v>
      </c>
      <c r="H45" s="39"/>
      <c r="I45" s="38"/>
      <c r="J45" s="38"/>
      <c r="K45" s="39"/>
      <c r="L45" s="39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</row>
    <row r="46" spans="1:1025" x14ac:dyDescent="0.25">
      <c r="A46">
        <v>1</v>
      </c>
      <c r="B46" s="40" t="e">
        <f>IF(MONTH(INDEX(Date,MATCH(MONTH($B$2),mois,)+(COUNT($A$7:$A$107)-COUNT(A46:$A$107))))=MONTH($B$2),INDEX(Date,MATCH(MONTH($B$2),mois,)+(COUNT($A$7:$A$107)-COUNT(A46:$A$107))),"")</f>
        <v>#REF!</v>
      </c>
      <c r="C46" s="42" t="e">
        <f>IF(MONTH(INDEX(Date,MATCH(MONTH($B$2),mois,)+(COUNT($A$7:$A$107)-COUNT(A46:$A$107))))=MONTH($B$2),INDEX(Feuille1!$B$13:$H$301,MATCH(MONTH($B$2),mois,)+(COUNT($A$7:$A$107)-COUNT(A46:$A$107)),2),"")</f>
        <v>#REF!</v>
      </c>
      <c r="D46" s="42" t="e">
        <f>IF(MONTH(INDEX(Date,MATCH(MONTH($B$2),mois,)+(COUNT($A$7:$A$107)-COUNT(A46:$A$107))))=MONTH($B$2),INDEX(Feuille1!$B$13:$H$301,MATCH(MONTH($B$2),mois,)+(COUNT($A$7:$A$107)-COUNT(A46:$A$107)),3),"")</f>
        <v>#REF!</v>
      </c>
      <c r="E46" s="43" t="e">
        <f>IF(MONTH(INDEX(Date,MATCH(MONTH($B$2),mois,)+(COUNT($A$7:$A$107)-COUNT(A46:$A$107))))=MONTH($B$2),INDEX(Feuille1!$B$13:$H$301,MATCH(MONTH($B$2),mois,)+(COUNT($A$7:$A$107)-COUNT(A46:$A$107)),4),"")</f>
        <v>#REF!</v>
      </c>
      <c r="F46" s="42" t="e">
        <f>IF(MONTH(INDEX(Date,MATCH(MONTH($B$2),mois,)+(COUNT($A$7:$A$107)-COUNT(A46:$A$107))))=MONTH($B$2),INDEX(Feuille1!$B$13:$H$301,MATCH(MONTH($B$2),mois,)+(COUNT($A$7:$A$107)-COUNT(A46:$A$107)),6),"")</f>
        <v>#REF!</v>
      </c>
      <c r="G46" s="43" t="e">
        <f>IF(MONTH(INDEX(Date,MATCH(MONTH($B$2),mois,)+(COUNT($A$7:$A$107)-COUNT(A46:$A$107))))=MONTH($B$2),INDEX(Feuille1!$B$13:$H$301,MATCH(MONTH($B$2),mois,)+(COUNT($A$7:$A$107)-COUNT(A46:$A$107)),7),"")</f>
        <v>#REF!</v>
      </c>
      <c r="H46" s="39"/>
      <c r="I46" s="38"/>
      <c r="J46" s="38"/>
      <c r="K46" s="39"/>
      <c r="L46" s="39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</row>
    <row r="47" spans="1:1025" x14ac:dyDescent="0.25">
      <c r="A47">
        <v>1</v>
      </c>
      <c r="B47" s="40" t="e">
        <f>IF(MONTH(INDEX(Date,MATCH(MONTH($B$2),mois,)+(COUNT($A$7:$A$107)-COUNT(A47:$A$107))))=MONTH($B$2),INDEX(Date,MATCH(MONTH($B$2),mois,)+(COUNT($A$7:$A$107)-COUNT(A47:$A$107))),"")</f>
        <v>#REF!</v>
      </c>
      <c r="C47" s="42" t="e">
        <f>IF(MONTH(INDEX(Date,MATCH(MONTH($B$2),mois,)+(COUNT($A$7:$A$107)-COUNT(A47:$A$107))))=MONTH($B$2),INDEX(Feuille1!$B$13:$H$301,MATCH(MONTH($B$2),mois,)+(COUNT($A$7:$A$107)-COUNT(A47:$A$107)),2),"")</f>
        <v>#REF!</v>
      </c>
      <c r="D47" s="42" t="e">
        <f>IF(MONTH(INDEX(Date,MATCH(MONTH($B$2),mois,)+(COUNT($A$7:$A$107)-COUNT(A47:$A$107))))=MONTH($B$2),INDEX(Feuille1!$B$13:$H$301,MATCH(MONTH($B$2),mois,)+(COUNT($A$7:$A$107)-COUNT(A47:$A$107)),3),"")</f>
        <v>#REF!</v>
      </c>
      <c r="E47" s="43" t="e">
        <f>IF(MONTH(INDEX(Date,MATCH(MONTH($B$2),mois,)+(COUNT($A$7:$A$107)-COUNT(A47:$A$107))))=MONTH($B$2),INDEX(Feuille1!$B$13:$H$301,MATCH(MONTH($B$2),mois,)+(COUNT($A$7:$A$107)-COUNT(A47:$A$107)),4),"")</f>
        <v>#REF!</v>
      </c>
      <c r="F47" s="42" t="e">
        <f>IF(MONTH(INDEX(Date,MATCH(MONTH($B$2),mois,)+(COUNT($A$7:$A$107)-COUNT(A47:$A$107))))=MONTH($B$2),INDEX(Feuille1!$B$13:$H$301,MATCH(MONTH($B$2),mois,)+(COUNT($A$7:$A$107)-COUNT(A47:$A$107)),6),"")</f>
        <v>#REF!</v>
      </c>
      <c r="G47" s="43" t="e">
        <f>IF(MONTH(INDEX(Date,MATCH(MONTH($B$2),mois,)+(COUNT($A$7:$A$107)-COUNT(A47:$A$107))))=MONTH($B$2),INDEX(Feuille1!$B$13:$H$301,MATCH(MONTH($B$2),mois,)+(COUNT($A$7:$A$107)-COUNT(A47:$A$107)),7),"")</f>
        <v>#REF!</v>
      </c>
      <c r="H47" s="39"/>
      <c r="I47" s="38"/>
      <c r="J47" s="38"/>
      <c r="K47" s="39"/>
      <c r="L47" s="39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</row>
    <row r="48" spans="1:1025" x14ac:dyDescent="0.25">
      <c r="A48">
        <v>1</v>
      </c>
      <c r="B48" s="40" t="e">
        <f>IF(MONTH(INDEX(Date,MATCH(MONTH($B$2),mois,)+(COUNT($A$7:$A$107)-COUNT(A48:$A$107))))=MONTH($B$2),INDEX(Date,MATCH(MONTH($B$2),mois,)+(COUNT($A$7:$A$107)-COUNT(A48:$A$107))),"")</f>
        <v>#REF!</v>
      </c>
      <c r="C48" s="42" t="e">
        <f>IF(MONTH(INDEX(Date,MATCH(MONTH($B$2),mois,)+(COUNT($A$7:$A$107)-COUNT(A48:$A$107))))=MONTH($B$2),INDEX(Feuille1!$B$13:$H$301,MATCH(MONTH($B$2),mois,)+(COUNT($A$7:$A$107)-COUNT(A48:$A$107)),2),"")</f>
        <v>#REF!</v>
      </c>
      <c r="D48" s="42" t="e">
        <f>IF(MONTH(INDEX(Date,MATCH(MONTH($B$2),mois,)+(COUNT($A$7:$A$107)-COUNT(A48:$A$107))))=MONTH($B$2),INDEX(Feuille1!$B$13:$H$301,MATCH(MONTH($B$2),mois,)+(COUNT($A$7:$A$107)-COUNT(A48:$A$107)),3),"")</f>
        <v>#REF!</v>
      </c>
      <c r="E48" s="43" t="e">
        <f>IF(MONTH(INDEX(Date,MATCH(MONTH($B$2),mois,)+(COUNT($A$7:$A$107)-COUNT(A48:$A$107))))=MONTH($B$2),INDEX(Feuille1!$B$13:$H$301,MATCH(MONTH($B$2),mois,)+(COUNT($A$7:$A$107)-COUNT(A48:$A$107)),4),"")</f>
        <v>#REF!</v>
      </c>
      <c r="F48" s="42" t="e">
        <f>IF(MONTH(INDEX(Date,MATCH(MONTH($B$2),mois,)+(COUNT($A$7:$A$107)-COUNT(A48:$A$107))))=MONTH($B$2),INDEX(Feuille1!$B$13:$H$301,MATCH(MONTH($B$2),mois,)+(COUNT($A$7:$A$107)-COUNT(A48:$A$107)),6),"")</f>
        <v>#REF!</v>
      </c>
      <c r="G48" s="43" t="e">
        <f>IF(MONTH(INDEX(Date,MATCH(MONTH($B$2),mois,)+(COUNT($A$7:$A$107)-COUNT(A48:$A$107))))=MONTH($B$2),INDEX(Feuille1!$B$13:$H$301,MATCH(MONTH($B$2),mois,)+(COUNT($A$7:$A$107)-COUNT(A48:$A$107)),7),"")</f>
        <v>#REF!</v>
      </c>
      <c r="H48" s="39"/>
      <c r="I48" s="38"/>
      <c r="J48" s="38"/>
      <c r="K48" s="39"/>
      <c r="L48" s="39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</row>
    <row r="49" spans="1:1025" x14ac:dyDescent="0.25">
      <c r="A49">
        <v>1</v>
      </c>
      <c r="B49" s="40" t="e">
        <f>IF(MONTH(INDEX(Date,MATCH(MONTH($B$2),mois,)+(COUNT($A$7:$A$107)-COUNT(A49:$A$107))))=MONTH($B$2),INDEX(Date,MATCH(MONTH($B$2),mois,)+(COUNT($A$7:$A$107)-COUNT(A49:$A$107))),"")</f>
        <v>#REF!</v>
      </c>
      <c r="C49" s="42" t="e">
        <f>IF(MONTH(INDEX(Date,MATCH(MONTH($B$2),mois,)+(COUNT($A$7:$A$107)-COUNT(A49:$A$107))))=MONTH($B$2),INDEX(Feuille1!$B$13:$H$301,MATCH(MONTH($B$2),mois,)+(COUNT($A$7:$A$107)-COUNT(A49:$A$107)),2),"")</f>
        <v>#REF!</v>
      </c>
      <c r="D49" s="42" t="e">
        <f>IF(MONTH(INDEX(Date,MATCH(MONTH($B$2),mois,)+(COUNT($A$7:$A$107)-COUNT(A49:$A$107))))=MONTH($B$2),INDEX(Feuille1!$B$13:$H$301,MATCH(MONTH($B$2),mois,)+(COUNT($A$7:$A$107)-COUNT(A49:$A$107)),3),"")</f>
        <v>#REF!</v>
      </c>
      <c r="E49" s="43" t="e">
        <f>IF(MONTH(INDEX(Date,MATCH(MONTH($B$2),mois,)+(COUNT($A$7:$A$107)-COUNT(A49:$A$107))))=MONTH($B$2),INDEX(Feuille1!$B$13:$H$301,MATCH(MONTH($B$2),mois,)+(COUNT($A$7:$A$107)-COUNT(A49:$A$107)),4),"")</f>
        <v>#REF!</v>
      </c>
      <c r="F49" s="42" t="e">
        <f>IF(MONTH(INDEX(Date,MATCH(MONTH($B$2),mois,)+(COUNT($A$7:$A$107)-COUNT(A49:$A$107))))=MONTH($B$2),INDEX(Feuille1!$B$13:$H$301,MATCH(MONTH($B$2),mois,)+(COUNT($A$7:$A$107)-COUNT(A49:$A$107)),6),"")</f>
        <v>#REF!</v>
      </c>
      <c r="G49" s="43" t="e">
        <f>IF(MONTH(INDEX(Date,MATCH(MONTH($B$2),mois,)+(COUNT($A$7:$A$107)-COUNT(A49:$A$107))))=MONTH($B$2),INDEX(Feuille1!$B$13:$H$301,MATCH(MONTH($B$2),mois,)+(COUNT($A$7:$A$107)-COUNT(A49:$A$107)),7),"")</f>
        <v>#REF!</v>
      </c>
      <c r="H49" s="39"/>
      <c r="I49" s="38"/>
      <c r="J49" s="38"/>
      <c r="K49" s="39"/>
      <c r="L49" s="3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</row>
    <row r="50" spans="1:1025" x14ac:dyDescent="0.25">
      <c r="A50">
        <v>1</v>
      </c>
      <c r="B50" s="40" t="e">
        <f>IF(MONTH(INDEX(Date,MATCH(MONTH($B$2),mois,)+(COUNT($A$7:$A$107)-COUNT(A50:$A$107))))=MONTH($B$2),INDEX(Date,MATCH(MONTH($B$2),mois,)+(COUNT($A$7:$A$107)-COUNT(A50:$A$107))),"")</f>
        <v>#REF!</v>
      </c>
      <c r="C50" s="42" t="e">
        <f>IF(MONTH(INDEX(Date,MATCH(MONTH($B$2),mois,)+(COUNT($A$7:$A$107)-COUNT(A50:$A$107))))=MONTH($B$2),INDEX(Feuille1!$B$13:$H$301,MATCH(MONTH($B$2),mois,)+(COUNT($A$7:$A$107)-COUNT(A50:$A$107)),2),"")</f>
        <v>#REF!</v>
      </c>
      <c r="D50" s="42" t="e">
        <f>IF(MONTH(INDEX(Date,MATCH(MONTH($B$2),mois,)+(COUNT($A$7:$A$107)-COUNT(A50:$A$107))))=MONTH($B$2),INDEX(Feuille1!$B$13:$H$301,MATCH(MONTH($B$2),mois,)+(COUNT($A$7:$A$107)-COUNT(A50:$A$107)),3),"")</f>
        <v>#REF!</v>
      </c>
      <c r="E50" s="43" t="e">
        <f>IF(MONTH(INDEX(Date,MATCH(MONTH($B$2),mois,)+(COUNT($A$7:$A$107)-COUNT(A50:$A$107))))=MONTH($B$2),INDEX(Feuille1!$B$13:$H$301,MATCH(MONTH($B$2),mois,)+(COUNT($A$7:$A$107)-COUNT(A50:$A$107)),4),"")</f>
        <v>#REF!</v>
      </c>
      <c r="F50" s="42" t="e">
        <f>IF(MONTH(INDEX(Date,MATCH(MONTH($B$2),mois,)+(COUNT($A$7:$A$107)-COUNT(A50:$A$107))))=MONTH($B$2),INDEX(Feuille1!$B$13:$H$301,MATCH(MONTH($B$2),mois,)+(COUNT($A$7:$A$107)-COUNT(A50:$A$107)),6),"")</f>
        <v>#REF!</v>
      </c>
      <c r="G50" s="43" t="e">
        <f>IF(MONTH(INDEX(Date,MATCH(MONTH($B$2),mois,)+(COUNT($A$7:$A$107)-COUNT(A50:$A$107))))=MONTH($B$2),INDEX(Feuille1!$B$13:$H$301,MATCH(MONTH($B$2),mois,)+(COUNT($A$7:$A$107)-COUNT(A50:$A$107)),7),"")</f>
        <v>#REF!</v>
      </c>
      <c r="H50" s="39"/>
      <c r="I50" s="38"/>
      <c r="J50" s="38"/>
      <c r="K50" s="39"/>
      <c r="L50" s="39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</row>
    <row r="51" spans="1:1025" x14ac:dyDescent="0.25">
      <c r="A51">
        <v>1</v>
      </c>
      <c r="B51" s="40" t="e">
        <f>IF(MONTH(INDEX(Date,MATCH(MONTH($B$2),mois,)+(COUNT($A$7:$A$107)-COUNT(A51:$A$107))))=MONTH($B$2),INDEX(Date,MATCH(MONTH($B$2),mois,)+(COUNT($A$7:$A$107)-COUNT(A51:$A$107))),"")</f>
        <v>#REF!</v>
      </c>
      <c r="C51" s="42" t="e">
        <f>IF(MONTH(INDEX(Date,MATCH(MONTH($B$2),mois,)+(COUNT($A$7:$A$107)-COUNT(A51:$A$107))))=MONTH($B$2),INDEX(Feuille1!$B$13:$H$301,MATCH(MONTH($B$2),mois,)+(COUNT($A$7:$A$107)-COUNT(A51:$A$107)),2),"")</f>
        <v>#REF!</v>
      </c>
      <c r="D51" s="42" t="e">
        <f>IF(MONTH(INDEX(Date,MATCH(MONTH($B$2),mois,)+(COUNT($A$7:$A$107)-COUNT(A51:$A$107))))=MONTH($B$2),INDEX(Feuille1!$B$13:$H$301,MATCH(MONTH($B$2),mois,)+(COUNT($A$7:$A$107)-COUNT(A51:$A$107)),3),"")</f>
        <v>#REF!</v>
      </c>
      <c r="E51" s="43" t="e">
        <f>IF(MONTH(INDEX(Date,MATCH(MONTH($B$2),mois,)+(COUNT($A$7:$A$107)-COUNT(A51:$A$107))))=MONTH($B$2),INDEX(Feuille1!$B$13:$H$301,MATCH(MONTH($B$2),mois,)+(COUNT($A$7:$A$107)-COUNT(A51:$A$107)),4),"")</f>
        <v>#REF!</v>
      </c>
      <c r="F51" s="42" t="e">
        <f>IF(MONTH(INDEX(Date,MATCH(MONTH($B$2),mois,)+(COUNT($A$7:$A$107)-COUNT(A51:$A$107))))=MONTH($B$2),INDEX(Feuille1!$B$13:$H$301,MATCH(MONTH($B$2),mois,)+(COUNT($A$7:$A$107)-COUNT(A51:$A$107)),6),"")</f>
        <v>#REF!</v>
      </c>
      <c r="G51" s="43" t="e">
        <f>IF(MONTH(INDEX(Date,MATCH(MONTH($B$2),mois,)+(COUNT($A$7:$A$107)-COUNT(A51:$A$107))))=MONTH($B$2),INDEX(Feuille1!$B$13:$H$301,MATCH(MONTH($B$2),mois,)+(COUNT($A$7:$A$107)-COUNT(A51:$A$107)),7),"")</f>
        <v>#REF!</v>
      </c>
      <c r="H51" s="39"/>
      <c r="I51" s="38"/>
      <c r="J51" s="38"/>
      <c r="K51" s="39"/>
      <c r="L51" s="39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</row>
    <row r="52" spans="1:1025" x14ac:dyDescent="0.25">
      <c r="A52">
        <v>1</v>
      </c>
      <c r="B52" s="40" t="e">
        <f>IF(MONTH(INDEX(Date,MATCH(MONTH($B$2),mois,)+(COUNT($A$7:$A$107)-COUNT(A52:$A$107))))=MONTH($B$2),INDEX(Date,MATCH(MONTH($B$2),mois,)+(COUNT($A$7:$A$107)-COUNT(A52:$A$107))),"")</f>
        <v>#REF!</v>
      </c>
      <c r="C52" s="42" t="e">
        <f>IF(MONTH(INDEX(Date,MATCH(MONTH($B$2),mois,)+(COUNT($A$7:$A$107)-COUNT(A52:$A$107))))=MONTH($B$2),INDEX(Feuille1!$B$13:$H$301,MATCH(MONTH($B$2),mois,)+(COUNT($A$7:$A$107)-COUNT(A52:$A$107)),2),"")</f>
        <v>#REF!</v>
      </c>
      <c r="D52" s="42" t="e">
        <f>IF(MONTH(INDEX(Date,MATCH(MONTH($B$2),mois,)+(COUNT($A$7:$A$107)-COUNT(A52:$A$107))))=MONTH($B$2),INDEX(Feuille1!$B$13:$H$301,MATCH(MONTH($B$2),mois,)+(COUNT($A$7:$A$107)-COUNT(A52:$A$107)),3),"")</f>
        <v>#REF!</v>
      </c>
      <c r="E52" s="43" t="e">
        <f>IF(MONTH(INDEX(Date,MATCH(MONTH($B$2),mois,)+(COUNT($A$7:$A$107)-COUNT(A52:$A$107))))=MONTH($B$2),INDEX(Feuille1!$B$13:$H$301,MATCH(MONTH($B$2),mois,)+(COUNT($A$7:$A$107)-COUNT(A52:$A$107)),4),"")</f>
        <v>#REF!</v>
      </c>
      <c r="F52" s="42" t="e">
        <f>IF(MONTH(INDEX(Date,MATCH(MONTH($B$2),mois,)+(COUNT($A$7:$A$107)-COUNT(A52:$A$107))))=MONTH($B$2),INDEX(Feuille1!$B$13:$H$301,MATCH(MONTH($B$2),mois,)+(COUNT($A$7:$A$107)-COUNT(A52:$A$107)),6),"")</f>
        <v>#REF!</v>
      </c>
      <c r="G52" s="43" t="e">
        <f>IF(MONTH(INDEX(Date,MATCH(MONTH($B$2),mois,)+(COUNT($A$7:$A$107)-COUNT(A52:$A$107))))=MONTH($B$2),INDEX(Feuille1!$B$13:$H$301,MATCH(MONTH($B$2),mois,)+(COUNT($A$7:$A$107)-COUNT(A52:$A$107)),7),"")</f>
        <v>#REF!</v>
      </c>
      <c r="H52" s="39"/>
      <c r="I52" s="38"/>
      <c r="J52" s="38"/>
      <c r="K52" s="39"/>
      <c r="L52" s="39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</row>
    <row r="53" spans="1:1025" x14ac:dyDescent="0.25">
      <c r="A53">
        <v>1</v>
      </c>
      <c r="B53" s="40" t="e">
        <f>IF(MONTH(INDEX(Date,MATCH(MONTH($B$2),mois,)+(COUNT($A$7:$A$107)-COUNT(A53:$A$107))))=MONTH($B$2),INDEX(Date,MATCH(MONTH($B$2),mois,)+(COUNT($A$7:$A$107)-COUNT(A53:$A$107))),"")</f>
        <v>#REF!</v>
      </c>
      <c r="C53" s="42" t="e">
        <f>IF(MONTH(INDEX(Date,MATCH(MONTH($B$2),mois,)+(COUNT($A$7:$A$107)-COUNT(A53:$A$107))))=MONTH($B$2),INDEX(Feuille1!$B$13:$H$301,MATCH(MONTH($B$2),mois,)+(COUNT($A$7:$A$107)-COUNT(A53:$A$107)),2),"")</f>
        <v>#REF!</v>
      </c>
      <c r="D53" s="42" t="e">
        <f>IF(MONTH(INDEX(Date,MATCH(MONTH($B$2),mois,)+(COUNT($A$7:$A$107)-COUNT(A53:$A$107))))=MONTH($B$2),INDEX(Feuille1!$B$13:$H$301,MATCH(MONTH($B$2),mois,)+(COUNT($A$7:$A$107)-COUNT(A53:$A$107)),3),"")</f>
        <v>#REF!</v>
      </c>
      <c r="E53" s="43" t="e">
        <f>IF(MONTH(INDEX(Date,MATCH(MONTH($B$2),mois,)+(COUNT($A$7:$A$107)-COUNT(A53:$A$107))))=MONTH($B$2),INDEX(Feuille1!$B$13:$H$301,MATCH(MONTH($B$2),mois,)+(COUNT($A$7:$A$107)-COUNT(A53:$A$107)),4),"")</f>
        <v>#REF!</v>
      </c>
      <c r="F53" s="42" t="e">
        <f>IF(MONTH(INDEX(Date,MATCH(MONTH($B$2),mois,)+(COUNT($A$7:$A$107)-COUNT(A53:$A$107))))=MONTH($B$2),INDEX(Feuille1!$B$13:$H$301,MATCH(MONTH($B$2),mois,)+(COUNT($A$7:$A$107)-COUNT(A53:$A$107)),6),"")</f>
        <v>#REF!</v>
      </c>
      <c r="G53" s="43" t="e">
        <f>IF(MONTH(INDEX(Date,MATCH(MONTH($B$2),mois,)+(COUNT($A$7:$A$107)-COUNT(A53:$A$107))))=MONTH($B$2),INDEX(Feuille1!$B$13:$H$301,MATCH(MONTH($B$2),mois,)+(COUNT($A$7:$A$107)-COUNT(A53:$A$107)),7),"")</f>
        <v>#REF!</v>
      </c>
      <c r="H53" s="39"/>
      <c r="I53" s="38"/>
      <c r="J53" s="38"/>
      <c r="K53" s="39"/>
      <c r="L53" s="39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</row>
    <row r="54" spans="1:1025" x14ac:dyDescent="0.25">
      <c r="A54">
        <v>1</v>
      </c>
      <c r="B54" s="40" t="e">
        <f>IF(MONTH(INDEX(Date,MATCH(MONTH($B$2),mois,)+(COUNT($A$7:$A$107)-COUNT(A54:$A$107))))=MONTH($B$2),INDEX(Date,MATCH(MONTH($B$2),mois,)+(COUNT($A$7:$A$107)-COUNT(A54:$A$107))),"")</f>
        <v>#REF!</v>
      </c>
      <c r="C54" s="42" t="e">
        <f>IF(MONTH(INDEX(Date,MATCH(MONTH($B$2),mois,)+(COUNT($A$7:$A$107)-COUNT(A54:$A$107))))=MONTH($B$2),INDEX(Feuille1!$B$13:$H$301,MATCH(MONTH($B$2),mois,)+(COUNT($A$7:$A$107)-COUNT(A54:$A$107)),2),"")</f>
        <v>#REF!</v>
      </c>
      <c r="D54" s="42" t="e">
        <f>IF(MONTH(INDEX(Date,MATCH(MONTH($B$2),mois,)+(COUNT($A$7:$A$107)-COUNT(A54:$A$107))))=MONTH($B$2),INDEX(Feuille1!$B$13:$H$301,MATCH(MONTH($B$2),mois,)+(COUNT($A$7:$A$107)-COUNT(A54:$A$107)),3),"")</f>
        <v>#REF!</v>
      </c>
      <c r="E54" s="43" t="e">
        <f>IF(MONTH(INDEX(Date,MATCH(MONTH($B$2),mois,)+(COUNT($A$7:$A$107)-COUNT(A54:$A$107))))=MONTH($B$2),INDEX(Feuille1!$B$13:$H$301,MATCH(MONTH($B$2),mois,)+(COUNT($A$7:$A$107)-COUNT(A54:$A$107)),4),"")</f>
        <v>#REF!</v>
      </c>
      <c r="F54" s="42" t="e">
        <f>IF(MONTH(INDEX(Date,MATCH(MONTH($B$2),mois,)+(COUNT($A$7:$A$107)-COUNT(A54:$A$107))))=MONTH($B$2),INDEX(Feuille1!$B$13:$H$301,MATCH(MONTH($B$2),mois,)+(COUNT($A$7:$A$107)-COUNT(A54:$A$107)),6),"")</f>
        <v>#REF!</v>
      </c>
      <c r="G54" s="43" t="e">
        <f>IF(MONTH(INDEX(Date,MATCH(MONTH($B$2),mois,)+(COUNT($A$7:$A$107)-COUNT(A54:$A$107))))=MONTH($B$2),INDEX(Feuille1!$B$13:$H$301,MATCH(MONTH($B$2),mois,)+(COUNT($A$7:$A$107)-COUNT(A54:$A$107)),7),"")</f>
        <v>#REF!</v>
      </c>
      <c r="H54" s="39"/>
      <c r="I54" s="38"/>
      <c r="J54" s="38"/>
      <c r="K54" s="39"/>
      <c r="L54" s="39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</row>
    <row r="55" spans="1:1025" x14ac:dyDescent="0.25">
      <c r="A55">
        <v>1</v>
      </c>
      <c r="B55" s="40" t="e">
        <f>IF(MONTH(INDEX(Date,MATCH(MONTH($B$2),mois,)+(COUNT($A$7:$A$107)-COUNT(A55:$A$107))))=MONTH($B$2),INDEX(Date,MATCH(MONTH($B$2),mois,)+(COUNT($A$7:$A$107)-COUNT(A55:$A$107))),"")</f>
        <v>#REF!</v>
      </c>
      <c r="C55" s="42" t="e">
        <f>IF(MONTH(INDEX(Date,MATCH(MONTH($B$2),mois,)+(COUNT($A$7:$A$107)-COUNT(A55:$A$107))))=MONTH($B$2),INDEX(Feuille1!$B$13:$H$301,MATCH(MONTH($B$2),mois,)+(COUNT($A$7:$A$107)-COUNT(A55:$A$107)),2),"")</f>
        <v>#REF!</v>
      </c>
      <c r="D55" s="42" t="e">
        <f>IF(MONTH(INDEX(Date,MATCH(MONTH($B$2),mois,)+(COUNT($A$7:$A$107)-COUNT(A55:$A$107))))=MONTH($B$2),INDEX(Feuille1!$B$13:$H$301,MATCH(MONTH($B$2),mois,)+(COUNT($A$7:$A$107)-COUNT(A55:$A$107)),3),"")</f>
        <v>#REF!</v>
      </c>
      <c r="E55" s="43" t="e">
        <f>IF(MONTH(INDEX(Date,MATCH(MONTH($B$2),mois,)+(COUNT($A$7:$A$107)-COUNT(A55:$A$107))))=MONTH($B$2),INDEX(Feuille1!$B$13:$H$301,MATCH(MONTH($B$2),mois,)+(COUNT($A$7:$A$107)-COUNT(A55:$A$107)),4),"")</f>
        <v>#REF!</v>
      </c>
      <c r="F55" s="42" t="e">
        <f>IF(MONTH(INDEX(Date,MATCH(MONTH($B$2),mois,)+(COUNT($A$7:$A$107)-COUNT(A55:$A$107))))=MONTH($B$2),INDEX(Feuille1!$B$13:$H$301,MATCH(MONTH($B$2),mois,)+(COUNT($A$7:$A$107)-COUNT(A55:$A$107)),6),"")</f>
        <v>#REF!</v>
      </c>
      <c r="G55" s="43" t="e">
        <f>IF(MONTH(INDEX(Date,MATCH(MONTH($B$2),mois,)+(COUNT($A$7:$A$107)-COUNT(A55:$A$107))))=MONTH($B$2),INDEX(Feuille1!$B$13:$H$301,MATCH(MONTH($B$2),mois,)+(COUNT($A$7:$A$107)-COUNT(A55:$A$107)),7),"")</f>
        <v>#REF!</v>
      </c>
      <c r="H55" s="39"/>
      <c r="I55" s="38"/>
      <c r="J55" s="38"/>
      <c r="K55" s="39"/>
      <c r="L55" s="39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</row>
    <row r="56" spans="1:1025" x14ac:dyDescent="0.25">
      <c r="A56">
        <v>1</v>
      </c>
      <c r="B56" s="40" t="e">
        <f>IF(MONTH(INDEX(Date,MATCH(MONTH($B$2),mois,)+(COUNT($A$7:$A$107)-COUNT(A56:$A$107))))=MONTH($B$2),INDEX(Date,MATCH(MONTH($B$2),mois,)+(COUNT($A$7:$A$107)-COUNT(A56:$A$107))),"")</f>
        <v>#REF!</v>
      </c>
      <c r="C56" s="42" t="e">
        <f>IF(MONTH(INDEX(Date,MATCH(MONTH($B$2),mois,)+(COUNT($A$7:$A$107)-COUNT(A56:$A$107))))=MONTH($B$2),INDEX(Feuille1!$B$13:$H$301,MATCH(MONTH($B$2),mois,)+(COUNT($A$7:$A$107)-COUNT(A56:$A$107)),2),"")</f>
        <v>#REF!</v>
      </c>
      <c r="D56" s="42" t="e">
        <f>IF(MONTH(INDEX(Date,MATCH(MONTH($B$2),mois,)+(COUNT($A$7:$A$107)-COUNT(A56:$A$107))))=MONTH($B$2),INDEX(Feuille1!$B$13:$H$301,MATCH(MONTH($B$2),mois,)+(COUNT($A$7:$A$107)-COUNT(A56:$A$107)),3),"")</f>
        <v>#REF!</v>
      </c>
      <c r="E56" s="43" t="e">
        <f>IF(MONTH(INDEX(Date,MATCH(MONTH($B$2),mois,)+(COUNT($A$7:$A$107)-COUNT(A56:$A$107))))=MONTH($B$2),INDEX(Feuille1!$B$13:$H$301,MATCH(MONTH($B$2),mois,)+(COUNT($A$7:$A$107)-COUNT(A56:$A$107)),4),"")</f>
        <v>#REF!</v>
      </c>
      <c r="F56" s="42" t="e">
        <f>IF(MONTH(INDEX(Date,MATCH(MONTH($B$2),mois,)+(COUNT($A$7:$A$107)-COUNT(A56:$A$107))))=MONTH($B$2),INDEX(Feuille1!$B$13:$H$301,MATCH(MONTH($B$2),mois,)+(COUNT($A$7:$A$107)-COUNT(A56:$A$107)),6),"")</f>
        <v>#REF!</v>
      </c>
      <c r="G56" s="43" t="e">
        <f>IF(MONTH(INDEX(Date,MATCH(MONTH($B$2),mois,)+(COUNT($A$7:$A$107)-COUNT(A56:$A$107))))=MONTH($B$2),INDEX(Feuille1!$B$13:$H$301,MATCH(MONTH($B$2),mois,)+(COUNT($A$7:$A$107)-COUNT(A56:$A$107)),7),"")</f>
        <v>#REF!</v>
      </c>
      <c r="H56" s="39"/>
      <c r="I56" s="38"/>
      <c r="J56" s="38"/>
      <c r="K56" s="39"/>
      <c r="L56" s="39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</row>
    <row r="57" spans="1:1025" x14ac:dyDescent="0.25">
      <c r="A57">
        <v>1</v>
      </c>
      <c r="B57" s="40" t="e">
        <f>IF(MONTH(INDEX(Date,MATCH(MONTH($B$2),mois,)+(COUNT($A$7:$A$107)-COUNT(A57:$A$107))))=MONTH($B$2),INDEX(Date,MATCH(MONTH($B$2),mois,)+(COUNT($A$7:$A$107)-COUNT(A57:$A$107))),"")</f>
        <v>#REF!</v>
      </c>
      <c r="C57" s="42" t="e">
        <f>IF(MONTH(INDEX(Date,MATCH(MONTH($B$2),mois,)+(COUNT($A$7:$A$107)-COUNT(A57:$A$107))))=MONTH($B$2),INDEX(Feuille1!$B$13:$H$301,MATCH(MONTH($B$2),mois,)+(COUNT($A$7:$A$107)-COUNT(A57:$A$107)),2),"")</f>
        <v>#REF!</v>
      </c>
      <c r="D57" s="42" t="e">
        <f>IF(MONTH(INDEX(Date,MATCH(MONTH($B$2),mois,)+(COUNT($A$7:$A$107)-COUNT(A57:$A$107))))=MONTH($B$2),INDEX(Feuille1!$B$13:$H$301,MATCH(MONTH($B$2),mois,)+(COUNT($A$7:$A$107)-COUNT(A57:$A$107)),3),"")</f>
        <v>#REF!</v>
      </c>
      <c r="E57" s="43" t="e">
        <f>IF(MONTH(INDEX(Date,MATCH(MONTH($B$2),mois,)+(COUNT($A$7:$A$107)-COUNT(A57:$A$107))))=MONTH($B$2),INDEX(Feuille1!$B$13:$H$301,MATCH(MONTH($B$2),mois,)+(COUNT($A$7:$A$107)-COUNT(A57:$A$107)),4),"")</f>
        <v>#REF!</v>
      </c>
      <c r="F57" s="42" t="e">
        <f>IF(MONTH(INDEX(Date,MATCH(MONTH($B$2),mois,)+(COUNT($A$7:$A$107)-COUNT(A57:$A$107))))=MONTH($B$2),INDEX(Feuille1!$B$13:$H$301,MATCH(MONTH($B$2),mois,)+(COUNT($A$7:$A$107)-COUNT(A57:$A$107)),6),"")</f>
        <v>#REF!</v>
      </c>
      <c r="G57" s="43" t="e">
        <f>IF(MONTH(INDEX(Date,MATCH(MONTH($B$2),mois,)+(COUNT($A$7:$A$107)-COUNT(A57:$A$107))))=MONTH($B$2),INDEX(Feuille1!$B$13:$H$301,MATCH(MONTH($B$2),mois,)+(COUNT($A$7:$A$107)-COUNT(A57:$A$107)),7),"")</f>
        <v>#REF!</v>
      </c>
      <c r="H57" s="39"/>
      <c r="I57" s="38"/>
      <c r="J57" s="38"/>
      <c r="K57" s="39"/>
      <c r="L57" s="39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</row>
    <row r="58" spans="1:1025" x14ac:dyDescent="0.25">
      <c r="A58">
        <v>1</v>
      </c>
      <c r="B58" s="40" t="e">
        <f>IF(MONTH(INDEX(Date,MATCH(MONTH($B$2),mois,)+(COUNT($A$7:$A$107)-COUNT(A58:$A$107))))=MONTH($B$2),INDEX(Date,MATCH(MONTH($B$2),mois,)+(COUNT($A$7:$A$107)-COUNT(A58:$A$107))),"")</f>
        <v>#REF!</v>
      </c>
      <c r="C58" s="42" t="e">
        <f>IF(MONTH(INDEX(Date,MATCH(MONTH($B$2),mois,)+(COUNT($A$7:$A$107)-COUNT(A58:$A$107))))=MONTH($B$2),INDEX(Feuille1!$B$13:$H$301,MATCH(MONTH($B$2),mois,)+(COUNT($A$7:$A$107)-COUNT(A58:$A$107)),2),"")</f>
        <v>#REF!</v>
      </c>
      <c r="D58" s="42" t="e">
        <f>IF(MONTH(INDEX(Date,MATCH(MONTH($B$2),mois,)+(COUNT($A$7:$A$107)-COUNT(A58:$A$107))))=MONTH($B$2),INDEX(Feuille1!$B$13:$H$301,MATCH(MONTH($B$2),mois,)+(COUNT($A$7:$A$107)-COUNT(A58:$A$107)),3),"")</f>
        <v>#REF!</v>
      </c>
      <c r="E58" s="43" t="e">
        <f>IF(MONTH(INDEX(Date,MATCH(MONTH($B$2),mois,)+(COUNT($A$7:$A$107)-COUNT(A58:$A$107))))=MONTH($B$2),INDEX(Feuille1!$B$13:$H$301,MATCH(MONTH($B$2),mois,)+(COUNT($A$7:$A$107)-COUNT(A58:$A$107)),4),"")</f>
        <v>#REF!</v>
      </c>
      <c r="F58" s="42" t="e">
        <f>IF(MONTH(INDEX(Date,MATCH(MONTH($B$2),mois,)+(COUNT($A$7:$A$107)-COUNT(A58:$A$107))))=MONTH($B$2),INDEX(Feuille1!$B$13:$H$301,MATCH(MONTH($B$2),mois,)+(COUNT($A$7:$A$107)-COUNT(A58:$A$107)),6),"")</f>
        <v>#REF!</v>
      </c>
      <c r="G58" s="43" t="e">
        <f>IF(MONTH(INDEX(Date,MATCH(MONTH($B$2),mois,)+(COUNT($A$7:$A$107)-COUNT(A58:$A$107))))=MONTH($B$2),INDEX(Feuille1!$B$13:$H$301,MATCH(MONTH($B$2),mois,)+(COUNT($A$7:$A$107)-COUNT(A58:$A$107)),7),"")</f>
        <v>#REF!</v>
      </c>
      <c r="H58" s="39"/>
      <c r="I58" s="38"/>
      <c r="J58" s="38"/>
      <c r="K58" s="39"/>
      <c r="L58" s="39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</row>
    <row r="59" spans="1:1025" x14ac:dyDescent="0.25">
      <c r="A59">
        <v>1</v>
      </c>
      <c r="B59" s="40" t="e">
        <f>IF(MONTH(INDEX(Date,MATCH(MONTH($B$2),mois,)+(COUNT($A$7:$A$107)-COUNT(A59:$A$107))))=MONTH($B$2),INDEX(Date,MATCH(MONTH($B$2),mois,)+(COUNT($A$7:$A$107)-COUNT(A59:$A$107))),"")</f>
        <v>#REF!</v>
      </c>
      <c r="C59" s="42" t="e">
        <f>IF(MONTH(INDEX(Date,MATCH(MONTH($B$2),mois,)+(COUNT($A$7:$A$107)-COUNT(A59:$A$107))))=MONTH($B$2),INDEX(Feuille1!$B$13:$H$301,MATCH(MONTH($B$2),mois,)+(COUNT($A$7:$A$107)-COUNT(A59:$A$107)),2),"")</f>
        <v>#REF!</v>
      </c>
      <c r="D59" s="42" t="e">
        <f>IF(MONTH(INDEX(Date,MATCH(MONTH($B$2),mois,)+(COUNT($A$7:$A$107)-COUNT(A59:$A$107))))=MONTH($B$2),INDEX(Feuille1!$B$13:$H$301,MATCH(MONTH($B$2),mois,)+(COUNT($A$7:$A$107)-COUNT(A59:$A$107)),3),"")</f>
        <v>#REF!</v>
      </c>
      <c r="E59" s="43" t="e">
        <f>IF(MONTH(INDEX(Date,MATCH(MONTH($B$2),mois,)+(COUNT($A$7:$A$107)-COUNT(A59:$A$107))))=MONTH($B$2),INDEX(Feuille1!$B$13:$H$301,MATCH(MONTH($B$2),mois,)+(COUNT($A$7:$A$107)-COUNT(A59:$A$107)),4),"")</f>
        <v>#REF!</v>
      </c>
      <c r="F59" s="42" t="e">
        <f>IF(MONTH(INDEX(Date,MATCH(MONTH($B$2),mois,)+(COUNT($A$7:$A$107)-COUNT(A59:$A$107))))=MONTH($B$2),INDEX(Feuille1!$B$13:$H$301,MATCH(MONTH($B$2),mois,)+(COUNT($A$7:$A$107)-COUNT(A59:$A$107)),6),"")</f>
        <v>#REF!</v>
      </c>
      <c r="G59" s="43" t="e">
        <f>IF(MONTH(INDEX(Date,MATCH(MONTH($B$2),mois,)+(COUNT($A$7:$A$107)-COUNT(A59:$A$107))))=MONTH($B$2),INDEX(Feuille1!$B$13:$H$301,MATCH(MONTH($B$2),mois,)+(COUNT($A$7:$A$107)-COUNT(A59:$A$107)),7),"")</f>
        <v>#REF!</v>
      </c>
      <c r="H59" s="39"/>
      <c r="I59" s="38"/>
      <c r="J59" s="38"/>
      <c r="K59" s="39"/>
      <c r="L59" s="3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</row>
    <row r="60" spans="1:1025" x14ac:dyDescent="0.25">
      <c r="A60">
        <v>1</v>
      </c>
      <c r="B60" s="40" t="e">
        <f>IF(MONTH(INDEX(Date,MATCH(MONTH($B$2),mois,)+(COUNT($A$7:$A$107)-COUNT(A60:$A$107))))=MONTH($B$2),INDEX(Date,MATCH(MONTH($B$2),mois,)+(COUNT($A$7:$A$107)-COUNT(A60:$A$107))),"")</f>
        <v>#REF!</v>
      </c>
      <c r="C60" s="42" t="e">
        <f>IF(MONTH(INDEX(Date,MATCH(MONTH($B$2),mois,)+(COUNT($A$7:$A$107)-COUNT(A60:$A$107))))=MONTH($B$2),INDEX(Feuille1!$B$13:$H$301,MATCH(MONTH($B$2),mois,)+(COUNT($A$7:$A$107)-COUNT(A60:$A$107)),2),"")</f>
        <v>#REF!</v>
      </c>
      <c r="D60" s="42" t="e">
        <f>IF(MONTH(INDEX(Date,MATCH(MONTH($B$2),mois,)+(COUNT($A$7:$A$107)-COUNT(A60:$A$107))))=MONTH($B$2),INDEX(Feuille1!$B$13:$H$301,MATCH(MONTH($B$2),mois,)+(COUNT($A$7:$A$107)-COUNT(A60:$A$107)),3),"")</f>
        <v>#REF!</v>
      </c>
      <c r="E60" s="43" t="e">
        <f>IF(MONTH(INDEX(Date,MATCH(MONTH($B$2),mois,)+(COUNT($A$7:$A$107)-COUNT(A60:$A$107))))=MONTH($B$2),INDEX(Feuille1!$B$13:$H$301,MATCH(MONTH($B$2),mois,)+(COUNT($A$7:$A$107)-COUNT(A60:$A$107)),4),"")</f>
        <v>#REF!</v>
      </c>
      <c r="F60" s="42" t="e">
        <f>IF(MONTH(INDEX(Date,MATCH(MONTH($B$2),mois,)+(COUNT($A$7:$A$107)-COUNT(A60:$A$107))))=MONTH($B$2),INDEX(Feuille1!$B$13:$H$301,MATCH(MONTH($B$2),mois,)+(COUNT($A$7:$A$107)-COUNT(A60:$A$107)),6),"")</f>
        <v>#REF!</v>
      </c>
      <c r="G60" s="43" t="e">
        <f>IF(MONTH(INDEX(Date,MATCH(MONTH($B$2),mois,)+(COUNT($A$7:$A$107)-COUNT(A60:$A$107))))=MONTH($B$2),INDEX(Feuille1!$B$13:$H$301,MATCH(MONTH($B$2),mois,)+(COUNT($A$7:$A$107)-COUNT(A60:$A$107)),7),"")</f>
        <v>#REF!</v>
      </c>
      <c r="H60" s="39"/>
      <c r="I60" s="38"/>
      <c r="J60" s="38"/>
      <c r="K60" s="39"/>
      <c r="L60" s="39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</row>
    <row r="61" spans="1:1025" x14ac:dyDescent="0.25">
      <c r="A61">
        <v>1</v>
      </c>
      <c r="B61" s="40" t="e">
        <f>IF(MONTH(INDEX(Date,MATCH(MONTH($B$2),mois,)+(COUNT($A$7:$A$107)-COUNT(A61:$A$107))))=MONTH($B$2),INDEX(Date,MATCH(MONTH($B$2),mois,)+(COUNT($A$7:$A$107)-COUNT(A61:$A$107))),"")</f>
        <v>#REF!</v>
      </c>
      <c r="C61" s="42" t="e">
        <f>IF(MONTH(INDEX(Date,MATCH(MONTH($B$2),mois,)+(COUNT($A$7:$A$107)-COUNT(A61:$A$107))))=MONTH($B$2),INDEX(Feuille1!$B$13:$H$301,MATCH(MONTH($B$2),mois,)+(COUNT($A$7:$A$107)-COUNT(A61:$A$107)),2),"")</f>
        <v>#REF!</v>
      </c>
      <c r="D61" s="42" t="e">
        <f>IF(MONTH(INDEX(Date,MATCH(MONTH($B$2),mois,)+(COUNT($A$7:$A$107)-COUNT(A61:$A$107))))=MONTH($B$2),INDEX(Feuille1!$B$13:$H$301,MATCH(MONTH($B$2),mois,)+(COUNT($A$7:$A$107)-COUNT(A61:$A$107)),3),"")</f>
        <v>#REF!</v>
      </c>
      <c r="E61" s="43" t="e">
        <f>IF(MONTH(INDEX(Date,MATCH(MONTH($B$2),mois,)+(COUNT($A$7:$A$107)-COUNT(A61:$A$107))))=MONTH($B$2),INDEX(Feuille1!$B$13:$H$301,MATCH(MONTH($B$2),mois,)+(COUNT($A$7:$A$107)-COUNT(A61:$A$107)),4),"")</f>
        <v>#REF!</v>
      </c>
      <c r="F61" s="42" t="e">
        <f>IF(MONTH(INDEX(Date,MATCH(MONTH($B$2),mois,)+(COUNT($A$7:$A$107)-COUNT(A61:$A$107))))=MONTH($B$2),INDEX(Feuille1!$B$13:$H$301,MATCH(MONTH($B$2),mois,)+(COUNT($A$7:$A$107)-COUNT(A61:$A$107)),6),"")</f>
        <v>#REF!</v>
      </c>
      <c r="G61" s="43" t="e">
        <f>IF(MONTH(INDEX(Date,MATCH(MONTH($B$2),mois,)+(COUNT($A$7:$A$107)-COUNT(A61:$A$107))))=MONTH($B$2),INDEX(Feuille1!$B$13:$H$301,MATCH(MONTH($B$2),mois,)+(COUNT($A$7:$A$107)-COUNT(A61:$A$107)),7),"")</f>
        <v>#REF!</v>
      </c>
      <c r="H61" s="39"/>
      <c r="I61" s="38"/>
      <c r="J61" s="38"/>
      <c r="K61" s="39"/>
      <c r="L61" s="39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</row>
    <row r="62" spans="1:1025" x14ac:dyDescent="0.25">
      <c r="A62">
        <v>1</v>
      </c>
      <c r="B62" s="40" t="e">
        <f>IF(MONTH(INDEX(Date,MATCH(MONTH($B$2),mois,)+(COUNT($A$7:$A$107)-COUNT(A62:$A$107))))=MONTH($B$2),INDEX(Date,MATCH(MONTH($B$2),mois,)+(COUNT($A$7:$A$107)-COUNT(A62:$A$107))),"")</f>
        <v>#REF!</v>
      </c>
      <c r="C62" s="42" t="e">
        <f>IF(MONTH(INDEX(Date,MATCH(MONTH($B$2),mois,)+(COUNT($A$7:$A$107)-COUNT(A62:$A$107))))=MONTH($B$2),INDEX(Feuille1!$B$13:$H$301,MATCH(MONTH($B$2),mois,)+(COUNT($A$7:$A$107)-COUNT(A62:$A$107)),2),"")</f>
        <v>#REF!</v>
      </c>
      <c r="D62" s="42" t="e">
        <f>IF(MONTH(INDEX(Date,MATCH(MONTH($B$2),mois,)+(COUNT($A$7:$A$107)-COUNT(A62:$A$107))))=MONTH($B$2),INDEX(Feuille1!$B$13:$H$301,MATCH(MONTH($B$2),mois,)+(COUNT($A$7:$A$107)-COUNT(A62:$A$107)),3),"")</f>
        <v>#REF!</v>
      </c>
      <c r="E62" s="43" t="e">
        <f>IF(MONTH(INDEX(Date,MATCH(MONTH($B$2),mois,)+(COUNT($A$7:$A$107)-COUNT(A62:$A$107))))=MONTH($B$2),INDEX(Feuille1!$B$13:$H$301,MATCH(MONTH($B$2),mois,)+(COUNT($A$7:$A$107)-COUNT(A62:$A$107)),4),"")</f>
        <v>#REF!</v>
      </c>
      <c r="F62" s="42" t="e">
        <f>IF(MONTH(INDEX(Date,MATCH(MONTH($B$2),mois,)+(COUNT($A$7:$A$107)-COUNT(A62:$A$107))))=MONTH($B$2),INDEX(Feuille1!$B$13:$H$301,MATCH(MONTH($B$2),mois,)+(COUNT($A$7:$A$107)-COUNT(A62:$A$107)),6),"")</f>
        <v>#REF!</v>
      </c>
      <c r="G62" s="43" t="e">
        <f>IF(MONTH(INDEX(Date,MATCH(MONTH($B$2),mois,)+(COUNT($A$7:$A$107)-COUNT(A62:$A$107))))=MONTH($B$2),INDEX(Feuille1!$B$13:$H$301,MATCH(MONTH($B$2),mois,)+(COUNT($A$7:$A$107)-COUNT(A62:$A$107)),7),"")</f>
        <v>#REF!</v>
      </c>
      <c r="H62" s="39"/>
      <c r="I62" s="38"/>
      <c r="J62" s="38"/>
      <c r="K62" s="39"/>
      <c r="L62" s="39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</row>
    <row r="63" spans="1:1025" x14ac:dyDescent="0.25">
      <c r="A63">
        <v>1</v>
      </c>
      <c r="B63" s="40" t="e">
        <f>IF(MONTH(INDEX(Date,MATCH(MONTH($B$2),mois,)+(COUNT($A$7:$A$107)-COUNT(A63:$A$107))))=MONTH($B$2),INDEX(Date,MATCH(MONTH($B$2),mois,)+(COUNT($A$7:$A$107)-COUNT(A63:$A$107))),"")</f>
        <v>#REF!</v>
      </c>
      <c r="C63" s="42" t="e">
        <f>IF(MONTH(INDEX(Date,MATCH(MONTH($B$2),mois,)+(COUNT($A$7:$A$107)-COUNT(A63:$A$107))))=MONTH($B$2),INDEX(Feuille1!$B$13:$H$301,MATCH(MONTH($B$2),mois,)+(COUNT($A$7:$A$107)-COUNT(A63:$A$107)),2),"")</f>
        <v>#REF!</v>
      </c>
      <c r="D63" s="42" t="e">
        <f>IF(MONTH(INDEX(Date,MATCH(MONTH($B$2),mois,)+(COUNT($A$7:$A$107)-COUNT(A63:$A$107))))=MONTH($B$2),INDEX(Feuille1!$B$13:$H$301,MATCH(MONTH($B$2),mois,)+(COUNT($A$7:$A$107)-COUNT(A63:$A$107)),3),"")</f>
        <v>#REF!</v>
      </c>
      <c r="E63" s="43" t="e">
        <f>IF(MONTH(INDEX(Date,MATCH(MONTH($B$2),mois,)+(COUNT($A$7:$A$107)-COUNT(A63:$A$107))))=MONTH($B$2),INDEX(Feuille1!$B$13:$H$301,MATCH(MONTH($B$2),mois,)+(COUNT($A$7:$A$107)-COUNT(A63:$A$107)),4),"")</f>
        <v>#REF!</v>
      </c>
      <c r="F63" s="42" t="e">
        <f>IF(MONTH(INDEX(Date,MATCH(MONTH($B$2),mois,)+(COUNT($A$7:$A$107)-COUNT(A63:$A$107))))=MONTH($B$2),INDEX(Feuille1!$B$13:$H$301,MATCH(MONTH($B$2),mois,)+(COUNT($A$7:$A$107)-COUNT(A63:$A$107)),6),"")</f>
        <v>#REF!</v>
      </c>
      <c r="G63" s="43" t="e">
        <f>IF(MONTH(INDEX(Date,MATCH(MONTH($B$2),mois,)+(COUNT($A$7:$A$107)-COUNT(A63:$A$107))))=MONTH($B$2),INDEX(Feuille1!$B$13:$H$301,MATCH(MONTH($B$2),mois,)+(COUNT($A$7:$A$107)-COUNT(A63:$A$107)),7),"")</f>
        <v>#REF!</v>
      </c>
      <c r="H63" s="39"/>
      <c r="I63" s="38"/>
      <c r="J63" s="38"/>
      <c r="K63" s="39"/>
      <c r="L63" s="39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</row>
    <row r="64" spans="1:1025" x14ac:dyDescent="0.25">
      <c r="A64">
        <v>1</v>
      </c>
      <c r="B64" s="40" t="e">
        <f>IF(MONTH(INDEX(Date,MATCH(MONTH($B$2),mois,)+(COUNT($A$7:$A$107)-COUNT(A64:$A$107))))=MONTH($B$2),INDEX(Date,MATCH(MONTH($B$2),mois,)+(COUNT($A$7:$A$107)-COUNT(A64:$A$107))),"")</f>
        <v>#REF!</v>
      </c>
      <c r="C64" s="42" t="e">
        <f>IF(MONTH(INDEX(Date,MATCH(MONTH($B$2),mois,)+(COUNT($A$7:$A$107)-COUNT(A64:$A$107))))=MONTH($B$2),INDEX(Feuille1!$B$13:$H$301,MATCH(MONTH($B$2),mois,)+(COUNT($A$7:$A$107)-COUNT(A64:$A$107)),2),"")</f>
        <v>#REF!</v>
      </c>
      <c r="D64" s="42" t="e">
        <f>IF(MONTH(INDEX(Date,MATCH(MONTH($B$2),mois,)+(COUNT($A$7:$A$107)-COUNT(A64:$A$107))))=MONTH($B$2),INDEX(Feuille1!$B$13:$H$301,MATCH(MONTH($B$2),mois,)+(COUNT($A$7:$A$107)-COUNT(A64:$A$107)),3),"")</f>
        <v>#REF!</v>
      </c>
      <c r="E64" s="43" t="e">
        <f>IF(MONTH(INDEX(Date,MATCH(MONTH($B$2),mois,)+(COUNT($A$7:$A$107)-COUNT(A64:$A$107))))=MONTH($B$2),INDEX(Feuille1!$B$13:$H$301,MATCH(MONTH($B$2),mois,)+(COUNT($A$7:$A$107)-COUNT(A64:$A$107)),4),"")</f>
        <v>#REF!</v>
      </c>
      <c r="F64" s="42" t="e">
        <f>IF(MONTH(INDEX(Date,MATCH(MONTH($B$2),mois,)+(COUNT($A$7:$A$107)-COUNT(A64:$A$107))))=MONTH($B$2),INDEX(Feuille1!$B$13:$H$301,MATCH(MONTH($B$2),mois,)+(COUNT($A$7:$A$107)-COUNT(A64:$A$107)),6),"")</f>
        <v>#REF!</v>
      </c>
      <c r="G64" s="43" t="e">
        <f>IF(MONTH(INDEX(Date,MATCH(MONTH($B$2),mois,)+(COUNT($A$7:$A$107)-COUNT(A64:$A$107))))=MONTH($B$2),INDEX(Feuille1!$B$13:$H$301,MATCH(MONTH($B$2),mois,)+(COUNT($A$7:$A$107)-COUNT(A64:$A$107)),7),"")</f>
        <v>#REF!</v>
      </c>
      <c r="H64" s="39"/>
      <c r="I64" s="38"/>
      <c r="J64" s="38"/>
      <c r="K64" s="39"/>
      <c r="L64" s="39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</row>
    <row r="65" spans="1:1025" x14ac:dyDescent="0.25">
      <c r="A65">
        <v>1</v>
      </c>
      <c r="B65" s="40" t="e">
        <f>IF(MONTH(INDEX(Date,MATCH(MONTH($B$2),mois,)+(COUNT($A$7:$A$107)-COUNT(A65:$A$107))))=MONTH($B$2),INDEX(Date,MATCH(MONTH($B$2),mois,)+(COUNT($A$7:$A$107)-COUNT(A65:$A$107))),"")</f>
        <v>#REF!</v>
      </c>
      <c r="C65" s="42" t="e">
        <f>IF(MONTH(INDEX(Date,MATCH(MONTH($B$2),mois,)+(COUNT($A$7:$A$107)-COUNT(A65:$A$107))))=MONTH($B$2),INDEX(Feuille1!$B$13:$H$301,MATCH(MONTH($B$2),mois,)+(COUNT($A$7:$A$107)-COUNT(A65:$A$107)),2),"")</f>
        <v>#REF!</v>
      </c>
      <c r="D65" s="42" t="e">
        <f>IF(MONTH(INDEX(Date,MATCH(MONTH($B$2),mois,)+(COUNT($A$7:$A$107)-COUNT(A65:$A$107))))=MONTH($B$2),INDEX(Feuille1!$B$13:$H$301,MATCH(MONTH($B$2),mois,)+(COUNT($A$7:$A$107)-COUNT(A65:$A$107)),3),"")</f>
        <v>#REF!</v>
      </c>
      <c r="E65" s="43" t="e">
        <f>IF(MONTH(INDEX(Date,MATCH(MONTH($B$2),mois,)+(COUNT($A$7:$A$107)-COUNT(A65:$A$107))))=MONTH($B$2),INDEX(Feuille1!$B$13:$H$301,MATCH(MONTH($B$2),mois,)+(COUNT($A$7:$A$107)-COUNT(A65:$A$107)),4),"")</f>
        <v>#REF!</v>
      </c>
      <c r="F65" s="42" t="e">
        <f>IF(MONTH(INDEX(Date,MATCH(MONTH($B$2),mois,)+(COUNT($A$7:$A$107)-COUNT(A65:$A$107))))=MONTH($B$2),INDEX(Feuille1!$B$13:$H$301,MATCH(MONTH($B$2),mois,)+(COUNT($A$7:$A$107)-COUNT(A65:$A$107)),6),"")</f>
        <v>#REF!</v>
      </c>
      <c r="G65" s="43" t="e">
        <f>IF(MONTH(INDEX(Date,MATCH(MONTH($B$2),mois,)+(COUNT($A$7:$A$107)-COUNT(A65:$A$107))))=MONTH($B$2),INDEX(Feuille1!$B$13:$H$301,MATCH(MONTH($B$2),mois,)+(COUNT($A$7:$A$107)-COUNT(A65:$A$107)),7),"")</f>
        <v>#REF!</v>
      </c>
      <c r="H65" s="39"/>
      <c r="I65" s="38"/>
      <c r="J65" s="38"/>
      <c r="K65" s="39"/>
      <c r="L65" s="39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</row>
    <row r="66" spans="1:1025" x14ac:dyDescent="0.25">
      <c r="A66">
        <v>1</v>
      </c>
      <c r="B66" s="40" t="e">
        <f>IF(MONTH(INDEX(Date,MATCH(MONTH($B$2),mois,)+(COUNT($A$7:$A$107)-COUNT(A66:$A$107))))=MONTH($B$2),INDEX(Date,MATCH(MONTH($B$2),mois,)+(COUNT($A$7:$A$107)-COUNT(A66:$A$107))),"")</f>
        <v>#REF!</v>
      </c>
      <c r="C66" s="42" t="e">
        <f>IF(MONTH(INDEX(Date,MATCH(MONTH($B$2),mois,)+(COUNT($A$7:$A$107)-COUNT(A66:$A$107))))=MONTH($B$2),INDEX(Feuille1!$B$13:$H$301,MATCH(MONTH($B$2),mois,)+(COUNT($A$7:$A$107)-COUNT(A66:$A$107)),2),"")</f>
        <v>#REF!</v>
      </c>
      <c r="D66" s="42" t="e">
        <f>IF(MONTH(INDEX(Date,MATCH(MONTH($B$2),mois,)+(COUNT($A$7:$A$107)-COUNT(A66:$A$107))))=MONTH($B$2),INDEX(Feuille1!$B$13:$H$301,MATCH(MONTH($B$2),mois,)+(COUNT($A$7:$A$107)-COUNT(A66:$A$107)),3),"")</f>
        <v>#REF!</v>
      </c>
      <c r="E66" s="43" t="e">
        <f>IF(MONTH(INDEX(Date,MATCH(MONTH($B$2),mois,)+(COUNT($A$7:$A$107)-COUNT(A66:$A$107))))=MONTH($B$2),INDEX(Feuille1!$B$13:$H$301,MATCH(MONTH($B$2),mois,)+(COUNT($A$7:$A$107)-COUNT(A66:$A$107)),4),"")</f>
        <v>#REF!</v>
      </c>
      <c r="F66" s="42" t="e">
        <f>IF(MONTH(INDEX(Date,MATCH(MONTH($B$2),mois,)+(COUNT($A$7:$A$107)-COUNT(A66:$A$107))))=MONTH($B$2),INDEX(Feuille1!$B$13:$H$301,MATCH(MONTH($B$2),mois,)+(COUNT($A$7:$A$107)-COUNT(A66:$A$107)),6),"")</f>
        <v>#REF!</v>
      </c>
      <c r="G66" s="43" t="e">
        <f>IF(MONTH(INDEX(Date,MATCH(MONTH($B$2),mois,)+(COUNT($A$7:$A$107)-COUNT(A66:$A$107))))=MONTH($B$2),INDEX(Feuille1!$B$13:$H$301,MATCH(MONTH($B$2),mois,)+(COUNT($A$7:$A$107)-COUNT(A66:$A$107)),7),"")</f>
        <v>#REF!</v>
      </c>
      <c r="H66" s="39"/>
      <c r="I66" s="38"/>
      <c r="J66" s="38"/>
      <c r="K66" s="39"/>
      <c r="L66" s="39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</row>
    <row r="67" spans="1:1025" x14ac:dyDescent="0.25">
      <c r="A67">
        <v>1</v>
      </c>
      <c r="B67" s="40" t="e">
        <f>IF(MONTH(INDEX(Date,MATCH(MONTH($B$2),mois,)+(COUNT($A$7:$A$107)-COUNT(A67:$A$107))))=MONTH($B$2),INDEX(Date,MATCH(MONTH($B$2),mois,)+(COUNT($A$7:$A$107)-COUNT(A67:$A$107))),"")</f>
        <v>#REF!</v>
      </c>
      <c r="C67" s="42" t="e">
        <f>IF(MONTH(INDEX(Date,MATCH(MONTH($B$2),mois,)+(COUNT($A$7:$A$107)-COUNT(A67:$A$107))))=MONTH($B$2),INDEX(Feuille1!$B$13:$H$301,MATCH(MONTH($B$2),mois,)+(COUNT($A$7:$A$107)-COUNT(A67:$A$107)),2),"")</f>
        <v>#REF!</v>
      </c>
      <c r="D67" s="42" t="e">
        <f>IF(MONTH(INDEX(Date,MATCH(MONTH($B$2),mois,)+(COUNT($A$7:$A$107)-COUNT(A67:$A$107))))=MONTH($B$2),INDEX(Feuille1!$B$13:$H$301,MATCH(MONTH($B$2),mois,)+(COUNT($A$7:$A$107)-COUNT(A67:$A$107)),3),"")</f>
        <v>#REF!</v>
      </c>
      <c r="E67" s="43" t="e">
        <f>IF(MONTH(INDEX(Date,MATCH(MONTH($B$2),mois,)+(COUNT($A$7:$A$107)-COUNT(A67:$A$107))))=MONTH($B$2),INDEX(Feuille1!$B$13:$H$301,MATCH(MONTH($B$2),mois,)+(COUNT($A$7:$A$107)-COUNT(A67:$A$107)),4),"")</f>
        <v>#REF!</v>
      </c>
      <c r="F67" s="42" t="e">
        <f>IF(MONTH(INDEX(Date,MATCH(MONTH($B$2),mois,)+(COUNT($A$7:$A$107)-COUNT(A67:$A$107))))=MONTH($B$2),INDEX(Feuille1!$B$13:$H$301,MATCH(MONTH($B$2),mois,)+(COUNT($A$7:$A$107)-COUNT(A67:$A$107)),6),"")</f>
        <v>#REF!</v>
      </c>
      <c r="G67" s="43" t="e">
        <f>IF(MONTH(INDEX(Date,MATCH(MONTH($B$2),mois,)+(COUNT($A$7:$A$107)-COUNT(A67:$A$107))))=MONTH($B$2),INDEX(Feuille1!$B$13:$H$301,MATCH(MONTH($B$2),mois,)+(COUNT($A$7:$A$107)-COUNT(A67:$A$107)),7),"")</f>
        <v>#REF!</v>
      </c>
      <c r="H67" s="39"/>
      <c r="I67" s="38"/>
      <c r="J67" s="38"/>
      <c r="K67" s="39"/>
      <c r="L67" s="39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</row>
    <row r="68" spans="1:1025" x14ac:dyDescent="0.25">
      <c r="A68">
        <v>1</v>
      </c>
      <c r="B68" s="40" t="e">
        <f>IF(MONTH(INDEX(Date,MATCH(MONTH($B$2),mois,)+(COUNT($A$7:$A$107)-COUNT(A68:$A$107))))=MONTH($B$2),INDEX(Date,MATCH(MONTH($B$2),mois,)+(COUNT($A$7:$A$107)-COUNT(A68:$A$107))),"")</f>
        <v>#REF!</v>
      </c>
      <c r="C68" s="42" t="e">
        <f>IF(MONTH(INDEX(Date,MATCH(MONTH($B$2),mois,)+(COUNT($A$7:$A$107)-COUNT(A68:$A$107))))=MONTH($B$2),INDEX(Feuille1!$B$13:$H$301,MATCH(MONTH($B$2),mois,)+(COUNT($A$7:$A$107)-COUNT(A68:$A$107)),2),"")</f>
        <v>#REF!</v>
      </c>
      <c r="D68" s="42" t="e">
        <f>IF(MONTH(INDEX(Date,MATCH(MONTH($B$2),mois,)+(COUNT($A$7:$A$107)-COUNT(A68:$A$107))))=MONTH($B$2),INDEX(Feuille1!$B$13:$H$301,MATCH(MONTH($B$2),mois,)+(COUNT($A$7:$A$107)-COUNT(A68:$A$107)),3),"")</f>
        <v>#REF!</v>
      </c>
      <c r="E68" s="43" t="e">
        <f>IF(MONTH(INDEX(Date,MATCH(MONTH($B$2),mois,)+(COUNT($A$7:$A$107)-COUNT(A68:$A$107))))=MONTH($B$2),INDEX(Feuille1!$B$13:$H$301,MATCH(MONTH($B$2),mois,)+(COUNT($A$7:$A$107)-COUNT(A68:$A$107)),4),"")</f>
        <v>#REF!</v>
      </c>
      <c r="F68" s="42" t="e">
        <f>IF(MONTH(INDEX(Date,MATCH(MONTH($B$2),mois,)+(COUNT($A$7:$A$107)-COUNT(A68:$A$107))))=MONTH($B$2),INDEX(Feuille1!$B$13:$H$301,MATCH(MONTH($B$2),mois,)+(COUNT($A$7:$A$107)-COUNT(A68:$A$107)),6),"")</f>
        <v>#REF!</v>
      </c>
      <c r="G68" s="43" t="e">
        <f>IF(MONTH(INDEX(Date,MATCH(MONTH($B$2),mois,)+(COUNT($A$7:$A$107)-COUNT(A68:$A$107))))=MONTH($B$2),INDEX(Feuille1!$B$13:$H$301,MATCH(MONTH($B$2),mois,)+(COUNT($A$7:$A$107)-COUNT(A68:$A$107)),7),"")</f>
        <v>#REF!</v>
      </c>
      <c r="H68" s="39"/>
      <c r="I68" s="38"/>
      <c r="J68" s="38"/>
      <c r="K68" s="39"/>
      <c r="L68" s="39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</row>
    <row r="69" spans="1:1025" x14ac:dyDescent="0.25">
      <c r="A69">
        <v>1</v>
      </c>
      <c r="B69" s="40" t="e">
        <f>IF(MONTH(INDEX(Date,MATCH(MONTH($B$2),mois,)+(COUNT($A$7:$A$107)-COUNT(A69:$A$107))))=MONTH($B$2),INDEX(Date,MATCH(MONTH($B$2),mois,)+(COUNT($A$7:$A$107)-COUNT(A69:$A$107))),"")</f>
        <v>#REF!</v>
      </c>
      <c r="C69" s="42" t="e">
        <f>IF(MONTH(INDEX(Date,MATCH(MONTH($B$2),mois,)+(COUNT($A$7:$A$107)-COUNT(A69:$A$107))))=MONTH($B$2),INDEX(Feuille1!$B$13:$H$301,MATCH(MONTH($B$2),mois,)+(COUNT($A$7:$A$107)-COUNT(A69:$A$107)),2),"")</f>
        <v>#REF!</v>
      </c>
      <c r="D69" s="42" t="e">
        <f>IF(MONTH(INDEX(Date,MATCH(MONTH($B$2),mois,)+(COUNT($A$7:$A$107)-COUNT(A69:$A$107))))=MONTH($B$2),INDEX(Feuille1!$B$13:$H$301,MATCH(MONTH($B$2),mois,)+(COUNT($A$7:$A$107)-COUNT(A69:$A$107)),3),"")</f>
        <v>#REF!</v>
      </c>
      <c r="E69" s="43" t="e">
        <f>IF(MONTH(INDEX(Date,MATCH(MONTH($B$2),mois,)+(COUNT($A$7:$A$107)-COUNT(A69:$A$107))))=MONTH($B$2),INDEX(Feuille1!$B$13:$H$301,MATCH(MONTH($B$2),mois,)+(COUNT($A$7:$A$107)-COUNT(A69:$A$107)),4),"")</f>
        <v>#REF!</v>
      </c>
      <c r="F69" s="42" t="e">
        <f>IF(MONTH(INDEX(Date,MATCH(MONTH($B$2),mois,)+(COUNT($A$7:$A$107)-COUNT(A69:$A$107))))=MONTH($B$2),INDEX(Feuille1!$B$13:$H$301,MATCH(MONTH($B$2),mois,)+(COUNT($A$7:$A$107)-COUNT(A69:$A$107)),6),"")</f>
        <v>#REF!</v>
      </c>
      <c r="G69" s="43" t="e">
        <f>IF(MONTH(INDEX(Date,MATCH(MONTH($B$2),mois,)+(COUNT($A$7:$A$107)-COUNT(A69:$A$107))))=MONTH($B$2),INDEX(Feuille1!$B$13:$H$301,MATCH(MONTH($B$2),mois,)+(COUNT($A$7:$A$107)-COUNT(A69:$A$107)),7),"")</f>
        <v>#REF!</v>
      </c>
      <c r="H69" s="39"/>
      <c r="I69" s="38"/>
      <c r="J69" s="38"/>
      <c r="K69" s="39"/>
      <c r="L69" s="3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</row>
    <row r="70" spans="1:1025" x14ac:dyDescent="0.25">
      <c r="A70">
        <v>1</v>
      </c>
      <c r="B70" s="40" t="e">
        <f>IF(MONTH(INDEX(Date,MATCH(MONTH($B$2),mois,)+(COUNT($A$7:$A$107)-COUNT(A70:$A$107))))=MONTH($B$2),INDEX(Date,MATCH(MONTH($B$2),mois,)+(COUNT($A$7:$A$107)-COUNT(A70:$A$107))),"")</f>
        <v>#REF!</v>
      </c>
      <c r="C70" s="42" t="e">
        <f>IF(MONTH(INDEX(Date,MATCH(MONTH($B$2),mois,)+(COUNT($A$7:$A$107)-COUNT(A70:$A$107))))=MONTH($B$2),INDEX(Feuille1!$B$13:$H$301,MATCH(MONTH($B$2),mois,)+(COUNT($A$7:$A$107)-COUNT(A70:$A$107)),2),"")</f>
        <v>#REF!</v>
      </c>
      <c r="D70" s="42" t="e">
        <f>IF(MONTH(INDEX(Date,MATCH(MONTH($B$2),mois,)+(COUNT($A$7:$A$107)-COUNT(A70:$A$107))))=MONTH($B$2),INDEX(Feuille1!$B$13:$H$301,MATCH(MONTH($B$2),mois,)+(COUNT($A$7:$A$107)-COUNT(A70:$A$107)),3),"")</f>
        <v>#REF!</v>
      </c>
      <c r="E70" s="43" t="e">
        <f>IF(MONTH(INDEX(Date,MATCH(MONTH($B$2),mois,)+(COUNT($A$7:$A$107)-COUNT(A70:$A$107))))=MONTH($B$2),INDEX(Feuille1!$B$13:$H$301,MATCH(MONTH($B$2),mois,)+(COUNT($A$7:$A$107)-COUNT(A70:$A$107)),4),"")</f>
        <v>#REF!</v>
      </c>
      <c r="F70" s="42" t="e">
        <f>IF(MONTH(INDEX(Date,MATCH(MONTH($B$2),mois,)+(COUNT($A$7:$A$107)-COUNT(A70:$A$107))))=MONTH($B$2),INDEX(Feuille1!$B$13:$H$301,MATCH(MONTH($B$2),mois,)+(COUNT($A$7:$A$107)-COUNT(A70:$A$107)),6),"")</f>
        <v>#REF!</v>
      </c>
      <c r="G70" s="43" t="e">
        <f>IF(MONTH(INDEX(Date,MATCH(MONTH($B$2),mois,)+(COUNT($A$7:$A$107)-COUNT(A70:$A$107))))=MONTH($B$2),INDEX(Feuille1!$B$13:$H$301,MATCH(MONTH($B$2),mois,)+(COUNT($A$7:$A$107)-COUNT(A70:$A$107)),7),"")</f>
        <v>#REF!</v>
      </c>
      <c r="H70" s="39"/>
      <c r="I70" s="38"/>
      <c r="J70" s="38"/>
      <c r="K70" s="39"/>
      <c r="L70" s="39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</row>
    <row r="71" spans="1:1025" x14ac:dyDescent="0.25">
      <c r="A71">
        <v>1</v>
      </c>
      <c r="B71" s="40" t="e">
        <f>IF(MONTH(INDEX(Date,MATCH(MONTH($B$2),mois,)+(COUNT($A$7:$A$107)-COUNT(A71:$A$107))))=MONTH($B$2),INDEX(Date,MATCH(MONTH($B$2),mois,)+(COUNT($A$7:$A$107)-COUNT(A71:$A$107))),"")</f>
        <v>#REF!</v>
      </c>
      <c r="C71" s="42" t="e">
        <f>IF(MONTH(INDEX(Date,MATCH(MONTH($B$2),mois,)+(COUNT($A$7:$A$107)-COUNT(A71:$A$107))))=MONTH($B$2),INDEX(Feuille1!$B$13:$H$301,MATCH(MONTH($B$2),mois,)+(COUNT($A$7:$A$107)-COUNT(A71:$A$107)),2),"")</f>
        <v>#REF!</v>
      </c>
      <c r="D71" s="42" t="e">
        <f>IF(MONTH(INDEX(Date,MATCH(MONTH($B$2),mois,)+(COUNT($A$7:$A$107)-COUNT(A71:$A$107))))=MONTH($B$2),INDEX(Feuille1!$B$13:$H$301,MATCH(MONTH($B$2),mois,)+(COUNT($A$7:$A$107)-COUNT(A71:$A$107)),3),"")</f>
        <v>#REF!</v>
      </c>
      <c r="E71" s="43" t="e">
        <f>IF(MONTH(INDEX(Date,MATCH(MONTH($B$2),mois,)+(COUNT($A$7:$A$107)-COUNT(A71:$A$107))))=MONTH($B$2),INDEX(Feuille1!$B$13:$H$301,MATCH(MONTH($B$2),mois,)+(COUNT($A$7:$A$107)-COUNT(A71:$A$107)),4),"")</f>
        <v>#REF!</v>
      </c>
      <c r="F71" s="42" t="e">
        <f>IF(MONTH(INDEX(Date,MATCH(MONTH($B$2),mois,)+(COUNT($A$7:$A$107)-COUNT(A71:$A$107))))=MONTH($B$2),INDEX(Feuille1!$B$13:$H$301,MATCH(MONTH($B$2),mois,)+(COUNT($A$7:$A$107)-COUNT(A71:$A$107)),6),"")</f>
        <v>#REF!</v>
      </c>
      <c r="G71" s="43" t="e">
        <f>IF(MONTH(INDEX(Date,MATCH(MONTH($B$2),mois,)+(COUNT($A$7:$A$107)-COUNT(A71:$A$107))))=MONTH($B$2),INDEX(Feuille1!$B$13:$H$301,MATCH(MONTH($B$2),mois,)+(COUNT($A$7:$A$107)-COUNT(A71:$A$107)),7),"")</f>
        <v>#REF!</v>
      </c>
      <c r="H71" s="39"/>
      <c r="I71" s="38"/>
      <c r="J71" s="38"/>
      <c r="K71" s="39"/>
      <c r="L71" s="39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</row>
    <row r="72" spans="1:1025" x14ac:dyDescent="0.25">
      <c r="A72">
        <v>1</v>
      </c>
      <c r="B72" s="40" t="e">
        <f>IF(MONTH(INDEX(Date,MATCH(MONTH($B$2),mois,)+(COUNT($A$7:$A$107)-COUNT(A72:$A$107))))=MONTH($B$2),INDEX(Date,MATCH(MONTH($B$2),mois,)+(COUNT($A$7:$A$107)-COUNT(A72:$A$107))),"")</f>
        <v>#REF!</v>
      </c>
      <c r="C72" s="42" t="e">
        <f>IF(MONTH(INDEX(Date,MATCH(MONTH($B$2),mois,)+(COUNT($A$7:$A$107)-COUNT(A72:$A$107))))=MONTH($B$2),INDEX(Feuille1!$B$13:$H$301,MATCH(MONTH($B$2),mois,)+(COUNT($A$7:$A$107)-COUNT(A72:$A$107)),2),"")</f>
        <v>#REF!</v>
      </c>
      <c r="D72" s="42" t="e">
        <f>IF(MONTH(INDEX(Date,MATCH(MONTH($B$2),mois,)+(COUNT($A$7:$A$107)-COUNT(A72:$A$107))))=MONTH($B$2),INDEX(Feuille1!$B$13:$H$301,MATCH(MONTH($B$2),mois,)+(COUNT($A$7:$A$107)-COUNT(A72:$A$107)),3),"")</f>
        <v>#REF!</v>
      </c>
      <c r="E72" s="43" t="e">
        <f>IF(MONTH(INDEX(Date,MATCH(MONTH($B$2),mois,)+(COUNT($A$7:$A$107)-COUNT(A72:$A$107))))=MONTH($B$2),INDEX(Feuille1!$B$13:$H$301,MATCH(MONTH($B$2),mois,)+(COUNT($A$7:$A$107)-COUNT(A72:$A$107)),4),"")</f>
        <v>#REF!</v>
      </c>
      <c r="F72" s="42" t="e">
        <f>IF(MONTH(INDEX(Date,MATCH(MONTH($B$2),mois,)+(COUNT($A$7:$A$107)-COUNT(A72:$A$107))))=MONTH($B$2),INDEX(Feuille1!$B$13:$H$301,MATCH(MONTH($B$2),mois,)+(COUNT($A$7:$A$107)-COUNT(A72:$A$107)),6),"")</f>
        <v>#REF!</v>
      </c>
      <c r="G72" s="43" t="e">
        <f>IF(MONTH(INDEX(Date,MATCH(MONTH($B$2),mois,)+(COUNT($A$7:$A$107)-COUNT(A72:$A$107))))=MONTH($B$2),INDEX(Feuille1!$B$13:$H$301,MATCH(MONTH($B$2),mois,)+(COUNT($A$7:$A$107)-COUNT(A72:$A$107)),7),"")</f>
        <v>#REF!</v>
      </c>
      <c r="H72" s="39"/>
      <c r="I72" s="38"/>
      <c r="J72" s="38"/>
      <c r="K72" s="39"/>
      <c r="L72" s="39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</row>
    <row r="73" spans="1:1025" x14ac:dyDescent="0.25">
      <c r="A73">
        <v>1</v>
      </c>
      <c r="B73" s="40" t="e">
        <f>IF(MONTH(INDEX(Date,MATCH(MONTH($B$2),mois,)+(COUNT($A$7:$A$107)-COUNT(A73:$A$107))))=MONTH($B$2),INDEX(Date,MATCH(MONTH($B$2),mois,)+(COUNT($A$7:$A$107)-COUNT(A73:$A$107))),"")</f>
        <v>#REF!</v>
      </c>
      <c r="C73" s="42" t="e">
        <f>IF(MONTH(INDEX(Date,MATCH(MONTH($B$2),mois,)+(COUNT($A$7:$A$107)-COUNT(A73:$A$107))))=MONTH($B$2),INDEX(Feuille1!$B$13:$H$301,MATCH(MONTH($B$2),mois,)+(COUNT($A$7:$A$107)-COUNT(A73:$A$107)),2),"")</f>
        <v>#REF!</v>
      </c>
      <c r="D73" s="42" t="e">
        <f>IF(MONTH(INDEX(Date,MATCH(MONTH($B$2),mois,)+(COUNT($A$7:$A$107)-COUNT(A73:$A$107))))=MONTH($B$2),INDEX(Feuille1!$B$13:$H$301,MATCH(MONTH($B$2),mois,)+(COUNT($A$7:$A$107)-COUNT(A73:$A$107)),3),"")</f>
        <v>#REF!</v>
      </c>
      <c r="E73" s="43" t="e">
        <f>IF(MONTH(INDEX(Date,MATCH(MONTH($B$2),mois,)+(COUNT($A$7:$A$107)-COUNT(A73:$A$107))))=MONTH($B$2),INDEX(Feuille1!$B$13:$H$301,MATCH(MONTH($B$2),mois,)+(COUNT($A$7:$A$107)-COUNT(A73:$A$107)),4),"")</f>
        <v>#REF!</v>
      </c>
      <c r="F73" s="42" t="e">
        <f>IF(MONTH(INDEX(Date,MATCH(MONTH($B$2),mois,)+(COUNT($A$7:$A$107)-COUNT(A73:$A$107))))=MONTH($B$2),INDEX(Feuille1!$B$13:$H$301,MATCH(MONTH($B$2),mois,)+(COUNT($A$7:$A$107)-COUNT(A73:$A$107)),6),"")</f>
        <v>#REF!</v>
      </c>
      <c r="G73" s="43" t="e">
        <f>IF(MONTH(INDEX(Date,MATCH(MONTH($B$2),mois,)+(COUNT($A$7:$A$107)-COUNT(A73:$A$107))))=MONTH($B$2),INDEX(Feuille1!$B$13:$H$301,MATCH(MONTH($B$2),mois,)+(COUNT($A$7:$A$107)-COUNT(A73:$A$107)),7),"")</f>
        <v>#REF!</v>
      </c>
      <c r="H73" s="39"/>
      <c r="I73" s="38"/>
      <c r="J73" s="38"/>
      <c r="K73" s="39"/>
      <c r="L73" s="39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</row>
    <row r="74" spans="1:1025" x14ac:dyDescent="0.25">
      <c r="A74">
        <v>1</v>
      </c>
      <c r="B74" s="40" t="e">
        <f>IF(MONTH(INDEX(Date,MATCH(MONTH($B$2),mois,)+(COUNT($A$7:$A$107)-COUNT(A74:$A$107))))=MONTH($B$2),INDEX(Date,MATCH(MONTH($B$2),mois,)+(COUNT($A$7:$A$107)-COUNT(A74:$A$107))),"")</f>
        <v>#REF!</v>
      </c>
      <c r="C74" s="42" t="e">
        <f>IF(MONTH(INDEX(Date,MATCH(MONTH($B$2),mois,)+(COUNT($A$7:$A$107)-COUNT(A74:$A$107))))=MONTH($B$2),INDEX(Feuille1!$B$13:$H$301,MATCH(MONTH($B$2),mois,)+(COUNT($A$7:$A$107)-COUNT(A74:$A$107)),2),"")</f>
        <v>#REF!</v>
      </c>
      <c r="D74" s="42" t="e">
        <f>IF(MONTH(INDEX(Date,MATCH(MONTH($B$2),mois,)+(COUNT($A$7:$A$107)-COUNT(A74:$A$107))))=MONTH($B$2),INDEX(Feuille1!$B$13:$H$301,MATCH(MONTH($B$2),mois,)+(COUNT($A$7:$A$107)-COUNT(A74:$A$107)),3),"")</f>
        <v>#REF!</v>
      </c>
      <c r="E74" s="43" t="e">
        <f>IF(MONTH(INDEX(Date,MATCH(MONTH($B$2),mois,)+(COUNT($A$7:$A$107)-COUNT(A74:$A$107))))=MONTH($B$2),INDEX(Feuille1!$B$13:$H$301,MATCH(MONTH($B$2),mois,)+(COUNT($A$7:$A$107)-COUNT(A74:$A$107)),4),"")</f>
        <v>#REF!</v>
      </c>
      <c r="F74" s="42" t="e">
        <f>IF(MONTH(INDEX(Date,MATCH(MONTH($B$2),mois,)+(COUNT($A$7:$A$107)-COUNT(A74:$A$107))))=MONTH($B$2),INDEX(Feuille1!$B$13:$H$301,MATCH(MONTH($B$2),mois,)+(COUNT($A$7:$A$107)-COUNT(A74:$A$107)),6),"")</f>
        <v>#REF!</v>
      </c>
      <c r="G74" s="43" t="e">
        <f>IF(MONTH(INDEX(Date,MATCH(MONTH($B$2),mois,)+(COUNT($A$7:$A$107)-COUNT(A74:$A$107))))=MONTH($B$2),INDEX(Feuille1!$B$13:$H$301,MATCH(MONTH($B$2),mois,)+(COUNT($A$7:$A$107)-COUNT(A74:$A$107)),7),"")</f>
        <v>#REF!</v>
      </c>
      <c r="H74" s="39"/>
      <c r="I74" s="38"/>
      <c r="J74" s="38"/>
      <c r="K74" s="39"/>
      <c r="L74" s="39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</row>
    <row r="75" spans="1:1025" x14ac:dyDescent="0.25">
      <c r="A75">
        <v>1</v>
      </c>
      <c r="B75" s="40" t="e">
        <f>IF(MONTH(INDEX(Date,MATCH(MONTH($B$2),mois,)+(COUNT($A$7:$A$107)-COUNT(A75:$A$107))))=MONTH($B$2),INDEX(Date,MATCH(MONTH($B$2),mois,)+(COUNT($A$7:$A$107)-COUNT(A75:$A$107))),"")</f>
        <v>#REF!</v>
      </c>
      <c r="C75" s="42" t="e">
        <f>IF(MONTH(INDEX(Date,MATCH(MONTH($B$2),mois,)+(COUNT($A$7:$A$107)-COUNT(A75:$A$107))))=MONTH($B$2),INDEX(Feuille1!$B$13:$H$301,MATCH(MONTH($B$2),mois,)+(COUNT($A$7:$A$107)-COUNT(A75:$A$107)),2),"")</f>
        <v>#REF!</v>
      </c>
      <c r="D75" s="42" t="e">
        <f>IF(MONTH(INDEX(Date,MATCH(MONTH($B$2),mois,)+(COUNT($A$7:$A$107)-COUNT(A75:$A$107))))=MONTH($B$2),INDEX(Feuille1!$B$13:$H$301,MATCH(MONTH($B$2),mois,)+(COUNT($A$7:$A$107)-COUNT(A75:$A$107)),3),"")</f>
        <v>#REF!</v>
      </c>
      <c r="E75" s="43" t="e">
        <f>IF(MONTH(INDEX(Date,MATCH(MONTH($B$2),mois,)+(COUNT($A$7:$A$107)-COUNT(A75:$A$107))))=MONTH($B$2),INDEX(Feuille1!$B$13:$H$301,MATCH(MONTH($B$2),mois,)+(COUNT($A$7:$A$107)-COUNT(A75:$A$107)),4),"")</f>
        <v>#REF!</v>
      </c>
      <c r="F75" s="42" t="e">
        <f>IF(MONTH(INDEX(Date,MATCH(MONTH($B$2),mois,)+(COUNT($A$7:$A$107)-COUNT(A75:$A$107))))=MONTH($B$2),INDEX(Feuille1!$B$13:$H$301,MATCH(MONTH($B$2),mois,)+(COUNT($A$7:$A$107)-COUNT(A75:$A$107)),6),"")</f>
        <v>#REF!</v>
      </c>
      <c r="G75" s="43" t="e">
        <f>IF(MONTH(INDEX(Date,MATCH(MONTH($B$2),mois,)+(COUNT($A$7:$A$107)-COUNT(A75:$A$107))))=MONTH($B$2),INDEX(Feuille1!$B$13:$H$301,MATCH(MONTH($B$2),mois,)+(COUNT($A$7:$A$107)-COUNT(A75:$A$107)),7),"")</f>
        <v>#REF!</v>
      </c>
      <c r="H75" s="39"/>
      <c r="I75" s="38"/>
      <c r="J75" s="38"/>
      <c r="K75" s="39"/>
      <c r="L75" s="39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</row>
    <row r="76" spans="1:1025" x14ac:dyDescent="0.25">
      <c r="A76">
        <v>1</v>
      </c>
      <c r="B76" s="40" t="e">
        <f>IF(MONTH(INDEX(Date,MATCH(MONTH($B$2),mois,)+(COUNT($A$7:$A$107)-COUNT(A76:$A$107))))=MONTH($B$2),INDEX(Date,MATCH(MONTH($B$2),mois,)+(COUNT($A$7:$A$107)-COUNT(A76:$A$107))),"")</f>
        <v>#REF!</v>
      </c>
      <c r="C76" s="42" t="e">
        <f>IF(MONTH(INDEX(Date,MATCH(MONTH($B$2),mois,)+(COUNT($A$7:$A$107)-COUNT(A76:$A$107))))=MONTH($B$2),INDEX(Feuille1!$B$13:$H$301,MATCH(MONTH($B$2),mois,)+(COUNT($A$7:$A$107)-COUNT(A76:$A$107)),2),"")</f>
        <v>#REF!</v>
      </c>
      <c r="D76" s="42" t="e">
        <f>IF(MONTH(INDEX(Date,MATCH(MONTH($B$2),mois,)+(COUNT($A$7:$A$107)-COUNT(A76:$A$107))))=MONTH($B$2),INDEX(Feuille1!$B$13:$H$301,MATCH(MONTH($B$2),mois,)+(COUNT($A$7:$A$107)-COUNT(A76:$A$107)),3),"")</f>
        <v>#REF!</v>
      </c>
      <c r="E76" s="43" t="e">
        <f>IF(MONTH(INDEX(Date,MATCH(MONTH($B$2),mois,)+(COUNT($A$7:$A$107)-COUNT(A76:$A$107))))=MONTH($B$2),INDEX(Feuille1!$B$13:$H$301,MATCH(MONTH($B$2),mois,)+(COUNT($A$7:$A$107)-COUNT(A76:$A$107)),4),"")</f>
        <v>#REF!</v>
      </c>
      <c r="F76" s="42" t="e">
        <f>IF(MONTH(INDEX(Date,MATCH(MONTH($B$2),mois,)+(COUNT($A$7:$A$107)-COUNT(A76:$A$107))))=MONTH($B$2),INDEX(Feuille1!$B$13:$H$301,MATCH(MONTH($B$2),mois,)+(COUNT($A$7:$A$107)-COUNT(A76:$A$107)),6),"")</f>
        <v>#REF!</v>
      </c>
      <c r="G76" s="43" t="e">
        <f>IF(MONTH(INDEX(Date,MATCH(MONTH($B$2),mois,)+(COUNT($A$7:$A$107)-COUNT(A76:$A$107))))=MONTH($B$2),INDEX(Feuille1!$B$13:$H$301,MATCH(MONTH($B$2),mois,)+(COUNT($A$7:$A$107)-COUNT(A76:$A$107)),7),"")</f>
        <v>#REF!</v>
      </c>
      <c r="H76" s="39"/>
      <c r="I76" s="38"/>
      <c r="J76" s="38"/>
      <c r="K76" s="39"/>
      <c r="L76" s="39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</row>
    <row r="77" spans="1:1025" x14ac:dyDescent="0.25">
      <c r="A77">
        <v>1</v>
      </c>
      <c r="B77" s="40" t="e">
        <f>IF(MONTH(INDEX(Date,MATCH(MONTH($B$2),mois,)+(COUNT($A$7:$A$107)-COUNT(A77:$A$107))))=MONTH($B$2),INDEX(Date,MATCH(MONTH($B$2),mois,)+(COUNT($A$7:$A$107)-COUNT(A77:$A$107))),"")</f>
        <v>#REF!</v>
      </c>
      <c r="C77" s="42" t="e">
        <f>IF(MONTH(INDEX(Date,MATCH(MONTH($B$2),mois,)+(COUNT($A$7:$A$107)-COUNT(A77:$A$107))))=MONTH($B$2),INDEX(Feuille1!$B$13:$H$301,MATCH(MONTH($B$2),mois,)+(COUNT($A$7:$A$107)-COUNT(A77:$A$107)),2),"")</f>
        <v>#REF!</v>
      </c>
      <c r="D77" s="42" t="e">
        <f>IF(MONTH(INDEX(Date,MATCH(MONTH($B$2),mois,)+(COUNT($A$7:$A$107)-COUNT(A77:$A$107))))=MONTH($B$2),INDEX(Feuille1!$B$13:$H$301,MATCH(MONTH($B$2),mois,)+(COUNT($A$7:$A$107)-COUNT(A77:$A$107)),3),"")</f>
        <v>#REF!</v>
      </c>
      <c r="E77" s="43" t="e">
        <f>IF(MONTH(INDEX(Date,MATCH(MONTH($B$2),mois,)+(COUNT($A$7:$A$107)-COUNT(A77:$A$107))))=MONTH($B$2),INDEX(Feuille1!$B$13:$H$301,MATCH(MONTH($B$2),mois,)+(COUNT($A$7:$A$107)-COUNT(A77:$A$107)),4),"")</f>
        <v>#REF!</v>
      </c>
      <c r="F77" s="42" t="e">
        <f>IF(MONTH(INDEX(Date,MATCH(MONTH($B$2),mois,)+(COUNT($A$7:$A$107)-COUNT(A77:$A$107))))=MONTH($B$2),INDEX(Feuille1!$B$13:$H$301,MATCH(MONTH($B$2),mois,)+(COUNT($A$7:$A$107)-COUNT(A77:$A$107)),6),"")</f>
        <v>#REF!</v>
      </c>
      <c r="G77" s="43" t="e">
        <f>IF(MONTH(INDEX(Date,MATCH(MONTH($B$2),mois,)+(COUNT($A$7:$A$107)-COUNT(A77:$A$107))))=MONTH($B$2),INDEX(Feuille1!$B$13:$H$301,MATCH(MONTH($B$2),mois,)+(COUNT($A$7:$A$107)-COUNT(A77:$A$107)),7),"")</f>
        <v>#REF!</v>
      </c>
      <c r="H77" s="39"/>
      <c r="I77" s="38"/>
      <c r="J77" s="38"/>
      <c r="K77" s="39"/>
      <c r="L77" s="39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</row>
    <row r="78" spans="1:1025" x14ac:dyDescent="0.25">
      <c r="A78">
        <v>1</v>
      </c>
      <c r="B78" s="40" t="e">
        <f>IF(MONTH(INDEX(Date,MATCH(MONTH($B$2),mois,)+(COUNT($A$7:$A$107)-COUNT(A78:$A$107))))=MONTH($B$2),INDEX(Date,MATCH(MONTH($B$2),mois,)+(COUNT($A$7:$A$107)-COUNT(A78:$A$107))),"")</f>
        <v>#REF!</v>
      </c>
      <c r="C78" s="42" t="e">
        <f>IF(MONTH(INDEX(Date,MATCH(MONTH($B$2),mois,)+(COUNT($A$7:$A$107)-COUNT(A78:$A$107))))=MONTH($B$2),INDEX(Feuille1!$B$13:$H$301,MATCH(MONTH($B$2),mois,)+(COUNT($A$7:$A$107)-COUNT(A78:$A$107)),2),"")</f>
        <v>#REF!</v>
      </c>
      <c r="D78" s="42" t="e">
        <f>IF(MONTH(INDEX(Date,MATCH(MONTH($B$2),mois,)+(COUNT($A$7:$A$107)-COUNT(A78:$A$107))))=MONTH($B$2),INDEX(Feuille1!$B$13:$H$301,MATCH(MONTH($B$2),mois,)+(COUNT($A$7:$A$107)-COUNT(A78:$A$107)),3),"")</f>
        <v>#REF!</v>
      </c>
      <c r="E78" s="43" t="e">
        <f>IF(MONTH(INDEX(Date,MATCH(MONTH($B$2),mois,)+(COUNT($A$7:$A$107)-COUNT(A78:$A$107))))=MONTH($B$2),INDEX(Feuille1!$B$13:$H$301,MATCH(MONTH($B$2),mois,)+(COUNT($A$7:$A$107)-COUNT(A78:$A$107)),4),"")</f>
        <v>#REF!</v>
      </c>
      <c r="F78" s="42" t="e">
        <f>IF(MONTH(INDEX(Date,MATCH(MONTH($B$2),mois,)+(COUNT($A$7:$A$107)-COUNT(A78:$A$107))))=MONTH($B$2),INDEX(Feuille1!$B$13:$H$301,MATCH(MONTH($B$2),mois,)+(COUNT($A$7:$A$107)-COUNT(A78:$A$107)),6),"")</f>
        <v>#REF!</v>
      </c>
      <c r="G78" s="43" t="e">
        <f>IF(MONTH(INDEX(Date,MATCH(MONTH($B$2),mois,)+(COUNT($A$7:$A$107)-COUNT(A78:$A$107))))=MONTH($B$2),INDEX(Feuille1!$B$13:$H$301,MATCH(MONTH($B$2),mois,)+(COUNT($A$7:$A$107)-COUNT(A78:$A$107)),7),"")</f>
        <v>#REF!</v>
      </c>
      <c r="H78" s="39"/>
      <c r="I78" s="38"/>
      <c r="J78" s="38"/>
      <c r="K78" s="39"/>
      <c r="L78" s="39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</row>
    <row r="79" spans="1:1025" x14ac:dyDescent="0.25">
      <c r="A79">
        <v>1</v>
      </c>
      <c r="B79" s="40" t="e">
        <f>IF(MONTH(INDEX(Date,MATCH(MONTH($B$2),mois,)+(COUNT($A$7:$A$107)-COUNT(A79:$A$107))))=MONTH($B$2),INDEX(Date,MATCH(MONTH($B$2),mois,)+(COUNT($A$7:$A$107)-COUNT(A79:$A$107))),"")</f>
        <v>#REF!</v>
      </c>
      <c r="C79" s="42" t="e">
        <f>IF(MONTH(INDEX(Date,MATCH(MONTH($B$2),mois,)+(COUNT($A$7:$A$107)-COUNT(A79:$A$107))))=MONTH($B$2),INDEX(Feuille1!$B$13:$H$301,MATCH(MONTH($B$2),mois,)+(COUNT($A$7:$A$107)-COUNT(A79:$A$107)),2),"")</f>
        <v>#REF!</v>
      </c>
      <c r="D79" s="42" t="e">
        <f>IF(MONTH(INDEX(Date,MATCH(MONTH($B$2),mois,)+(COUNT($A$7:$A$107)-COUNT(A79:$A$107))))=MONTH($B$2),INDEX(Feuille1!$B$13:$H$301,MATCH(MONTH($B$2),mois,)+(COUNT($A$7:$A$107)-COUNT(A79:$A$107)),3),"")</f>
        <v>#REF!</v>
      </c>
      <c r="E79" s="43" t="e">
        <f>IF(MONTH(INDEX(Date,MATCH(MONTH($B$2),mois,)+(COUNT($A$7:$A$107)-COUNT(A79:$A$107))))=MONTH($B$2),INDEX(Feuille1!$B$13:$H$301,MATCH(MONTH($B$2),mois,)+(COUNT($A$7:$A$107)-COUNT(A79:$A$107)),4),"")</f>
        <v>#REF!</v>
      </c>
      <c r="F79" s="42" t="e">
        <f>IF(MONTH(INDEX(Date,MATCH(MONTH($B$2),mois,)+(COUNT($A$7:$A$107)-COUNT(A79:$A$107))))=MONTH($B$2),INDEX(Feuille1!$B$13:$H$301,MATCH(MONTH($B$2),mois,)+(COUNT($A$7:$A$107)-COUNT(A79:$A$107)),6),"")</f>
        <v>#REF!</v>
      </c>
      <c r="G79" s="43" t="e">
        <f>IF(MONTH(INDEX(Date,MATCH(MONTH($B$2),mois,)+(COUNT($A$7:$A$107)-COUNT(A79:$A$107))))=MONTH($B$2),INDEX(Feuille1!$B$13:$H$301,MATCH(MONTH($B$2),mois,)+(COUNT($A$7:$A$107)-COUNT(A79:$A$107)),7),"")</f>
        <v>#REF!</v>
      </c>
      <c r="H79" s="39"/>
      <c r="I79" s="38"/>
      <c r="J79" s="38"/>
      <c r="K79" s="39"/>
      <c r="L79" s="3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</row>
    <row r="80" spans="1:1025" x14ac:dyDescent="0.25">
      <c r="A80">
        <v>1</v>
      </c>
      <c r="B80" s="40" t="e">
        <f>IF(MONTH(INDEX(Date,MATCH(MONTH($B$2),mois,)+(COUNT($A$7:$A$107)-COUNT(A80:$A$107))))=MONTH($B$2),INDEX(Date,MATCH(MONTH($B$2),mois,)+(COUNT($A$7:$A$107)-COUNT(A80:$A$107))),"")</f>
        <v>#REF!</v>
      </c>
      <c r="C80" s="42" t="e">
        <f>IF(MONTH(INDEX(Date,MATCH(MONTH($B$2),mois,)+(COUNT($A$7:$A$107)-COUNT(A80:$A$107))))=MONTH($B$2),INDEX(Feuille1!$B$13:$H$301,MATCH(MONTH($B$2),mois,)+(COUNT($A$7:$A$107)-COUNT(A80:$A$107)),2),"")</f>
        <v>#REF!</v>
      </c>
      <c r="D80" s="42" t="e">
        <f>IF(MONTH(INDEX(Date,MATCH(MONTH($B$2),mois,)+(COUNT($A$7:$A$107)-COUNT(A80:$A$107))))=MONTH($B$2),INDEX(Feuille1!$B$13:$H$301,MATCH(MONTH($B$2),mois,)+(COUNT($A$7:$A$107)-COUNT(A80:$A$107)),3),"")</f>
        <v>#REF!</v>
      </c>
      <c r="E80" s="43" t="e">
        <f>IF(MONTH(INDEX(Date,MATCH(MONTH($B$2),mois,)+(COUNT($A$7:$A$107)-COUNT(A80:$A$107))))=MONTH($B$2),INDEX(Feuille1!$B$13:$H$301,MATCH(MONTH($B$2),mois,)+(COUNT($A$7:$A$107)-COUNT(A80:$A$107)),4),"")</f>
        <v>#REF!</v>
      </c>
      <c r="F80" s="42" t="e">
        <f>IF(MONTH(INDEX(Date,MATCH(MONTH($B$2),mois,)+(COUNT($A$7:$A$107)-COUNT(A80:$A$107))))=MONTH($B$2),INDEX(Feuille1!$B$13:$H$301,MATCH(MONTH($B$2),mois,)+(COUNT($A$7:$A$107)-COUNT(A80:$A$107)),6),"")</f>
        <v>#REF!</v>
      </c>
      <c r="G80" s="43" t="e">
        <f>IF(MONTH(INDEX(Date,MATCH(MONTH($B$2),mois,)+(COUNT($A$7:$A$107)-COUNT(A80:$A$107))))=MONTH($B$2),INDEX(Feuille1!$B$13:$H$301,MATCH(MONTH($B$2),mois,)+(COUNT($A$7:$A$107)-COUNT(A80:$A$107)),7),"")</f>
        <v>#REF!</v>
      </c>
      <c r="H80" s="39"/>
      <c r="I80" s="38"/>
      <c r="J80" s="38"/>
      <c r="K80" s="39"/>
      <c r="L80" s="39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  <c r="AMK80"/>
    </row>
    <row r="81" spans="1:1025" x14ac:dyDescent="0.25">
      <c r="A81">
        <v>1</v>
      </c>
      <c r="B81" s="40" t="e">
        <f>IF(MONTH(INDEX(Date,MATCH(MONTH($B$2),mois,)+(COUNT($A$7:$A$107)-COUNT(A81:$A$107))))=MONTH($B$2),INDEX(Date,MATCH(MONTH($B$2),mois,)+(COUNT($A$7:$A$107)-COUNT(A81:$A$107))),"")</f>
        <v>#REF!</v>
      </c>
      <c r="C81" s="42" t="e">
        <f>IF(MONTH(INDEX(Date,MATCH(MONTH($B$2),mois,)+(COUNT($A$7:$A$107)-COUNT(A81:$A$107))))=MONTH($B$2),INDEX(Feuille1!$B$13:$H$301,MATCH(MONTH($B$2),mois,)+(COUNT($A$7:$A$107)-COUNT(A81:$A$107)),2),"")</f>
        <v>#REF!</v>
      </c>
      <c r="D81" s="42" t="e">
        <f>IF(MONTH(INDEX(Date,MATCH(MONTH($B$2),mois,)+(COUNT($A$7:$A$107)-COUNT(A81:$A$107))))=MONTH($B$2),INDEX(Feuille1!$B$13:$H$301,MATCH(MONTH($B$2),mois,)+(COUNT($A$7:$A$107)-COUNT(A81:$A$107)),3),"")</f>
        <v>#REF!</v>
      </c>
      <c r="E81" s="43" t="e">
        <f>IF(MONTH(INDEX(Date,MATCH(MONTH($B$2),mois,)+(COUNT($A$7:$A$107)-COUNT(A81:$A$107))))=MONTH($B$2),INDEX(Feuille1!$B$13:$H$301,MATCH(MONTH($B$2),mois,)+(COUNT($A$7:$A$107)-COUNT(A81:$A$107)),4),"")</f>
        <v>#REF!</v>
      </c>
      <c r="F81" s="42" t="e">
        <f>IF(MONTH(INDEX(Date,MATCH(MONTH($B$2),mois,)+(COUNT($A$7:$A$107)-COUNT(A81:$A$107))))=MONTH($B$2),INDEX(Feuille1!$B$13:$H$301,MATCH(MONTH($B$2),mois,)+(COUNT($A$7:$A$107)-COUNT(A81:$A$107)),6),"")</f>
        <v>#REF!</v>
      </c>
      <c r="G81" s="43" t="e">
        <f>IF(MONTH(INDEX(Date,MATCH(MONTH($B$2),mois,)+(COUNT($A$7:$A$107)-COUNT(A81:$A$107))))=MONTH($B$2),INDEX(Feuille1!$B$13:$H$301,MATCH(MONTH($B$2),mois,)+(COUNT($A$7:$A$107)-COUNT(A81:$A$107)),7),"")</f>
        <v>#REF!</v>
      </c>
      <c r="H81" s="39"/>
      <c r="I81" s="38"/>
      <c r="J81" s="38"/>
      <c r="K81" s="39"/>
      <c r="L81" s="39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</row>
    <row r="82" spans="1:1025" x14ac:dyDescent="0.25">
      <c r="A82">
        <v>1</v>
      </c>
      <c r="B82" s="40" t="e">
        <f>IF(MONTH(INDEX(Date,MATCH(MONTH($B$2),mois,)+(COUNT($A$7:$A$107)-COUNT(A82:$A$107))))=MONTH($B$2),INDEX(Date,MATCH(MONTH($B$2),mois,)+(COUNT($A$7:$A$107)-COUNT(A82:$A$107))),"")</f>
        <v>#REF!</v>
      </c>
      <c r="C82" s="42" t="e">
        <f>IF(MONTH(INDEX(Date,MATCH(MONTH($B$2),mois,)+(COUNT($A$7:$A$107)-COUNT(A82:$A$107))))=MONTH($B$2),INDEX(Feuille1!$B$13:$H$301,MATCH(MONTH($B$2),mois,)+(COUNT($A$7:$A$107)-COUNT(A82:$A$107)),2),"")</f>
        <v>#REF!</v>
      </c>
      <c r="D82" s="42" t="e">
        <f>IF(MONTH(INDEX(Date,MATCH(MONTH($B$2),mois,)+(COUNT($A$7:$A$107)-COUNT(A82:$A$107))))=MONTH($B$2),INDEX(Feuille1!$B$13:$H$301,MATCH(MONTH($B$2),mois,)+(COUNT($A$7:$A$107)-COUNT(A82:$A$107)),3),"")</f>
        <v>#REF!</v>
      </c>
      <c r="E82" s="43" t="e">
        <f>IF(MONTH(INDEX(Date,MATCH(MONTH($B$2),mois,)+(COUNT($A$7:$A$107)-COUNT(A82:$A$107))))=MONTH($B$2),INDEX(Feuille1!$B$13:$H$301,MATCH(MONTH($B$2),mois,)+(COUNT($A$7:$A$107)-COUNT(A82:$A$107)),4),"")</f>
        <v>#REF!</v>
      </c>
      <c r="F82" s="42" t="e">
        <f>IF(MONTH(INDEX(Date,MATCH(MONTH($B$2),mois,)+(COUNT($A$7:$A$107)-COUNT(A82:$A$107))))=MONTH($B$2),INDEX(Feuille1!$B$13:$H$301,MATCH(MONTH($B$2),mois,)+(COUNT($A$7:$A$107)-COUNT(A82:$A$107)),6),"")</f>
        <v>#REF!</v>
      </c>
      <c r="G82" s="43" t="e">
        <f>IF(MONTH(INDEX(Date,MATCH(MONTH($B$2),mois,)+(COUNT($A$7:$A$107)-COUNT(A82:$A$107))))=MONTH($B$2),INDEX(Feuille1!$B$13:$H$301,MATCH(MONTH($B$2),mois,)+(COUNT($A$7:$A$107)-COUNT(A82:$A$107)),7),"")</f>
        <v>#REF!</v>
      </c>
      <c r="H82" s="39"/>
      <c r="I82" s="38"/>
      <c r="J82" s="38"/>
      <c r="K82" s="39"/>
      <c r="L82" s="39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</row>
    <row r="83" spans="1:1025" x14ac:dyDescent="0.25">
      <c r="A83">
        <v>1</v>
      </c>
      <c r="B83" s="40" t="e">
        <f>IF(MONTH(INDEX(Date,MATCH(MONTH($B$2),mois,)+(COUNT($A$7:$A$107)-COUNT(A83:$A$107))))=MONTH($B$2),INDEX(Date,MATCH(MONTH($B$2),mois,)+(COUNT($A$7:$A$107)-COUNT(A83:$A$107))),"")</f>
        <v>#REF!</v>
      </c>
      <c r="C83" s="42" t="e">
        <f>IF(MONTH(INDEX(Date,MATCH(MONTH($B$2),mois,)+(COUNT($A$7:$A$107)-COUNT(A83:$A$107))))=MONTH($B$2),INDEX(Feuille1!$B$13:$H$301,MATCH(MONTH($B$2),mois,)+(COUNT($A$7:$A$107)-COUNT(A83:$A$107)),2),"")</f>
        <v>#REF!</v>
      </c>
      <c r="D83" s="42" t="e">
        <f>IF(MONTH(INDEX(Date,MATCH(MONTH($B$2),mois,)+(COUNT($A$7:$A$107)-COUNT(A83:$A$107))))=MONTH($B$2),INDEX(Feuille1!$B$13:$H$301,MATCH(MONTH($B$2),mois,)+(COUNT($A$7:$A$107)-COUNT(A83:$A$107)),3),"")</f>
        <v>#REF!</v>
      </c>
      <c r="E83" s="43" t="e">
        <f>IF(MONTH(INDEX(Date,MATCH(MONTH($B$2),mois,)+(COUNT($A$7:$A$107)-COUNT(A83:$A$107))))=MONTH($B$2),INDEX(Feuille1!$B$13:$H$301,MATCH(MONTH($B$2),mois,)+(COUNT($A$7:$A$107)-COUNT(A83:$A$107)),4),"")</f>
        <v>#REF!</v>
      </c>
      <c r="F83" s="42" t="e">
        <f>IF(MONTH(INDEX(Date,MATCH(MONTH($B$2),mois,)+(COUNT($A$7:$A$107)-COUNT(A83:$A$107))))=MONTH($B$2),INDEX(Feuille1!$B$13:$H$301,MATCH(MONTH($B$2),mois,)+(COUNT($A$7:$A$107)-COUNT(A83:$A$107)),6),"")</f>
        <v>#REF!</v>
      </c>
      <c r="G83" s="43" t="e">
        <f>IF(MONTH(INDEX(Date,MATCH(MONTH($B$2),mois,)+(COUNT($A$7:$A$107)-COUNT(A83:$A$107))))=MONTH($B$2),INDEX(Feuille1!$B$13:$H$301,MATCH(MONTH($B$2),mois,)+(COUNT($A$7:$A$107)-COUNT(A83:$A$107)),7),"")</f>
        <v>#REF!</v>
      </c>
      <c r="H83" s="39"/>
      <c r="I83" s="38"/>
      <c r="J83" s="38"/>
      <c r="K83" s="39"/>
      <c r="L83" s="39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</row>
    <row r="84" spans="1:1025" x14ac:dyDescent="0.25">
      <c r="A84">
        <v>1</v>
      </c>
      <c r="B84" s="40" t="e">
        <f>IF(MONTH(INDEX(Date,MATCH(MONTH($B$2),mois,)+(COUNT($A$7:$A$107)-COUNT(A84:$A$107))))=MONTH($B$2),INDEX(Date,MATCH(MONTH($B$2),mois,)+(COUNT($A$7:$A$107)-COUNT(A84:$A$107))),"")</f>
        <v>#REF!</v>
      </c>
      <c r="C84" s="42" t="e">
        <f>IF(MONTH(INDEX(Date,MATCH(MONTH($B$2),mois,)+(COUNT($A$7:$A$107)-COUNT(A84:$A$107))))=MONTH($B$2),INDEX(Feuille1!$B$13:$H$301,MATCH(MONTH($B$2),mois,)+(COUNT($A$7:$A$107)-COUNT(A84:$A$107)),2),"")</f>
        <v>#REF!</v>
      </c>
      <c r="D84" s="42" t="e">
        <f>IF(MONTH(INDEX(Date,MATCH(MONTH($B$2),mois,)+(COUNT($A$7:$A$107)-COUNT(A84:$A$107))))=MONTH($B$2),INDEX(Feuille1!$B$13:$H$301,MATCH(MONTH($B$2),mois,)+(COUNT($A$7:$A$107)-COUNT(A84:$A$107)),3),"")</f>
        <v>#REF!</v>
      </c>
      <c r="E84" s="43" t="e">
        <f>IF(MONTH(INDEX(Date,MATCH(MONTH($B$2),mois,)+(COUNT($A$7:$A$107)-COUNT(A84:$A$107))))=MONTH($B$2),INDEX(Feuille1!$B$13:$H$301,MATCH(MONTH($B$2),mois,)+(COUNT($A$7:$A$107)-COUNT(A84:$A$107)),4),"")</f>
        <v>#REF!</v>
      </c>
      <c r="F84" s="42" t="e">
        <f>IF(MONTH(INDEX(Date,MATCH(MONTH($B$2),mois,)+(COUNT($A$7:$A$107)-COUNT(A84:$A$107))))=MONTH($B$2),INDEX(Feuille1!$B$13:$H$301,MATCH(MONTH($B$2),mois,)+(COUNT($A$7:$A$107)-COUNT(A84:$A$107)),6),"")</f>
        <v>#REF!</v>
      </c>
      <c r="G84" s="43" t="e">
        <f>IF(MONTH(INDEX(Date,MATCH(MONTH($B$2),mois,)+(COUNT($A$7:$A$107)-COUNT(A84:$A$107))))=MONTH($B$2),INDEX(Feuille1!$B$13:$H$301,MATCH(MONTH($B$2),mois,)+(COUNT($A$7:$A$107)-COUNT(A84:$A$107)),7),"")</f>
        <v>#REF!</v>
      </c>
      <c r="H84" s="39"/>
      <c r="I84" s="38"/>
      <c r="J84" s="38"/>
      <c r="K84" s="39"/>
      <c r="L84" s="39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</row>
    <row r="85" spans="1:1025" x14ac:dyDescent="0.25">
      <c r="A85">
        <v>1</v>
      </c>
      <c r="B85" s="40" t="e">
        <f>IF(MONTH(INDEX(Date,MATCH(MONTH($B$2),mois,)+(COUNT($A$7:$A$107)-COUNT(A85:$A$107))))=MONTH($B$2),INDEX(Date,MATCH(MONTH($B$2),mois,)+(COUNT($A$7:$A$107)-COUNT(A85:$A$107))),"")</f>
        <v>#REF!</v>
      </c>
      <c r="C85" s="42" t="e">
        <f>IF(MONTH(INDEX(Date,MATCH(MONTH($B$2),mois,)+(COUNT($A$7:$A$107)-COUNT(A85:$A$107))))=MONTH($B$2),INDEX(Feuille1!$B$13:$H$301,MATCH(MONTH($B$2),mois,)+(COUNT($A$7:$A$107)-COUNT(A85:$A$107)),2),"")</f>
        <v>#REF!</v>
      </c>
      <c r="D85" s="42" t="e">
        <f>IF(MONTH(INDEX(Date,MATCH(MONTH($B$2),mois,)+(COUNT($A$7:$A$107)-COUNT(A85:$A$107))))=MONTH($B$2),INDEX(Feuille1!$B$13:$H$301,MATCH(MONTH($B$2),mois,)+(COUNT($A$7:$A$107)-COUNT(A85:$A$107)),3),"")</f>
        <v>#REF!</v>
      </c>
      <c r="E85" s="43" t="e">
        <f>IF(MONTH(INDEX(Date,MATCH(MONTH($B$2),mois,)+(COUNT($A$7:$A$107)-COUNT(A85:$A$107))))=MONTH($B$2),INDEX(Feuille1!$B$13:$H$301,MATCH(MONTH($B$2),mois,)+(COUNT($A$7:$A$107)-COUNT(A85:$A$107)),4),"")</f>
        <v>#REF!</v>
      </c>
      <c r="F85" s="42" t="e">
        <f>IF(MONTH(INDEX(Date,MATCH(MONTH($B$2),mois,)+(COUNT($A$7:$A$107)-COUNT(A85:$A$107))))=MONTH($B$2),INDEX(Feuille1!$B$13:$H$301,MATCH(MONTH($B$2),mois,)+(COUNT($A$7:$A$107)-COUNT(A85:$A$107)),6),"")</f>
        <v>#REF!</v>
      </c>
      <c r="G85" s="43" t="e">
        <f>IF(MONTH(INDEX(Date,MATCH(MONTH($B$2),mois,)+(COUNT($A$7:$A$107)-COUNT(A85:$A$107))))=MONTH($B$2),INDEX(Feuille1!$B$13:$H$301,MATCH(MONTH($B$2),mois,)+(COUNT($A$7:$A$107)-COUNT(A85:$A$107)),7),"")</f>
        <v>#REF!</v>
      </c>
      <c r="H85" s="39"/>
      <c r="I85" s="38"/>
      <c r="J85" s="38"/>
      <c r="K85" s="39"/>
      <c r="L85" s="39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  <c r="AMK85"/>
    </row>
    <row r="86" spans="1:1025" x14ac:dyDescent="0.25">
      <c r="A86">
        <v>1</v>
      </c>
      <c r="B86" s="40" t="e">
        <f>IF(MONTH(INDEX(Date,MATCH(MONTH($B$2),mois,)+(COUNT($A$7:$A$107)-COUNT(A86:$A$107))))=MONTH($B$2),INDEX(Date,MATCH(MONTH($B$2),mois,)+(COUNT($A$7:$A$107)-COUNT(A86:$A$107))),"")</f>
        <v>#REF!</v>
      </c>
      <c r="C86" s="42" t="e">
        <f>IF(MONTH(INDEX(Date,MATCH(MONTH($B$2),mois,)+(COUNT($A$7:$A$107)-COUNT(A86:$A$107))))=MONTH($B$2),INDEX(Feuille1!$B$13:$H$301,MATCH(MONTH($B$2),mois,)+(COUNT($A$7:$A$107)-COUNT(A86:$A$107)),2),"")</f>
        <v>#REF!</v>
      </c>
      <c r="D86" s="42" t="e">
        <f>IF(MONTH(INDEX(Date,MATCH(MONTH($B$2),mois,)+(COUNT($A$7:$A$107)-COUNT(A86:$A$107))))=MONTH($B$2),INDEX(Feuille1!$B$13:$H$301,MATCH(MONTH($B$2),mois,)+(COUNT($A$7:$A$107)-COUNT(A86:$A$107)),3),"")</f>
        <v>#REF!</v>
      </c>
      <c r="E86" s="43" t="e">
        <f>IF(MONTH(INDEX(Date,MATCH(MONTH($B$2),mois,)+(COUNT($A$7:$A$107)-COUNT(A86:$A$107))))=MONTH($B$2),INDEX(Feuille1!$B$13:$H$301,MATCH(MONTH($B$2),mois,)+(COUNT($A$7:$A$107)-COUNT(A86:$A$107)),4),"")</f>
        <v>#REF!</v>
      </c>
      <c r="F86" s="42" t="e">
        <f>IF(MONTH(INDEX(Date,MATCH(MONTH($B$2),mois,)+(COUNT($A$7:$A$107)-COUNT(A86:$A$107))))=MONTH($B$2),INDEX(Feuille1!$B$13:$H$301,MATCH(MONTH($B$2),mois,)+(COUNT($A$7:$A$107)-COUNT(A86:$A$107)),6),"")</f>
        <v>#REF!</v>
      </c>
      <c r="G86" s="43" t="e">
        <f>IF(MONTH(INDEX(Date,MATCH(MONTH($B$2),mois,)+(COUNT($A$7:$A$107)-COUNT(A86:$A$107))))=MONTH($B$2),INDEX(Feuille1!$B$13:$H$301,MATCH(MONTH($B$2),mois,)+(COUNT($A$7:$A$107)-COUNT(A86:$A$107)),7),"")</f>
        <v>#REF!</v>
      </c>
      <c r="H86" s="39"/>
      <c r="I86" s="38"/>
      <c r="J86" s="38"/>
      <c r="K86" s="39"/>
      <c r="L86" s="39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  <c r="AMK86"/>
    </row>
    <row r="87" spans="1:1025" x14ac:dyDescent="0.25">
      <c r="A87">
        <v>1</v>
      </c>
      <c r="B87" s="40" t="e">
        <f>IF(MONTH(INDEX(Date,MATCH(MONTH($B$2),mois,)+(COUNT($A$7:$A$107)-COUNT(A87:$A$107))))=MONTH($B$2),INDEX(Date,MATCH(MONTH($B$2),mois,)+(COUNT($A$7:$A$107)-COUNT(A87:$A$107))),"")</f>
        <v>#REF!</v>
      </c>
      <c r="C87" s="42" t="e">
        <f>IF(MONTH(INDEX(Date,MATCH(MONTH($B$2),mois,)+(COUNT($A$7:$A$107)-COUNT(A87:$A$107))))=MONTH($B$2),INDEX(Feuille1!$B$13:$H$301,MATCH(MONTH($B$2),mois,)+(COUNT($A$7:$A$107)-COUNT(A87:$A$107)),2),"")</f>
        <v>#REF!</v>
      </c>
      <c r="D87" s="42" t="e">
        <f>IF(MONTH(INDEX(Date,MATCH(MONTH($B$2),mois,)+(COUNT($A$7:$A$107)-COUNT(A87:$A$107))))=MONTH($B$2),INDEX(Feuille1!$B$13:$H$301,MATCH(MONTH($B$2),mois,)+(COUNT($A$7:$A$107)-COUNT(A87:$A$107)),3),"")</f>
        <v>#REF!</v>
      </c>
      <c r="E87" s="43" t="e">
        <f>IF(MONTH(INDEX(Date,MATCH(MONTH($B$2),mois,)+(COUNT($A$7:$A$107)-COUNT(A87:$A$107))))=MONTH($B$2),INDEX(Feuille1!$B$13:$H$301,MATCH(MONTH($B$2),mois,)+(COUNT($A$7:$A$107)-COUNT(A87:$A$107)),4),"")</f>
        <v>#REF!</v>
      </c>
      <c r="F87" s="42" t="e">
        <f>IF(MONTH(INDEX(Date,MATCH(MONTH($B$2),mois,)+(COUNT($A$7:$A$107)-COUNT(A87:$A$107))))=MONTH($B$2),INDEX(Feuille1!$B$13:$H$301,MATCH(MONTH($B$2),mois,)+(COUNT($A$7:$A$107)-COUNT(A87:$A$107)),6),"")</f>
        <v>#REF!</v>
      </c>
      <c r="G87" s="43" t="e">
        <f>IF(MONTH(INDEX(Date,MATCH(MONTH($B$2),mois,)+(COUNT($A$7:$A$107)-COUNT(A87:$A$107))))=MONTH($B$2),INDEX(Feuille1!$B$13:$H$301,MATCH(MONTH($B$2),mois,)+(COUNT($A$7:$A$107)-COUNT(A87:$A$107)),7),"")</f>
        <v>#REF!</v>
      </c>
      <c r="H87" s="39"/>
      <c r="I87" s="38"/>
      <c r="J87" s="38"/>
      <c r="K87" s="39"/>
      <c r="L87" s="39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  <c r="AMK87"/>
    </row>
    <row r="88" spans="1:1025" x14ac:dyDescent="0.25">
      <c r="A88">
        <v>1</v>
      </c>
      <c r="B88" s="40" t="e">
        <f>IF(MONTH(INDEX(Date,MATCH(MONTH($B$2),mois,)+(COUNT($A$7:$A$107)-COUNT(A88:$A$107))))=MONTH($B$2),INDEX(Date,MATCH(MONTH($B$2),mois,)+(COUNT($A$7:$A$107)-COUNT(A88:$A$107))),"")</f>
        <v>#REF!</v>
      </c>
      <c r="C88" s="42" t="e">
        <f>IF(MONTH(INDEX(Date,MATCH(MONTH($B$2),mois,)+(COUNT($A$7:$A$107)-COUNT(A88:$A$107))))=MONTH($B$2),INDEX(Feuille1!$B$13:$H$301,MATCH(MONTH($B$2),mois,)+(COUNT($A$7:$A$107)-COUNT(A88:$A$107)),2),"")</f>
        <v>#REF!</v>
      </c>
      <c r="D88" s="42" t="e">
        <f>IF(MONTH(INDEX(Date,MATCH(MONTH($B$2),mois,)+(COUNT($A$7:$A$107)-COUNT(A88:$A$107))))=MONTH($B$2),INDEX(Feuille1!$B$13:$H$301,MATCH(MONTH($B$2),mois,)+(COUNT($A$7:$A$107)-COUNT(A88:$A$107)),3),"")</f>
        <v>#REF!</v>
      </c>
      <c r="E88" s="43" t="e">
        <f>IF(MONTH(INDEX(Date,MATCH(MONTH($B$2),mois,)+(COUNT($A$7:$A$107)-COUNT(A88:$A$107))))=MONTH($B$2),INDEX(Feuille1!$B$13:$H$301,MATCH(MONTH($B$2),mois,)+(COUNT($A$7:$A$107)-COUNT(A88:$A$107)),4),"")</f>
        <v>#REF!</v>
      </c>
      <c r="F88" s="42" t="e">
        <f>IF(MONTH(INDEX(Date,MATCH(MONTH($B$2),mois,)+(COUNT($A$7:$A$107)-COUNT(A88:$A$107))))=MONTH($B$2),INDEX(Feuille1!$B$13:$H$301,MATCH(MONTH($B$2),mois,)+(COUNT($A$7:$A$107)-COUNT(A88:$A$107)),6),"")</f>
        <v>#REF!</v>
      </c>
      <c r="G88" s="43" t="e">
        <f>IF(MONTH(INDEX(Date,MATCH(MONTH($B$2),mois,)+(COUNT($A$7:$A$107)-COUNT(A88:$A$107))))=MONTH($B$2),INDEX(Feuille1!$B$13:$H$301,MATCH(MONTH($B$2),mois,)+(COUNT($A$7:$A$107)-COUNT(A88:$A$107)),7),"")</f>
        <v>#REF!</v>
      </c>
      <c r="H88" s="39"/>
      <c r="I88" s="38"/>
      <c r="J88" s="38"/>
      <c r="K88" s="39"/>
      <c r="L88" s="39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  <c r="AMK88"/>
    </row>
    <row r="89" spans="1:1025" x14ac:dyDescent="0.25">
      <c r="A89">
        <v>1</v>
      </c>
      <c r="B89" s="40" t="e">
        <f>IF(MONTH(INDEX(Date,MATCH(MONTH($B$2),mois,)+(COUNT($A$7:$A$107)-COUNT(A89:$A$107))))=MONTH($B$2),INDEX(Date,MATCH(MONTH($B$2),mois,)+(COUNT($A$7:$A$107)-COUNT(A89:$A$107))),"")</f>
        <v>#REF!</v>
      </c>
      <c r="C89" s="42" t="e">
        <f>IF(MONTH(INDEX(Date,MATCH(MONTH($B$2),mois,)+(COUNT($A$7:$A$107)-COUNT(A89:$A$107))))=MONTH($B$2),INDEX(Feuille1!$B$13:$H$301,MATCH(MONTH($B$2),mois,)+(COUNT($A$7:$A$107)-COUNT(A89:$A$107)),2),"")</f>
        <v>#REF!</v>
      </c>
      <c r="D89" s="42" t="e">
        <f>IF(MONTH(INDEX(Date,MATCH(MONTH($B$2),mois,)+(COUNT($A$7:$A$107)-COUNT(A89:$A$107))))=MONTH($B$2),INDEX(Feuille1!$B$13:$H$301,MATCH(MONTH($B$2),mois,)+(COUNT($A$7:$A$107)-COUNT(A89:$A$107)),3),"")</f>
        <v>#REF!</v>
      </c>
      <c r="E89" s="43" t="e">
        <f>IF(MONTH(INDEX(Date,MATCH(MONTH($B$2),mois,)+(COUNT($A$7:$A$107)-COUNT(A89:$A$107))))=MONTH($B$2),INDEX(Feuille1!$B$13:$H$301,MATCH(MONTH($B$2),mois,)+(COUNT($A$7:$A$107)-COUNT(A89:$A$107)),4),"")</f>
        <v>#REF!</v>
      </c>
      <c r="F89" s="42" t="e">
        <f>IF(MONTH(INDEX(Date,MATCH(MONTH($B$2),mois,)+(COUNT($A$7:$A$107)-COUNT(A89:$A$107))))=MONTH($B$2),INDEX(Feuille1!$B$13:$H$301,MATCH(MONTH($B$2),mois,)+(COUNT($A$7:$A$107)-COUNT(A89:$A$107)),6),"")</f>
        <v>#REF!</v>
      </c>
      <c r="G89" s="43" t="e">
        <f>IF(MONTH(INDEX(Date,MATCH(MONTH($B$2),mois,)+(COUNT($A$7:$A$107)-COUNT(A89:$A$107))))=MONTH($B$2),INDEX(Feuille1!$B$13:$H$301,MATCH(MONTH($B$2),mois,)+(COUNT($A$7:$A$107)-COUNT(A89:$A$107)),7),"")</f>
        <v>#REF!</v>
      </c>
      <c r="H89" s="39"/>
      <c r="I89" s="38"/>
      <c r="J89" s="38"/>
      <c r="K89" s="39"/>
      <c r="L89" s="3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  <c r="AMK89"/>
    </row>
    <row r="90" spans="1:1025" x14ac:dyDescent="0.25">
      <c r="A90">
        <v>1</v>
      </c>
      <c r="B90" s="40" t="e">
        <f>IF(MONTH(INDEX(Date,MATCH(MONTH($B$2),mois,)+(COUNT($A$7:$A$107)-COUNT(A90:$A$107))))=MONTH($B$2),INDEX(Date,MATCH(MONTH($B$2),mois,)+(COUNT($A$7:$A$107)-COUNT(A90:$A$107))),"")</f>
        <v>#REF!</v>
      </c>
      <c r="C90" s="42" t="e">
        <f>IF(MONTH(INDEX(Date,MATCH(MONTH($B$2),mois,)+(COUNT($A$7:$A$107)-COUNT(A90:$A$107))))=MONTH($B$2),INDEX(Feuille1!$B$13:$H$301,MATCH(MONTH($B$2),mois,)+(COUNT($A$7:$A$107)-COUNT(A90:$A$107)),2),"")</f>
        <v>#REF!</v>
      </c>
      <c r="D90" s="42" t="e">
        <f>IF(MONTH(INDEX(Date,MATCH(MONTH($B$2),mois,)+(COUNT($A$7:$A$107)-COUNT(A90:$A$107))))=MONTH($B$2),INDEX(Feuille1!$B$13:$H$301,MATCH(MONTH($B$2),mois,)+(COUNT($A$7:$A$107)-COUNT(A90:$A$107)),3),"")</f>
        <v>#REF!</v>
      </c>
      <c r="E90" s="43" t="e">
        <f>IF(MONTH(INDEX(Date,MATCH(MONTH($B$2),mois,)+(COUNT($A$7:$A$107)-COUNT(A90:$A$107))))=MONTH($B$2),INDEX(Feuille1!$B$13:$H$301,MATCH(MONTH($B$2),mois,)+(COUNT($A$7:$A$107)-COUNT(A90:$A$107)),4),"")</f>
        <v>#REF!</v>
      </c>
      <c r="F90" s="42" t="e">
        <f>IF(MONTH(INDEX(Date,MATCH(MONTH($B$2),mois,)+(COUNT($A$7:$A$107)-COUNT(A90:$A$107))))=MONTH($B$2),INDEX(Feuille1!$B$13:$H$301,MATCH(MONTH($B$2),mois,)+(COUNT($A$7:$A$107)-COUNT(A90:$A$107)),6),"")</f>
        <v>#REF!</v>
      </c>
      <c r="G90" s="43" t="e">
        <f>IF(MONTH(INDEX(Date,MATCH(MONTH($B$2),mois,)+(COUNT($A$7:$A$107)-COUNT(A90:$A$107))))=MONTH($B$2),INDEX(Feuille1!$B$13:$H$301,MATCH(MONTH($B$2),mois,)+(COUNT($A$7:$A$107)-COUNT(A90:$A$107)),7),"")</f>
        <v>#REF!</v>
      </c>
      <c r="H90" s="39"/>
      <c r="I90" s="38"/>
      <c r="J90" s="38"/>
      <c r="K90" s="39"/>
      <c r="L90" s="39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  <c r="AMK90"/>
    </row>
    <row r="91" spans="1:1025" x14ac:dyDescent="0.25">
      <c r="A91">
        <v>1</v>
      </c>
      <c r="B91" s="40" t="e">
        <f>IF(MONTH(INDEX(Date,MATCH(MONTH($B$2),mois,)+(COUNT($A$7:$A$107)-COUNT(A91:$A$107))))=MONTH($B$2),INDEX(Date,MATCH(MONTH($B$2),mois,)+(COUNT($A$7:$A$107)-COUNT(A91:$A$107))),"")</f>
        <v>#REF!</v>
      </c>
      <c r="C91" s="42" t="e">
        <f>IF(MONTH(INDEX(Date,MATCH(MONTH($B$2),mois,)+(COUNT($A$7:$A$107)-COUNT(A91:$A$107))))=MONTH($B$2),INDEX(Feuille1!$B$13:$H$301,MATCH(MONTH($B$2),mois,)+(COUNT($A$7:$A$107)-COUNT(A91:$A$107)),2),"")</f>
        <v>#REF!</v>
      </c>
      <c r="D91" s="42" t="e">
        <f>IF(MONTH(INDEX(Date,MATCH(MONTH($B$2),mois,)+(COUNT($A$7:$A$107)-COUNT(A91:$A$107))))=MONTH($B$2),INDEX(Feuille1!$B$13:$H$301,MATCH(MONTH($B$2),mois,)+(COUNT($A$7:$A$107)-COUNT(A91:$A$107)),3),"")</f>
        <v>#REF!</v>
      </c>
      <c r="E91" s="43" t="e">
        <f>IF(MONTH(INDEX(Date,MATCH(MONTH($B$2),mois,)+(COUNT($A$7:$A$107)-COUNT(A91:$A$107))))=MONTH($B$2),INDEX(Feuille1!$B$13:$H$301,MATCH(MONTH($B$2),mois,)+(COUNT($A$7:$A$107)-COUNT(A91:$A$107)),4),"")</f>
        <v>#REF!</v>
      </c>
      <c r="F91" s="42" t="e">
        <f>IF(MONTH(INDEX(Date,MATCH(MONTH($B$2),mois,)+(COUNT($A$7:$A$107)-COUNT(A91:$A$107))))=MONTH($B$2),INDEX(Feuille1!$B$13:$H$301,MATCH(MONTH($B$2),mois,)+(COUNT($A$7:$A$107)-COUNT(A91:$A$107)),6),"")</f>
        <v>#REF!</v>
      </c>
      <c r="G91" s="43" t="e">
        <f>IF(MONTH(INDEX(Date,MATCH(MONTH($B$2),mois,)+(COUNT($A$7:$A$107)-COUNT(A91:$A$107))))=MONTH($B$2),INDEX(Feuille1!$B$13:$H$301,MATCH(MONTH($B$2),mois,)+(COUNT($A$7:$A$107)-COUNT(A91:$A$107)),7),"")</f>
        <v>#REF!</v>
      </c>
      <c r="H91" s="39"/>
      <c r="I91" s="38"/>
      <c r="J91" s="38"/>
      <c r="K91" s="39"/>
      <c r="L91" s="39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  <c r="AMK91"/>
    </row>
    <row r="92" spans="1:1025" x14ac:dyDescent="0.25">
      <c r="A92">
        <v>1</v>
      </c>
      <c r="B92" s="40" t="e">
        <f>IF(MONTH(INDEX(Date,MATCH(MONTH($B$2),mois,)+(COUNT($A$7:$A$107)-COUNT(A92:$A$107))))=MONTH($B$2),INDEX(Date,MATCH(MONTH($B$2),mois,)+(COUNT($A$7:$A$107)-COUNT(A92:$A$107))),"")</f>
        <v>#REF!</v>
      </c>
      <c r="C92" s="42" t="e">
        <f>IF(MONTH(INDEX(Date,MATCH(MONTH($B$2),mois,)+(COUNT($A$7:$A$107)-COUNT(A92:$A$107))))=MONTH($B$2),INDEX(Feuille1!$B$13:$H$301,MATCH(MONTH($B$2),mois,)+(COUNT($A$7:$A$107)-COUNT(A92:$A$107)),2),"")</f>
        <v>#REF!</v>
      </c>
      <c r="D92" s="42" t="e">
        <f>IF(MONTH(INDEX(Date,MATCH(MONTH($B$2),mois,)+(COUNT($A$7:$A$107)-COUNT(A92:$A$107))))=MONTH($B$2),INDEX(Feuille1!$B$13:$H$301,MATCH(MONTH($B$2),mois,)+(COUNT($A$7:$A$107)-COUNT(A92:$A$107)),3),"")</f>
        <v>#REF!</v>
      </c>
      <c r="E92" s="43" t="e">
        <f>IF(MONTH(INDEX(Date,MATCH(MONTH($B$2),mois,)+(COUNT($A$7:$A$107)-COUNT(A92:$A$107))))=MONTH($B$2),INDEX(Feuille1!$B$13:$H$301,MATCH(MONTH($B$2),mois,)+(COUNT($A$7:$A$107)-COUNT(A92:$A$107)),4),"")</f>
        <v>#REF!</v>
      </c>
      <c r="F92" s="42" t="e">
        <f>IF(MONTH(INDEX(Date,MATCH(MONTH($B$2),mois,)+(COUNT($A$7:$A$107)-COUNT(A92:$A$107))))=MONTH($B$2),INDEX(Feuille1!$B$13:$H$301,MATCH(MONTH($B$2),mois,)+(COUNT($A$7:$A$107)-COUNT(A92:$A$107)),6),"")</f>
        <v>#REF!</v>
      </c>
      <c r="G92" s="43" t="e">
        <f>IF(MONTH(INDEX(Date,MATCH(MONTH($B$2),mois,)+(COUNT($A$7:$A$107)-COUNT(A92:$A$107))))=MONTH($B$2),INDEX(Feuille1!$B$13:$H$301,MATCH(MONTH($B$2),mois,)+(COUNT($A$7:$A$107)-COUNT(A92:$A$107)),7),"")</f>
        <v>#REF!</v>
      </c>
      <c r="H92" s="39"/>
      <c r="I92" s="38"/>
      <c r="J92" s="38"/>
      <c r="K92" s="39"/>
      <c r="L92" s="39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  <c r="AMK92"/>
    </row>
    <row r="93" spans="1:1025" x14ac:dyDescent="0.25">
      <c r="A93">
        <v>1</v>
      </c>
      <c r="B93" s="40" t="e">
        <f>IF(MONTH(INDEX(Date,MATCH(MONTH($B$2),mois,)+(COUNT($A$7:$A$107)-COUNT(A93:$A$107))))=MONTH($B$2),INDEX(Date,MATCH(MONTH($B$2),mois,)+(COUNT($A$7:$A$107)-COUNT(A93:$A$107))),"")</f>
        <v>#REF!</v>
      </c>
      <c r="C93" s="42" t="e">
        <f>IF(MONTH(INDEX(Date,MATCH(MONTH($B$2),mois,)+(COUNT($A$7:$A$107)-COUNT(A93:$A$107))))=MONTH($B$2),INDEX(Feuille1!$B$13:$H$301,MATCH(MONTH($B$2),mois,)+(COUNT($A$7:$A$107)-COUNT(A93:$A$107)),2),"")</f>
        <v>#REF!</v>
      </c>
      <c r="D93" s="42" t="e">
        <f>IF(MONTH(INDEX(Date,MATCH(MONTH($B$2),mois,)+(COUNT($A$7:$A$107)-COUNT(A93:$A$107))))=MONTH($B$2),INDEX(Feuille1!$B$13:$H$301,MATCH(MONTH($B$2),mois,)+(COUNT($A$7:$A$107)-COUNT(A93:$A$107)),3),"")</f>
        <v>#REF!</v>
      </c>
      <c r="E93" s="43" t="e">
        <f>IF(MONTH(INDEX(Date,MATCH(MONTH($B$2),mois,)+(COUNT($A$7:$A$107)-COUNT(A93:$A$107))))=MONTH($B$2),INDEX(Feuille1!$B$13:$H$301,MATCH(MONTH($B$2),mois,)+(COUNT($A$7:$A$107)-COUNT(A93:$A$107)),4),"")</f>
        <v>#REF!</v>
      </c>
      <c r="F93" s="42" t="e">
        <f>IF(MONTH(INDEX(Date,MATCH(MONTH($B$2),mois,)+(COUNT($A$7:$A$107)-COUNT(A93:$A$107))))=MONTH($B$2),INDEX(Feuille1!$B$13:$H$301,MATCH(MONTH($B$2),mois,)+(COUNT($A$7:$A$107)-COUNT(A93:$A$107)),6),"")</f>
        <v>#REF!</v>
      </c>
      <c r="G93" s="43" t="e">
        <f>IF(MONTH(INDEX(Date,MATCH(MONTH($B$2),mois,)+(COUNT($A$7:$A$107)-COUNT(A93:$A$107))))=MONTH($B$2),INDEX(Feuille1!$B$13:$H$301,MATCH(MONTH($B$2),mois,)+(COUNT($A$7:$A$107)-COUNT(A93:$A$107)),7),"")</f>
        <v>#REF!</v>
      </c>
      <c r="H93" s="39"/>
      <c r="I93" s="38"/>
      <c r="J93" s="38"/>
      <c r="K93" s="39"/>
      <c r="L93" s="39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  <c r="AMK93"/>
    </row>
    <row r="94" spans="1:1025" x14ac:dyDescent="0.25">
      <c r="A94">
        <v>1</v>
      </c>
      <c r="B94" s="40" t="e">
        <f>IF(MONTH(INDEX(Date,MATCH(MONTH($B$2),mois,)+(COUNT($A$7:$A$107)-COUNT(A94:$A$107))))=MONTH($B$2),INDEX(Date,MATCH(MONTH($B$2),mois,)+(COUNT($A$7:$A$107)-COUNT(A94:$A$107))),"")</f>
        <v>#REF!</v>
      </c>
      <c r="C94" s="42" t="e">
        <f>IF(MONTH(INDEX(Date,MATCH(MONTH($B$2),mois,)+(COUNT($A$7:$A$107)-COUNT(A94:$A$107))))=MONTH($B$2),INDEX(Feuille1!$B$13:$H$301,MATCH(MONTH($B$2),mois,)+(COUNT($A$7:$A$107)-COUNT(A94:$A$107)),2),"")</f>
        <v>#REF!</v>
      </c>
      <c r="D94" s="42" t="e">
        <f>IF(MONTH(INDEX(Date,MATCH(MONTH($B$2),mois,)+(COUNT($A$7:$A$107)-COUNT(A94:$A$107))))=MONTH($B$2),INDEX(Feuille1!$B$13:$H$301,MATCH(MONTH($B$2),mois,)+(COUNT($A$7:$A$107)-COUNT(A94:$A$107)),3),"")</f>
        <v>#REF!</v>
      </c>
      <c r="E94" s="43" t="e">
        <f>IF(MONTH(INDEX(Date,MATCH(MONTH($B$2),mois,)+(COUNT($A$7:$A$107)-COUNT(A94:$A$107))))=MONTH($B$2),INDEX(Feuille1!$B$13:$H$301,MATCH(MONTH($B$2),mois,)+(COUNT($A$7:$A$107)-COUNT(A94:$A$107)),4),"")</f>
        <v>#REF!</v>
      </c>
      <c r="F94" s="42" t="e">
        <f>IF(MONTH(INDEX(Date,MATCH(MONTH($B$2),mois,)+(COUNT($A$7:$A$107)-COUNT(A94:$A$107))))=MONTH($B$2),INDEX(Feuille1!$B$13:$H$301,MATCH(MONTH($B$2),mois,)+(COUNT($A$7:$A$107)-COUNT(A94:$A$107)),6),"")</f>
        <v>#REF!</v>
      </c>
      <c r="G94" s="43" t="e">
        <f>IF(MONTH(INDEX(Date,MATCH(MONTH($B$2),mois,)+(COUNT($A$7:$A$107)-COUNT(A94:$A$107))))=MONTH($B$2),INDEX(Feuille1!$B$13:$H$301,MATCH(MONTH($B$2),mois,)+(COUNT($A$7:$A$107)-COUNT(A94:$A$107)),7),"")</f>
        <v>#REF!</v>
      </c>
      <c r="H94" s="39"/>
      <c r="I94" s="38"/>
      <c r="J94" s="38"/>
      <c r="K94" s="39"/>
      <c r="L94" s="39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  <c r="AMK94"/>
    </row>
    <row r="95" spans="1:1025" x14ac:dyDescent="0.25">
      <c r="A95">
        <v>1</v>
      </c>
      <c r="B95" s="40" t="e">
        <f>IF(MONTH(INDEX(Date,MATCH(MONTH($B$2),mois,)+(COUNT($A$7:$A$107)-COUNT(A95:$A$107))))=MONTH($B$2),INDEX(Date,MATCH(MONTH($B$2),mois,)+(COUNT($A$7:$A$107)-COUNT(A95:$A$107))),"")</f>
        <v>#REF!</v>
      </c>
      <c r="C95" s="42" t="e">
        <f>IF(MONTH(INDEX(Date,MATCH(MONTH($B$2),mois,)+(COUNT($A$7:$A$107)-COUNT(A95:$A$107))))=MONTH($B$2),INDEX(Feuille1!$B$13:$H$301,MATCH(MONTH($B$2),mois,)+(COUNT($A$7:$A$107)-COUNT(A95:$A$107)),2),"")</f>
        <v>#REF!</v>
      </c>
      <c r="D95" s="42" t="e">
        <f>IF(MONTH(INDEX(Date,MATCH(MONTH($B$2),mois,)+(COUNT($A$7:$A$107)-COUNT(A95:$A$107))))=MONTH($B$2),INDEX(Feuille1!$B$13:$H$301,MATCH(MONTH($B$2),mois,)+(COUNT($A$7:$A$107)-COUNT(A95:$A$107)),3),"")</f>
        <v>#REF!</v>
      </c>
      <c r="E95" s="43" t="e">
        <f>IF(MONTH(INDEX(Date,MATCH(MONTH($B$2),mois,)+(COUNT($A$7:$A$107)-COUNT(A95:$A$107))))=MONTH($B$2),INDEX(Feuille1!$B$13:$H$301,MATCH(MONTH($B$2),mois,)+(COUNT($A$7:$A$107)-COUNT(A95:$A$107)),4),"")</f>
        <v>#REF!</v>
      </c>
      <c r="F95" s="42" t="e">
        <f>IF(MONTH(INDEX(Date,MATCH(MONTH($B$2),mois,)+(COUNT($A$7:$A$107)-COUNT(A95:$A$107))))=MONTH($B$2),INDEX(Feuille1!$B$13:$H$301,MATCH(MONTH($B$2),mois,)+(COUNT($A$7:$A$107)-COUNT(A95:$A$107)),6),"")</f>
        <v>#REF!</v>
      </c>
      <c r="G95" s="43" t="e">
        <f>IF(MONTH(INDEX(Date,MATCH(MONTH($B$2),mois,)+(COUNT($A$7:$A$107)-COUNT(A95:$A$107))))=MONTH($B$2),INDEX(Feuille1!$B$13:$H$301,MATCH(MONTH($B$2),mois,)+(COUNT($A$7:$A$107)-COUNT(A95:$A$107)),7),"")</f>
        <v>#REF!</v>
      </c>
      <c r="H95" s="39"/>
      <c r="I95" s="38"/>
      <c r="J95" s="38"/>
      <c r="K95" s="39"/>
      <c r="L95" s="39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  <c r="AMK95"/>
    </row>
    <row r="96" spans="1:1025" x14ac:dyDescent="0.25">
      <c r="A96">
        <v>1</v>
      </c>
      <c r="B96" s="40" t="e">
        <f>IF(MONTH(INDEX(Date,MATCH(MONTH($B$2),mois,)+(COUNT($A$7:$A$107)-COUNT(A96:$A$107))))=MONTH($B$2),INDEX(Date,MATCH(MONTH($B$2),mois,)+(COUNT($A$7:$A$107)-COUNT(A96:$A$107))),"")</f>
        <v>#REF!</v>
      </c>
      <c r="C96" s="42" t="e">
        <f>IF(MONTH(INDEX(Date,MATCH(MONTH($B$2),mois,)+(COUNT($A$7:$A$107)-COUNT(A96:$A$107))))=MONTH($B$2),INDEX(Feuille1!$B$13:$H$301,MATCH(MONTH($B$2),mois,)+(COUNT($A$7:$A$107)-COUNT(A96:$A$107)),2),"")</f>
        <v>#REF!</v>
      </c>
      <c r="D96" s="42" t="e">
        <f>IF(MONTH(INDEX(Date,MATCH(MONTH($B$2),mois,)+(COUNT($A$7:$A$107)-COUNT(A96:$A$107))))=MONTH($B$2),INDEX(Feuille1!$B$13:$H$301,MATCH(MONTH($B$2),mois,)+(COUNT($A$7:$A$107)-COUNT(A96:$A$107)),3),"")</f>
        <v>#REF!</v>
      </c>
      <c r="E96" s="43" t="e">
        <f>IF(MONTH(INDEX(Date,MATCH(MONTH($B$2),mois,)+(COUNT($A$7:$A$107)-COUNT(A96:$A$107))))=MONTH($B$2),INDEX(Feuille1!$B$13:$H$301,MATCH(MONTH($B$2),mois,)+(COUNT($A$7:$A$107)-COUNT(A96:$A$107)),4),"")</f>
        <v>#REF!</v>
      </c>
      <c r="F96" s="42" t="e">
        <f>IF(MONTH(INDEX(Date,MATCH(MONTH($B$2),mois,)+(COUNT($A$7:$A$107)-COUNT(A96:$A$107))))=MONTH($B$2),INDEX(Feuille1!$B$13:$H$301,MATCH(MONTH($B$2),mois,)+(COUNT($A$7:$A$107)-COUNT(A96:$A$107)),6),"")</f>
        <v>#REF!</v>
      </c>
      <c r="G96" s="43" t="e">
        <f>IF(MONTH(INDEX(Date,MATCH(MONTH($B$2),mois,)+(COUNT($A$7:$A$107)-COUNT(A96:$A$107))))=MONTH($B$2),INDEX(Feuille1!$B$13:$H$301,MATCH(MONTH($B$2),mois,)+(COUNT($A$7:$A$107)-COUNT(A96:$A$107)),7),"")</f>
        <v>#REF!</v>
      </c>
      <c r="H96" s="39"/>
      <c r="I96" s="38"/>
      <c r="J96" s="38"/>
      <c r="K96" s="39"/>
      <c r="L96" s="39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  <c r="AMK96"/>
    </row>
    <row r="97" spans="1:1025" x14ac:dyDescent="0.25">
      <c r="A97">
        <v>1</v>
      </c>
      <c r="B97" s="40" t="e">
        <f>IF(MONTH(INDEX(Date,MATCH(MONTH($B$2),mois,)+(COUNT($A$7:$A$107)-COUNT(A97:$A$107))))=MONTH($B$2),INDEX(Date,MATCH(MONTH($B$2),mois,)+(COUNT($A$7:$A$107)-COUNT(A97:$A$107))),"")</f>
        <v>#REF!</v>
      </c>
      <c r="C97" s="42" t="e">
        <f>IF(MONTH(INDEX(Date,MATCH(MONTH($B$2),mois,)+(COUNT($A$7:$A$107)-COUNT(A97:$A$107))))=MONTH($B$2),INDEX(Feuille1!$B$13:$H$301,MATCH(MONTH($B$2),mois,)+(COUNT($A$7:$A$107)-COUNT(A97:$A$107)),2),"")</f>
        <v>#REF!</v>
      </c>
      <c r="D97" s="42" t="e">
        <f>IF(MONTH(INDEX(Date,MATCH(MONTH($B$2),mois,)+(COUNT($A$7:$A$107)-COUNT(A97:$A$107))))=MONTH($B$2),INDEX(Feuille1!$B$13:$H$301,MATCH(MONTH($B$2),mois,)+(COUNT($A$7:$A$107)-COUNT(A97:$A$107)),3),"")</f>
        <v>#REF!</v>
      </c>
      <c r="E97" s="43" t="e">
        <f>IF(MONTH(INDEX(Date,MATCH(MONTH($B$2),mois,)+(COUNT($A$7:$A$107)-COUNT(A97:$A$107))))=MONTH($B$2),INDEX(Feuille1!$B$13:$H$301,MATCH(MONTH($B$2),mois,)+(COUNT($A$7:$A$107)-COUNT(A97:$A$107)),4),"")</f>
        <v>#REF!</v>
      </c>
      <c r="F97" s="42" t="e">
        <f>IF(MONTH(INDEX(Date,MATCH(MONTH($B$2),mois,)+(COUNT($A$7:$A$107)-COUNT(A97:$A$107))))=MONTH($B$2),INDEX(Feuille1!$B$13:$H$301,MATCH(MONTH($B$2),mois,)+(COUNT($A$7:$A$107)-COUNT(A97:$A$107)),6),"")</f>
        <v>#REF!</v>
      </c>
      <c r="G97" s="43" t="e">
        <f>IF(MONTH(INDEX(Date,MATCH(MONTH($B$2),mois,)+(COUNT($A$7:$A$107)-COUNT(A97:$A$107))))=MONTH($B$2),INDEX(Feuille1!$B$13:$H$301,MATCH(MONTH($B$2),mois,)+(COUNT($A$7:$A$107)-COUNT(A97:$A$107)),7),"")</f>
        <v>#REF!</v>
      </c>
      <c r="H97" s="39"/>
      <c r="I97" s="38"/>
      <c r="J97" s="38"/>
      <c r="K97" s="39"/>
      <c r="L97" s="39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  <c r="AMK97"/>
    </row>
    <row r="98" spans="1:1025" x14ac:dyDescent="0.25">
      <c r="A98">
        <v>1</v>
      </c>
      <c r="B98" s="40" t="e">
        <f>IF(MONTH(INDEX(Date,MATCH(MONTH($B$2),mois,)+(COUNT($A$7:$A$107)-COUNT(A98:$A$107))))=MONTH($B$2),INDEX(Date,MATCH(MONTH($B$2),mois,)+(COUNT($A$7:$A$107)-COUNT(A98:$A$107))),"")</f>
        <v>#REF!</v>
      </c>
      <c r="C98" s="42" t="e">
        <f>IF(MONTH(INDEX(Date,MATCH(MONTH($B$2),mois,)+(COUNT($A$7:$A$107)-COUNT(A98:$A$107))))=MONTH($B$2),INDEX(Feuille1!$B$13:$H$301,MATCH(MONTH($B$2),mois,)+(COUNT($A$7:$A$107)-COUNT(A98:$A$107)),2),"")</f>
        <v>#REF!</v>
      </c>
      <c r="D98" s="42" t="e">
        <f>IF(MONTH(INDEX(Date,MATCH(MONTH($B$2),mois,)+(COUNT($A$7:$A$107)-COUNT(A98:$A$107))))=MONTH($B$2),INDEX(Feuille1!$B$13:$H$301,MATCH(MONTH($B$2),mois,)+(COUNT($A$7:$A$107)-COUNT(A98:$A$107)),3),"")</f>
        <v>#REF!</v>
      </c>
      <c r="E98" s="43" t="e">
        <f>IF(MONTH(INDEX(Date,MATCH(MONTH($B$2),mois,)+(COUNT($A$7:$A$107)-COUNT(A98:$A$107))))=MONTH($B$2),INDEX(Feuille1!$B$13:$H$301,MATCH(MONTH($B$2),mois,)+(COUNT($A$7:$A$107)-COUNT(A98:$A$107)),4),"")</f>
        <v>#REF!</v>
      </c>
      <c r="F98" s="42" t="e">
        <f>IF(MONTH(INDEX(Date,MATCH(MONTH($B$2),mois,)+(COUNT($A$7:$A$107)-COUNT(A98:$A$107))))=MONTH($B$2),INDEX(Feuille1!$B$13:$H$301,MATCH(MONTH($B$2),mois,)+(COUNT($A$7:$A$107)-COUNT(A98:$A$107)),6),"")</f>
        <v>#REF!</v>
      </c>
      <c r="G98" s="43" t="e">
        <f>IF(MONTH(INDEX(Date,MATCH(MONTH($B$2),mois,)+(COUNT($A$7:$A$107)-COUNT(A98:$A$107))))=MONTH($B$2),INDEX(Feuille1!$B$13:$H$301,MATCH(MONTH($B$2),mois,)+(COUNT($A$7:$A$107)-COUNT(A98:$A$107)),7),"")</f>
        <v>#REF!</v>
      </c>
      <c r="H98" s="39"/>
      <c r="I98" s="38"/>
      <c r="J98" s="38"/>
      <c r="K98" s="39"/>
      <c r="L98" s="39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  <c r="AMK98"/>
    </row>
    <row r="99" spans="1:1025" x14ac:dyDescent="0.25">
      <c r="A99">
        <v>1</v>
      </c>
      <c r="B99" s="40" t="e">
        <f>IF(MONTH(INDEX(Date,MATCH(MONTH($B$2),mois,)+(COUNT($A$7:$A$107)-COUNT(A99:$A$107))))=MONTH($B$2),INDEX(Date,MATCH(MONTH($B$2),mois,)+(COUNT($A$7:$A$107)-COUNT(A99:$A$107))),"")</f>
        <v>#REF!</v>
      </c>
      <c r="C99" s="42" t="e">
        <f>IF(MONTH(INDEX(Date,MATCH(MONTH($B$2),mois,)+(COUNT($A$7:$A$107)-COUNT(A99:$A$107))))=MONTH($B$2),INDEX(Feuille1!$B$13:$H$301,MATCH(MONTH($B$2),mois,)+(COUNT($A$7:$A$107)-COUNT(A99:$A$107)),2),"")</f>
        <v>#REF!</v>
      </c>
      <c r="D99" s="42" t="e">
        <f>IF(MONTH(INDEX(Date,MATCH(MONTH($B$2),mois,)+(COUNT($A$7:$A$107)-COUNT(A99:$A$107))))=MONTH($B$2),INDEX(Feuille1!$B$13:$H$301,MATCH(MONTH($B$2),mois,)+(COUNT($A$7:$A$107)-COUNT(A99:$A$107)),3),"")</f>
        <v>#REF!</v>
      </c>
      <c r="E99" s="43" t="e">
        <f>IF(MONTH(INDEX(Date,MATCH(MONTH($B$2),mois,)+(COUNT($A$7:$A$107)-COUNT(A99:$A$107))))=MONTH($B$2),INDEX(Feuille1!$B$13:$H$301,MATCH(MONTH($B$2),mois,)+(COUNT($A$7:$A$107)-COUNT(A99:$A$107)),4),"")</f>
        <v>#REF!</v>
      </c>
      <c r="F99" s="42" t="e">
        <f>IF(MONTH(INDEX(Date,MATCH(MONTH($B$2),mois,)+(COUNT($A$7:$A$107)-COUNT(A99:$A$107))))=MONTH($B$2),INDEX(Feuille1!$B$13:$H$301,MATCH(MONTH($B$2),mois,)+(COUNT($A$7:$A$107)-COUNT(A99:$A$107)),6),"")</f>
        <v>#REF!</v>
      </c>
      <c r="G99" s="43" t="e">
        <f>IF(MONTH(INDEX(Date,MATCH(MONTH($B$2),mois,)+(COUNT($A$7:$A$107)-COUNT(A99:$A$107))))=MONTH($B$2),INDEX(Feuille1!$B$13:$H$301,MATCH(MONTH($B$2),mois,)+(COUNT($A$7:$A$107)-COUNT(A99:$A$107)),7),"")</f>
        <v>#REF!</v>
      </c>
      <c r="H99" s="39"/>
      <c r="I99" s="38"/>
      <c r="J99" s="38"/>
      <c r="K99" s="39"/>
      <c r="L99" s="3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  <c r="AMK99"/>
    </row>
    <row r="100" spans="1:1025" x14ac:dyDescent="0.25">
      <c r="A100">
        <v>1</v>
      </c>
      <c r="B100" s="40" t="e">
        <f>IF(MONTH(INDEX(Date,MATCH(MONTH($B$2),mois,)+(COUNT($A$7:$A$107)-COUNT(A100:$A$107))))=MONTH($B$2),INDEX(Date,MATCH(MONTH($B$2),mois,)+(COUNT($A$7:$A$107)-COUNT(A100:$A$107))),"")</f>
        <v>#REF!</v>
      </c>
      <c r="C100" s="42" t="e">
        <f>IF(MONTH(INDEX(Date,MATCH(MONTH($B$2),mois,)+(COUNT($A$7:$A$107)-COUNT(A100:$A$107))))=MONTH($B$2),INDEX(Feuille1!$B$13:$H$301,MATCH(MONTH($B$2),mois,)+(COUNT($A$7:$A$107)-COUNT(A100:$A$107)),2),"")</f>
        <v>#REF!</v>
      </c>
      <c r="D100" s="42" t="e">
        <f>IF(MONTH(INDEX(Date,MATCH(MONTH($B$2),mois,)+(COUNT($A$7:$A$107)-COUNT(A100:$A$107))))=MONTH($B$2),INDEX(Feuille1!$B$13:$H$301,MATCH(MONTH($B$2),mois,)+(COUNT($A$7:$A$107)-COUNT(A100:$A$107)),3),"")</f>
        <v>#REF!</v>
      </c>
      <c r="E100" s="43" t="e">
        <f>IF(MONTH(INDEX(Date,MATCH(MONTH($B$2),mois,)+(COUNT($A$7:$A$107)-COUNT(A100:$A$107))))=MONTH($B$2),INDEX(Feuille1!$B$13:$H$301,MATCH(MONTH($B$2),mois,)+(COUNT($A$7:$A$107)-COUNT(A100:$A$107)),4),"")</f>
        <v>#REF!</v>
      </c>
      <c r="F100" s="42" t="e">
        <f>IF(MONTH(INDEX(Date,MATCH(MONTH($B$2),mois,)+(COUNT($A$7:$A$107)-COUNT(A100:$A$107))))=MONTH($B$2),INDEX(Feuille1!$B$13:$H$301,MATCH(MONTH($B$2),mois,)+(COUNT($A$7:$A$107)-COUNT(A100:$A$107)),6),"")</f>
        <v>#REF!</v>
      </c>
      <c r="G100" s="43" t="e">
        <f>IF(MONTH(INDEX(Date,MATCH(MONTH($B$2),mois,)+(COUNT($A$7:$A$107)-COUNT(A100:$A$107))))=MONTH($B$2),INDEX(Feuille1!$B$13:$H$301,MATCH(MONTH($B$2),mois,)+(COUNT($A$7:$A$107)-COUNT(A100:$A$107)),7),"")</f>
        <v>#REF!</v>
      </c>
      <c r="H100" s="39"/>
      <c r="I100" s="38"/>
      <c r="J100" s="38"/>
      <c r="K100" s="39"/>
      <c r="L100" s="39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  <c r="AMK100"/>
    </row>
    <row r="101" spans="1:1025" x14ac:dyDescent="0.25">
      <c r="A101">
        <v>1</v>
      </c>
      <c r="B101" s="40" t="e">
        <f>IF(MONTH(INDEX(Date,MATCH(MONTH($B$2),mois,)+(COUNT($A$7:$A$107)-COUNT(A101:$A$107))))=MONTH($B$2),INDEX(Date,MATCH(MONTH($B$2),mois,)+(COUNT($A$7:$A$107)-COUNT(A101:$A$107))),"")</f>
        <v>#REF!</v>
      </c>
      <c r="C101" s="42" t="e">
        <f>IF(MONTH(INDEX(Date,MATCH(MONTH($B$2),mois,)+(COUNT($A$7:$A$107)-COUNT(A101:$A$107))))=MONTH($B$2),INDEX(Feuille1!$B$13:$H$301,MATCH(MONTH($B$2),mois,)+(COUNT($A$7:$A$107)-COUNT(A101:$A$107)),2),"")</f>
        <v>#REF!</v>
      </c>
      <c r="D101" s="42" t="e">
        <f>IF(MONTH(INDEX(Date,MATCH(MONTH($B$2),mois,)+(COUNT($A$7:$A$107)-COUNT(A101:$A$107))))=MONTH($B$2),INDEX(Feuille1!$B$13:$H$301,MATCH(MONTH($B$2),mois,)+(COUNT($A$7:$A$107)-COUNT(A101:$A$107)),3),"")</f>
        <v>#REF!</v>
      </c>
      <c r="E101" s="43" t="e">
        <f>IF(MONTH(INDEX(Date,MATCH(MONTH($B$2),mois,)+(COUNT($A$7:$A$107)-COUNT(A101:$A$107))))=MONTH($B$2),INDEX(Feuille1!$B$13:$H$301,MATCH(MONTH($B$2),mois,)+(COUNT($A$7:$A$107)-COUNT(A101:$A$107)),4),"")</f>
        <v>#REF!</v>
      </c>
      <c r="F101" s="42" t="e">
        <f>IF(MONTH(INDEX(Date,MATCH(MONTH($B$2),mois,)+(COUNT($A$7:$A$107)-COUNT(A101:$A$107))))=MONTH($B$2),INDEX(Feuille1!$B$13:$H$301,MATCH(MONTH($B$2),mois,)+(COUNT($A$7:$A$107)-COUNT(A101:$A$107)),6),"")</f>
        <v>#REF!</v>
      </c>
      <c r="G101" s="43" t="e">
        <f>IF(MONTH(INDEX(Date,MATCH(MONTH($B$2),mois,)+(COUNT($A$7:$A$107)-COUNT(A101:$A$107))))=MONTH($B$2),INDEX(Feuille1!$B$13:$H$301,MATCH(MONTH($B$2),mois,)+(COUNT($A$7:$A$107)-COUNT(A101:$A$107)),7),"")</f>
        <v>#REF!</v>
      </c>
      <c r="H101" s="39"/>
      <c r="I101" s="38"/>
      <c r="J101" s="38"/>
      <c r="K101" s="39"/>
      <c r="L101" s="39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  <c r="AMK101"/>
    </row>
    <row r="102" spans="1:1025" x14ac:dyDescent="0.25">
      <c r="A102">
        <v>1</v>
      </c>
      <c r="B102" s="40" t="e">
        <f>IF(MONTH(INDEX(Date,MATCH(MONTH($B$2),mois,)+(COUNT($A$7:$A$107)-COUNT(A102:$A$107))))=MONTH($B$2),INDEX(Date,MATCH(MONTH($B$2),mois,)+(COUNT($A$7:$A$107)-COUNT(A102:$A$107))),"")</f>
        <v>#REF!</v>
      </c>
      <c r="C102" s="42" t="e">
        <f>IF(MONTH(INDEX(Date,MATCH(MONTH($B$2),mois,)+(COUNT($A$7:$A$107)-COUNT(A102:$A$107))))=MONTH($B$2),INDEX(Feuille1!$B$13:$H$301,MATCH(MONTH($B$2),mois,)+(COUNT($A$7:$A$107)-COUNT(A102:$A$107)),2),"")</f>
        <v>#REF!</v>
      </c>
      <c r="D102" s="42" t="e">
        <f>IF(MONTH(INDEX(Date,MATCH(MONTH($B$2),mois,)+(COUNT($A$7:$A$107)-COUNT(A102:$A$107))))=MONTH($B$2),INDEX(Feuille1!$B$13:$H$301,MATCH(MONTH($B$2),mois,)+(COUNT($A$7:$A$107)-COUNT(A102:$A$107)),3),"")</f>
        <v>#REF!</v>
      </c>
      <c r="E102" s="43" t="e">
        <f>IF(MONTH(INDEX(Date,MATCH(MONTH($B$2),mois,)+(COUNT($A$7:$A$107)-COUNT(A102:$A$107))))=MONTH($B$2),INDEX(Feuille1!$B$13:$H$301,MATCH(MONTH($B$2),mois,)+(COUNT($A$7:$A$107)-COUNT(A102:$A$107)),4),"")</f>
        <v>#REF!</v>
      </c>
      <c r="F102" s="42" t="e">
        <f>IF(MONTH(INDEX(Date,MATCH(MONTH($B$2),mois,)+(COUNT($A$7:$A$107)-COUNT(A102:$A$107))))=MONTH($B$2),INDEX(Feuille1!$B$13:$H$301,MATCH(MONTH($B$2),mois,)+(COUNT($A$7:$A$107)-COUNT(A102:$A$107)),6),"")</f>
        <v>#REF!</v>
      </c>
      <c r="G102" s="43" t="e">
        <f>IF(MONTH(INDEX(Date,MATCH(MONTH($B$2),mois,)+(COUNT($A$7:$A$107)-COUNT(A102:$A$107))))=MONTH($B$2),INDEX(Feuille1!$B$13:$H$301,MATCH(MONTH($B$2),mois,)+(COUNT($A$7:$A$107)-COUNT(A102:$A$107)),7),"")</f>
        <v>#REF!</v>
      </c>
      <c r="H102" s="39"/>
      <c r="I102" s="38"/>
      <c r="J102" s="38"/>
      <c r="K102" s="39"/>
      <c r="L102" s="39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  <c r="AMK102"/>
    </row>
    <row r="103" spans="1:1025" x14ac:dyDescent="0.25">
      <c r="A103">
        <v>1</v>
      </c>
      <c r="B103" s="40" t="e">
        <f>IF(MONTH(INDEX(Date,MATCH(MONTH($B$2),mois,)+(COUNT($A$7:$A$107)-COUNT(A103:$A$107))))=MONTH($B$2),INDEX(Date,MATCH(MONTH($B$2),mois,)+(COUNT($A$7:$A$107)-COUNT(A103:$A$107))),"")</f>
        <v>#REF!</v>
      </c>
      <c r="C103" s="42" t="e">
        <f>IF(MONTH(INDEX(Date,MATCH(MONTH($B$2),mois,)+(COUNT($A$7:$A$107)-COUNT(A103:$A$107))))=MONTH($B$2),INDEX(Feuille1!$B$13:$H$301,MATCH(MONTH($B$2),mois,)+(COUNT($A$7:$A$107)-COUNT(A103:$A$107)),2),"")</f>
        <v>#REF!</v>
      </c>
      <c r="D103" s="42" t="e">
        <f>IF(MONTH(INDEX(Date,MATCH(MONTH($B$2),mois,)+(COUNT($A$7:$A$107)-COUNT(A103:$A$107))))=MONTH($B$2),INDEX(Feuille1!$B$13:$H$301,MATCH(MONTH($B$2),mois,)+(COUNT($A$7:$A$107)-COUNT(A103:$A$107)),3),"")</f>
        <v>#REF!</v>
      </c>
      <c r="E103" s="43" t="e">
        <f>IF(MONTH(INDEX(Date,MATCH(MONTH($B$2),mois,)+(COUNT($A$7:$A$107)-COUNT(A103:$A$107))))=MONTH($B$2),INDEX(Feuille1!$B$13:$H$301,MATCH(MONTH($B$2),mois,)+(COUNT($A$7:$A$107)-COUNT(A103:$A$107)),4),"")</f>
        <v>#REF!</v>
      </c>
      <c r="F103" s="42" t="e">
        <f>IF(MONTH(INDEX(Date,MATCH(MONTH($B$2),mois,)+(COUNT($A$7:$A$107)-COUNT(A103:$A$107))))=MONTH($B$2),INDEX(Feuille1!$B$13:$H$301,MATCH(MONTH($B$2),mois,)+(COUNT($A$7:$A$107)-COUNT(A103:$A$107)),6),"")</f>
        <v>#REF!</v>
      </c>
      <c r="G103" s="43" t="e">
        <f>IF(MONTH(INDEX(Date,MATCH(MONTH($B$2),mois,)+(COUNT($A$7:$A$107)-COUNT(A103:$A$107))))=MONTH($B$2),INDEX(Feuille1!$B$13:$H$301,MATCH(MONTH($B$2),mois,)+(COUNT($A$7:$A$107)-COUNT(A103:$A$107)),7),"")</f>
        <v>#REF!</v>
      </c>
      <c r="H103" s="39"/>
      <c r="I103" s="38"/>
      <c r="J103" s="38"/>
      <c r="K103" s="39"/>
      <c r="L103" s="39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  <c r="AMK103"/>
    </row>
    <row r="104" spans="1:1025" x14ac:dyDescent="0.25">
      <c r="A104">
        <v>1</v>
      </c>
      <c r="B104" s="40" t="e">
        <f>IF(MONTH(INDEX(Date,MATCH(MONTH($B$2),mois,)+(COUNT($A$7:$A$107)-COUNT(A104:$A$107))))=MONTH($B$2),INDEX(Date,MATCH(MONTH($B$2),mois,)+(COUNT($A$7:$A$107)-COUNT(A104:$A$107))),"")</f>
        <v>#REF!</v>
      </c>
      <c r="C104" s="42" t="e">
        <f>IF(MONTH(INDEX(Date,MATCH(MONTH($B$2),mois,)+(COUNT($A$7:$A$107)-COUNT(A104:$A$107))))=MONTH($B$2),INDEX(Feuille1!$B$13:$H$301,MATCH(MONTH($B$2),mois,)+(COUNT($A$7:$A$107)-COUNT(A104:$A$107)),2),"")</f>
        <v>#REF!</v>
      </c>
      <c r="D104" s="42" t="e">
        <f>IF(MONTH(INDEX(Date,MATCH(MONTH($B$2),mois,)+(COUNT($A$7:$A$107)-COUNT(A104:$A$107))))=MONTH($B$2),INDEX(Feuille1!$B$13:$H$301,MATCH(MONTH($B$2),mois,)+(COUNT($A$7:$A$107)-COUNT(A104:$A$107)),3),"")</f>
        <v>#REF!</v>
      </c>
      <c r="E104" s="43" t="e">
        <f>IF(MONTH(INDEX(Date,MATCH(MONTH($B$2),mois,)+(COUNT($A$7:$A$107)-COUNT(A104:$A$107))))=MONTH($B$2),INDEX(Feuille1!$B$13:$H$301,MATCH(MONTH($B$2),mois,)+(COUNT($A$7:$A$107)-COUNT(A104:$A$107)),4),"")</f>
        <v>#REF!</v>
      </c>
      <c r="F104" s="42" t="e">
        <f>IF(MONTH(INDEX(Date,MATCH(MONTH($B$2),mois,)+(COUNT($A$7:$A$107)-COUNT(A104:$A$107))))=MONTH($B$2),INDEX(Feuille1!$B$13:$H$301,MATCH(MONTH($B$2),mois,)+(COUNT($A$7:$A$107)-COUNT(A104:$A$107)),6),"")</f>
        <v>#REF!</v>
      </c>
      <c r="G104" s="43" t="e">
        <f>IF(MONTH(INDEX(Date,MATCH(MONTH($B$2),mois,)+(COUNT($A$7:$A$107)-COUNT(A104:$A$107))))=MONTH($B$2),INDEX(Feuille1!$B$13:$H$301,MATCH(MONTH($B$2),mois,)+(COUNT($A$7:$A$107)-COUNT(A104:$A$107)),7),"")</f>
        <v>#REF!</v>
      </c>
      <c r="H104" s="39"/>
      <c r="I104" s="38"/>
      <c r="J104" s="38"/>
      <c r="K104" s="39"/>
      <c r="L104" s="39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  <c r="AMK104"/>
    </row>
    <row r="105" spans="1:1025" x14ac:dyDescent="0.25">
      <c r="A105">
        <v>1</v>
      </c>
      <c r="B105" s="40" t="e">
        <f>IF(MONTH(INDEX(Date,MATCH(MONTH($B$2),mois,)+(COUNT($A$7:$A$107)-COUNT(A105:$A$107))))=MONTH($B$2),INDEX(Date,MATCH(MONTH($B$2),mois,)+(COUNT($A$7:$A$107)-COUNT(A105:$A$107))),"")</f>
        <v>#REF!</v>
      </c>
      <c r="C105" s="42" t="e">
        <f>IF(MONTH(INDEX(Date,MATCH(MONTH($B$2),mois,)+(COUNT($A$7:$A$107)-COUNT(A105:$A$107))))=MONTH($B$2),INDEX(Feuille1!$B$13:$H$301,MATCH(MONTH($B$2),mois,)+(COUNT($A$7:$A$107)-COUNT(A105:$A$107)),2),"")</f>
        <v>#REF!</v>
      </c>
      <c r="D105" s="42" t="e">
        <f>IF(MONTH(INDEX(Date,MATCH(MONTH($B$2),mois,)+(COUNT($A$7:$A$107)-COUNT(A105:$A$107))))=MONTH($B$2),INDEX(Feuille1!$B$13:$H$301,MATCH(MONTH($B$2),mois,)+(COUNT($A$7:$A$107)-COUNT(A105:$A$107)),3),"")</f>
        <v>#REF!</v>
      </c>
      <c r="E105" s="43" t="e">
        <f>IF(MONTH(INDEX(Date,MATCH(MONTH($B$2),mois,)+(COUNT($A$7:$A$107)-COUNT(A105:$A$107))))=MONTH($B$2),INDEX(Feuille1!$B$13:$H$301,MATCH(MONTH($B$2),mois,)+(COUNT($A$7:$A$107)-COUNT(A105:$A$107)),4),"")</f>
        <v>#REF!</v>
      </c>
      <c r="F105" s="42" t="e">
        <f>IF(MONTH(INDEX(Date,MATCH(MONTH($B$2),mois,)+(COUNT($A$7:$A$107)-COUNT(A105:$A$107))))=MONTH($B$2),INDEX(Feuille1!$B$13:$H$301,MATCH(MONTH($B$2),mois,)+(COUNT($A$7:$A$107)-COUNT(A105:$A$107)),6),"")</f>
        <v>#REF!</v>
      </c>
      <c r="G105" s="43" t="e">
        <f>IF(MONTH(INDEX(Date,MATCH(MONTH($B$2),mois,)+(COUNT($A$7:$A$107)-COUNT(A105:$A$107))))=MONTH($B$2),INDEX(Feuille1!$B$13:$H$301,MATCH(MONTH($B$2),mois,)+(COUNT($A$7:$A$107)-COUNT(A105:$A$107)),7),"")</f>
        <v>#REF!</v>
      </c>
      <c r="H105" s="39"/>
      <c r="I105" s="38"/>
      <c r="J105" s="38"/>
      <c r="K105" s="39"/>
      <c r="L105" s="39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</row>
    <row r="106" spans="1:1025" x14ac:dyDescent="0.25">
      <c r="A106">
        <v>1</v>
      </c>
      <c r="B106" s="40" t="e">
        <f>IF(MONTH(INDEX(Date,MATCH(MONTH($B$2),mois,)+(COUNT($A$7:$A$107)-COUNT(A106:$A$107))))=MONTH($B$2),INDEX(Date,MATCH(MONTH($B$2),mois,)+(COUNT($A$7:$A$107)-COUNT(A106:$A$107))),"")</f>
        <v>#REF!</v>
      </c>
      <c r="C106" s="42" t="e">
        <f>IF(MONTH(INDEX(Date,MATCH(MONTH($B$2),mois,)+(COUNT($A$7:$A$107)-COUNT(A106:$A$107))))=MONTH($B$2),INDEX(Feuille1!$B$13:$H$301,MATCH(MONTH($B$2),mois,)+(COUNT($A$7:$A$107)-COUNT(A106:$A$107)),2),"")</f>
        <v>#REF!</v>
      </c>
      <c r="D106" s="42" t="e">
        <f>IF(MONTH(INDEX(Date,MATCH(MONTH($B$2),mois,)+(COUNT($A$7:$A$107)-COUNT(A106:$A$107))))=MONTH($B$2),INDEX(Feuille1!$B$13:$H$301,MATCH(MONTH($B$2),mois,)+(COUNT($A$7:$A$107)-COUNT(A106:$A$107)),3),"")</f>
        <v>#REF!</v>
      </c>
      <c r="E106" s="43" t="e">
        <f>IF(MONTH(INDEX(Date,MATCH(MONTH($B$2),mois,)+(COUNT($A$7:$A$107)-COUNT(A106:$A$107))))=MONTH($B$2),INDEX(Feuille1!$B$13:$H$301,MATCH(MONTH($B$2),mois,)+(COUNT($A$7:$A$107)-COUNT(A106:$A$107)),4),"")</f>
        <v>#REF!</v>
      </c>
      <c r="F106" s="42" t="e">
        <f>IF(MONTH(INDEX(Date,MATCH(MONTH($B$2),mois,)+(COUNT($A$7:$A$107)-COUNT(A106:$A$107))))=MONTH($B$2),INDEX(Feuille1!$B$13:$H$301,MATCH(MONTH($B$2),mois,)+(COUNT($A$7:$A$107)-COUNT(A106:$A$107)),6),"")</f>
        <v>#REF!</v>
      </c>
      <c r="G106" s="43" t="e">
        <f>IF(MONTH(INDEX(Date,MATCH(MONTH($B$2),mois,)+(COUNT($A$7:$A$107)-COUNT(A106:$A$107))))=MONTH($B$2),INDEX(Feuille1!$B$13:$H$301,MATCH(MONTH($B$2),mois,)+(COUNT($A$7:$A$107)-COUNT(A106:$A$107)),7),"")</f>
        <v>#REF!</v>
      </c>
      <c r="H106" s="39"/>
      <c r="I106" s="38"/>
      <c r="J106" s="38"/>
      <c r="K106" s="39"/>
      <c r="L106" s="39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  <c r="AMK106"/>
    </row>
    <row r="107" spans="1:1025" x14ac:dyDescent="0.25">
      <c r="A107">
        <v>1</v>
      </c>
      <c r="B107" s="40" t="e">
        <f>IF(MONTH(INDEX(Date,MATCH(MONTH($B$2),mois,)+(COUNT($A$7:$A$107)-COUNT(A107:$A$107))))=MONTH($B$2),INDEX(Date,MATCH(MONTH($B$2),mois,)+(COUNT($A$7:$A$107)-COUNT(A107:$A$107))),"")</f>
        <v>#REF!</v>
      </c>
      <c r="C107" s="42" t="e">
        <f>IF(MONTH(INDEX(Date,MATCH(MONTH($B$2),mois,)+(COUNT($A$7:$A$107)-COUNT(A107:$A$107))))=MONTH($B$2),INDEX(Feuille1!$B$13:$H$301,MATCH(MONTH($B$2),mois,)+(COUNT($A$7:$A$107)-COUNT(A107:$A$107)),2),"")</f>
        <v>#REF!</v>
      </c>
      <c r="D107" s="42" t="e">
        <f>IF(MONTH(INDEX(Date,MATCH(MONTH($B$2),mois,)+(COUNT($A$7:$A$107)-COUNT(A107:$A$107))))=MONTH($B$2),INDEX(Feuille1!$B$13:$H$301,MATCH(MONTH($B$2),mois,)+(COUNT($A$7:$A$107)-COUNT(A107:$A$107)),3),"")</f>
        <v>#REF!</v>
      </c>
      <c r="E107" s="43" t="e">
        <f>IF(MONTH(INDEX(Date,MATCH(MONTH($B$2),mois,)+(COUNT($A$7:$A$107)-COUNT(A107:$A$107))))=MONTH($B$2),INDEX(Feuille1!$B$13:$H$301,MATCH(MONTH($B$2),mois,)+(COUNT($A$7:$A$107)-COUNT(A107:$A$107)),4),"")</f>
        <v>#REF!</v>
      </c>
      <c r="F107" s="42" t="e">
        <f>IF(MONTH(INDEX(Date,MATCH(MONTH($B$2),mois,)+(COUNT($A$7:$A$107)-COUNT(A107:$A$107))))=MONTH($B$2),INDEX(Feuille1!$B$13:$H$301,MATCH(MONTH($B$2),mois,)+(COUNT($A$7:$A$107)-COUNT(A107:$A$107)),6),"")</f>
        <v>#REF!</v>
      </c>
      <c r="G107" s="43" t="e">
        <f>IF(MONTH(INDEX(Date,MATCH(MONTH($B$2),mois,)+(COUNT($A$7:$A$107)-COUNT(A107:$A$107))))=MONTH($B$2),INDEX(Feuille1!$B$13:$H$301,MATCH(MONTH($B$2),mois,)+(COUNT($A$7:$A$107)-COUNT(A107:$A$107)),7),"")</f>
        <v>#REF!</v>
      </c>
      <c r="H107" s="39"/>
      <c r="I107" s="38"/>
      <c r="J107" s="38"/>
      <c r="K107" s="39"/>
      <c r="L107" s="39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  <c r="AMK107"/>
    </row>
    <row r="108" spans="1:1025" ht="8.25" customHeight="1" x14ac:dyDescent="0.25">
      <c r="B108" s="28"/>
      <c r="C108"/>
      <c r="D108"/>
      <c r="E108" s="32"/>
      <c r="F108"/>
      <c r="G108" s="32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  <c r="AMK108"/>
    </row>
    <row r="109" spans="1:1025" s="19" customFormat="1" ht="15.6" x14ac:dyDescent="0.3">
      <c r="B109" s="29"/>
      <c r="D109" s="20" t="s">
        <v>58</v>
      </c>
      <c r="E109" s="33" t="e">
        <f>SUM(E6:E107)</f>
        <v>#REF!</v>
      </c>
      <c r="F109"/>
      <c r="G109" s="36"/>
      <c r="J109" s="20" t="s">
        <v>58</v>
      </c>
      <c r="K109" s="21" t="e">
        <f>SUM(K6:K107)</f>
        <v>#REF!</v>
      </c>
      <c r="AMI109" s="15"/>
      <c r="AMJ109" s="15"/>
      <c r="AMK109" s="15"/>
    </row>
    <row r="110" spans="1:1025" ht="6.75" customHeight="1" x14ac:dyDescent="0.25">
      <c r="D110"/>
      <c r="E110" s="32"/>
      <c r="F110"/>
    </row>
    <row r="111" spans="1:1025" ht="15.6" x14ac:dyDescent="0.3">
      <c r="D111" s="20" t="s">
        <v>59</v>
      </c>
      <c r="E111" s="34" t="e">
        <f>+E109-K109</f>
        <v>#REF!</v>
      </c>
      <c r="F111"/>
    </row>
  </sheetData>
  <mergeCells count="9">
    <mergeCell ref="B4:G4"/>
    <mergeCell ref="H4:L4"/>
    <mergeCell ref="B5:G5"/>
    <mergeCell ref="B1:G1"/>
    <mergeCell ref="H1:L1"/>
    <mergeCell ref="B2:G2"/>
    <mergeCell ref="H2:L2"/>
    <mergeCell ref="B3:G3"/>
    <mergeCell ref="H3:L3"/>
  </mergeCells>
  <pageMargins left="0.78749999999999998" right="0.78749999999999998" top="1.05277777777778" bottom="1.05277777777778" header="0.78749999999999998" footer="0.78749999999999998"/>
  <pageSetup paperSize="9" firstPageNumber="0" orientation="portrait" r:id="rId1"/>
  <headerFooter>
    <oddHeader>&amp;C&amp;"Times New Roman,Normal"&amp;12&amp;A</oddHeader>
    <oddFooter>&amp;C&amp;"Times New Roman,Normal"&amp;12Page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L111"/>
  <sheetViews>
    <sheetView topLeftCell="B1" zoomScaleNormal="100" workbookViewId="0">
      <selection activeCell="H15" sqref="H15"/>
    </sheetView>
  </sheetViews>
  <sheetFormatPr baseColWidth="10" defaultColWidth="8.88671875" defaultRowHeight="13.2" x14ac:dyDescent="0.25"/>
  <cols>
    <col min="1" max="1" width="0" hidden="1" customWidth="1"/>
    <col min="2" max="2" width="15.33203125" style="30" customWidth="1"/>
    <col min="3" max="4" width="15.33203125" style="15" customWidth="1"/>
    <col min="5" max="5" width="15.33203125" style="35" customWidth="1"/>
    <col min="6" max="6" width="15.33203125" style="15" customWidth="1"/>
    <col min="7" max="7" width="15.33203125" style="35" customWidth="1"/>
    <col min="8" max="12" width="20" style="15" customWidth="1"/>
    <col min="13" max="1026" width="8.88671875" style="15"/>
  </cols>
  <sheetData>
    <row r="1" spans="1:1025" s="14" customFormat="1" ht="18" x14ac:dyDescent="0.35">
      <c r="B1" s="24" t="s">
        <v>0</v>
      </c>
      <c r="C1" s="24"/>
      <c r="D1" s="24"/>
      <c r="E1" s="24"/>
      <c r="F1" s="24"/>
      <c r="G1" s="24"/>
      <c r="H1" s="24" t="s">
        <v>0</v>
      </c>
      <c r="I1" s="24"/>
      <c r="J1" s="24"/>
      <c r="K1" s="24"/>
      <c r="L1" s="24"/>
      <c r="M1" s="12"/>
      <c r="AMI1" s="15"/>
      <c r="AMJ1" s="15"/>
      <c r="AMK1" s="15"/>
    </row>
    <row r="2" spans="1:1025" s="14" customFormat="1" ht="18" x14ac:dyDescent="0.35">
      <c r="B2" s="25">
        <v>42005</v>
      </c>
      <c r="C2" s="25"/>
      <c r="D2" s="25"/>
      <c r="E2" s="25"/>
      <c r="F2" s="25"/>
      <c r="G2" s="25"/>
      <c r="H2" s="25">
        <f>B2</f>
        <v>42005</v>
      </c>
      <c r="I2" s="25"/>
      <c r="J2" s="25"/>
      <c r="K2" s="25"/>
      <c r="L2" s="25"/>
      <c r="M2" s="12"/>
      <c r="AMI2" s="15"/>
      <c r="AMJ2" s="15"/>
      <c r="AMK2" s="15"/>
    </row>
    <row r="3" spans="1:1025" s="14" customFormat="1" ht="13.35" customHeight="1" x14ac:dyDescent="0.35"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AMI3" s="15"/>
      <c r="AMJ3" s="15"/>
      <c r="AMK3" s="15"/>
    </row>
    <row r="4" spans="1:1025" s="16" customFormat="1" ht="18" x14ac:dyDescent="0.35">
      <c r="B4" s="1" t="s">
        <v>56</v>
      </c>
      <c r="C4" s="1"/>
      <c r="D4" s="1"/>
      <c r="E4" s="1"/>
      <c r="F4" s="1"/>
      <c r="G4" s="1"/>
      <c r="H4" s="22" t="s">
        <v>57</v>
      </c>
      <c r="I4" s="22"/>
      <c r="J4" s="22"/>
      <c r="K4" s="22"/>
      <c r="L4" s="22"/>
      <c r="AMI4" s="15"/>
      <c r="AMJ4" s="15"/>
      <c r="AMK4" s="15"/>
    </row>
    <row r="5" spans="1:1025" ht="14.4" x14ac:dyDescent="0.25">
      <c r="B5" s="23"/>
      <c r="C5" s="23"/>
      <c r="D5" s="23"/>
      <c r="E5" s="23"/>
      <c r="F5" s="23"/>
      <c r="G5" s="23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</row>
    <row r="6" spans="1:1025" s="18" customFormat="1" ht="15.6" x14ac:dyDescent="0.3">
      <c r="B6" s="27" t="s">
        <v>14</v>
      </c>
      <c r="C6" s="17" t="s">
        <v>15</v>
      </c>
      <c r="D6" s="17" t="s">
        <v>16</v>
      </c>
      <c r="E6" s="31" t="s">
        <v>17</v>
      </c>
      <c r="F6" s="17" t="s">
        <v>19</v>
      </c>
      <c r="G6" s="31" t="s">
        <v>20</v>
      </c>
      <c r="H6" s="17" t="s">
        <v>14</v>
      </c>
      <c r="I6" s="17" t="s">
        <v>15</v>
      </c>
      <c r="J6" s="17" t="s">
        <v>16</v>
      </c>
      <c r="K6" s="17" t="s">
        <v>17</v>
      </c>
      <c r="L6" s="17" t="s">
        <v>19</v>
      </c>
      <c r="AMI6" s="15"/>
      <c r="AMJ6" s="15"/>
      <c r="AMK6" s="15"/>
    </row>
    <row r="7" spans="1:1025" ht="13.35" customHeight="1" x14ac:dyDescent="0.25">
      <c r="A7">
        <v>1</v>
      </c>
      <c r="B7" s="40" t="e">
        <f>INDEX(Date,MATCH(MONTH($B$2),mois,)+(COUNT($A$7:$A$107)-COUNT(A7:$A$107)))</f>
        <v>#N/A</v>
      </c>
      <c r="C7" s="40" t="e">
        <f>INDEX(Feuille1!$B$13:$H$301,MATCH(MONTH($B$2),mois,)+(COUNT($A$7:$A$107)-COUNT(A7:$A$107)),2)</f>
        <v>#N/A</v>
      </c>
      <c r="D7" s="40" t="e">
        <f>INDEX(Feuille1!$B$13:$H$301,MATCH(MONTH($B$2),mois,)+(COUNT($A$7:$A$107)-COUNT(A7:$A$107)),3)</f>
        <v>#N/A</v>
      </c>
      <c r="E7" s="41" t="e">
        <f>INDEX(Feuille1!$B$13:$H$301,MATCH(MONTH($B$2),mois,)+(COUNT($A$7:$A$107)-COUNT(A7:$A$107)),4)</f>
        <v>#N/A</v>
      </c>
      <c r="F7" s="40" t="e">
        <f>INDEX(Feuille1!$B$13:$H$301,MATCH(MONTH($B$2),mois,)+(COUNT($A$7:$A$107)-COUNT(A7:$A$107)),6)</f>
        <v>#N/A</v>
      </c>
      <c r="G7" s="41" t="e">
        <f>INDEX(Feuille1!$B$13:$H$301,MATCH(MONTH($B$2),mois,)+(COUNT($A$7:$A$107)-COUNT(A7:$A$107)),7)</f>
        <v>#N/A</v>
      </c>
      <c r="H7" s="44">
        <f>INDEX(date2,MATCH(MONTH($B$2),mois2,)+(COUNT($A$7:$A$107)-COUNT($A7:A$107)))</f>
        <v>42030</v>
      </c>
      <c r="I7" s="44" t="str">
        <f>INDEX(Feuille1!$B$310:$G$380,MATCH(MONTH($B$2),mois2,)+(COUNT($A$7:$A$107)-COUNT($A7:A$107)),2)</f>
        <v>6132</v>
      </c>
      <c r="J7" s="44" t="str">
        <f>INDEX(Feuille1!$B$310:$G$380,MATCH(MONTH($B$2),mois2,)+(COUNT($A$7:$A$107)-COUNT($A7:A$107)),3)</f>
        <v>Loyer : janvier 2015</v>
      </c>
      <c r="K7" s="45" t="str">
        <f>INDEX(Feuille1!$B$310:$G$380,MATCH(MONTH($B$2),mois2,)+(COUNT($A$7:$A$107)-COUNT($A7:A$107)),4)</f>
        <v>X €</v>
      </c>
      <c r="L7" s="44" t="str">
        <f>INDEX(Feuille1!$B$310:$G$380,MATCH(MONTH($B$2),mois2,)+(COUNT($A$7:$A$107)-COUNT($A7:A$107)),6)</f>
        <v>Chèque</v>
      </c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</row>
    <row r="8" spans="1:1025" ht="26.4" x14ac:dyDescent="0.25">
      <c r="A8">
        <v>1</v>
      </c>
      <c r="B8" s="40" t="e">
        <f>IF(MONTH(INDEX(Date,MATCH(MONTH($B$2),mois,)+(COUNT($A$7:$A$107)-COUNT(A8:$A$107))))=MONTH($B$2),INDEX(Date,MATCH(MONTH($B$2),mois,)+(COUNT($A$7:$A$107)-COUNT(A8:$A$107))),"")</f>
        <v>#N/A</v>
      </c>
      <c r="C8" s="42" t="e">
        <f>IF(MONTH(INDEX(Date,MATCH(MONTH($B$2),mois,)+(COUNT($A$7:$A$107)-COUNT(A8:$A$107))))=MONTH($B$2),INDEX(Feuille1!$B$13:$H$301,MATCH(MONTH($B$2),mois,)+(COUNT($A$7:$A$107)-COUNT(A8:$A$107)),2),"")</f>
        <v>#N/A</v>
      </c>
      <c r="D8" s="42" t="e">
        <f>IF(MONTH(INDEX(Date,MATCH(MONTH($B$2),mois,)+(COUNT($A$7:$A$107)-COUNT(A8:$A$107))))=MONTH($B$2),INDEX(Feuille1!$B$13:$H$301,MATCH(MONTH($B$2),mois,)+(COUNT($A$7:$A$107)-COUNT(A8:$A$107)),3),"")</f>
        <v>#N/A</v>
      </c>
      <c r="E8" s="43" t="e">
        <f>IF(MONTH(INDEX(Date,MATCH(MONTH($B$2),mois,)+(COUNT($A$7:$A$107)-COUNT(A8:$A$107))))=MONTH($B$2),INDEX(Feuille1!$B$13:$H$301,MATCH(MONTH($B$2),mois,)+(COUNT($A$7:$A$107)-COUNT(A8:$A$107)),4),"")</f>
        <v>#N/A</v>
      </c>
      <c r="F8" s="42" t="e">
        <f>IF(MONTH(INDEX(Date,MATCH(MONTH($B$2),mois,)+(COUNT($A$7:$A$107)-COUNT(A8:$A$107))))=MONTH($B$2),INDEX(Feuille1!$B$13:$H$301,MATCH(MONTH($B$2),mois,)+(COUNT($A$7:$A$107)-COUNT(A8:$A$107)),6),"")</f>
        <v>#N/A</v>
      </c>
      <c r="G8" s="43" t="e">
        <f>IF(MONTH(INDEX(Date,MATCH(MONTH($B$2),mois,)+(COUNT($A$7:$A$107)-COUNT(A8:$A$107))))=MONTH($B$2),INDEX(Feuille1!$B$13:$H$301,MATCH(MONTH($B$2),mois,)+(COUNT($A$7:$A$107)-COUNT(A8:$A$107)),7),"")</f>
        <v>#N/A</v>
      </c>
      <c r="H8" s="44" t="str">
        <f>IF(MONTH(INDEX(date2,MATCH(MONTH($B$2),mois2,)+(COUNT($A$7:$A$107)-COUNT($A8:A$107))))=MONTH($B$2),INDEX(date2,MATCH(MONTH($B$2),mois2,)+(COUNT($A$7:$A$107)-COUNT($A8:A$107))),"")</f>
        <v/>
      </c>
      <c r="I8" s="46" t="str">
        <f>IF(MONTH(INDEX(date2,MATCH(MONTH($B$2),mois2,)+(COUNT($A$7:$A$107)-COUNT($A8:A$107))))=MONTH($B$2),INDEX(Feuille1!$B$310:$G$380,MATCH(MONTH($B$2),mois2,)+(COUNT($A$7:$A$107)-COUNT($A8:A$107)),2),"")</f>
        <v/>
      </c>
      <c r="J8" s="46" t="str">
        <f>IF(MONTH(INDEX(date2,MATCH(MONTH($B$2),mois2,)+(COUNT($A$7:$A$107)-COUNT($A8:A$107))))=MONTH($B$2),INDEX(Feuille1!$B$310:$G$380,MATCH(MONTH($B$2),mois2,)+(COUNT($A$7:$A$107)-COUNT($A8:A$107)),3),"")</f>
        <v/>
      </c>
      <c r="K8" s="47" t="str">
        <f>IF(MONTH(INDEX(date2,MATCH(MONTH($B$2),mois2,)+(COUNT($A$7:$A$107)-COUNT($A8:A$107))))=MONTH($B$2),INDEX(Feuille1!$B$310:$G$380,MATCH(MONTH($B$2),mois2,)+(COUNT($A$7:$A$107)-COUNT($A8:A$107)),4),"")</f>
        <v/>
      </c>
      <c r="L8" s="46" t="str">
        <f>IF(MONTH(INDEX(date2,MATCH(MONTH($B$2),mois2,)+(COUNT($A$7:$A$107)-COUNT($A8:A$107))))=MONTH($B$2),INDEX(Feuille1!$B$310:$G$380,MATCH(MONTH($B$2),mois2,)+(COUNT($A$7:$A$107)-COUNT($A8:A$107)),6),"")</f>
        <v/>
      </c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</row>
    <row r="9" spans="1:1025" x14ac:dyDescent="0.25">
      <c r="A9">
        <v>1</v>
      </c>
      <c r="B9" s="40" t="e">
        <f>IF(MONTH(INDEX(Date,MATCH(MONTH($B$2),mois,)+(COUNT($A$7:$A$107)-COUNT(A9:$A$107))))=MONTH($B$2),INDEX(Date,MATCH(MONTH($B$2),mois,)+(COUNT($A$7:$A$107)-COUNT(A9:$A$107))),"")</f>
        <v>#N/A</v>
      </c>
      <c r="C9" s="42" t="e">
        <f>IF(MONTH(INDEX(Date,MATCH(MONTH($B$2),mois,)+(COUNT($A$7:$A$107)-COUNT(A9:$A$107))))=MONTH($B$2),INDEX(Feuille1!$B$13:$H$301,MATCH(MONTH($B$2),mois,)+(COUNT($A$7:$A$107)-COUNT(A9:$A$107)),2),"")</f>
        <v>#N/A</v>
      </c>
      <c r="D9" s="42" t="e">
        <f>IF(MONTH(INDEX(Date,MATCH(MONTH($B$2),mois,)+(COUNT($A$7:$A$107)-COUNT(A9:$A$107))))=MONTH($B$2),INDEX(Feuille1!$B$13:$H$301,MATCH(MONTH($B$2),mois,)+(COUNT($A$7:$A$107)-COUNT(A9:$A$107)),3),"")</f>
        <v>#N/A</v>
      </c>
      <c r="E9" s="43" t="e">
        <f>IF(MONTH(INDEX(Date,MATCH(MONTH($B$2),mois,)+(COUNT($A$7:$A$107)-COUNT(A9:$A$107))))=MONTH($B$2),INDEX(Feuille1!$B$13:$H$301,MATCH(MONTH($B$2),mois,)+(COUNT($A$7:$A$107)-COUNT(A9:$A$107)),4),"")</f>
        <v>#N/A</v>
      </c>
      <c r="F9" s="42" t="e">
        <f>IF(MONTH(INDEX(Date,MATCH(MONTH($B$2),mois,)+(COUNT($A$7:$A$107)-COUNT(A9:$A$107))))=MONTH($B$2),INDEX(Feuille1!$B$13:$H$301,MATCH(MONTH($B$2),mois,)+(COUNT($A$7:$A$107)-COUNT(A9:$A$107)),6),"")</f>
        <v>#N/A</v>
      </c>
      <c r="G9" s="43" t="e">
        <f>IF(MONTH(INDEX(Date,MATCH(MONTH($B$2),mois,)+(COUNT($A$7:$A$107)-COUNT(A9:$A$107))))=MONTH($B$2),INDEX(Feuille1!$B$13:$H$301,MATCH(MONTH($B$2),mois,)+(COUNT($A$7:$A$107)-COUNT(A9:$A$107)),7),"")</f>
        <v>#N/A</v>
      </c>
      <c r="H9" s="44" t="str">
        <f>IF(MONTH(INDEX(date2,MATCH(MONTH($B$2),mois2,)+(COUNT($A$7:$A$107)-COUNT($A9:A$107))))=MONTH($B$2),INDEX(date2,MATCH(MONTH($B$2),mois2,)+(COUNT($A$7:$A$107)-COUNT($A9:A$107))),"")</f>
        <v/>
      </c>
      <c r="I9" s="46" t="str">
        <f>IF(MONTH(INDEX(date2,MATCH(MONTH($B$2),mois2,)+(COUNT($A$7:$A$107)-COUNT($A9:A$107))))=MONTH($B$2),INDEX(Feuille1!$B$310:$G$380,MATCH(MONTH($B$2),mois2,)+(COUNT($A$7:$A$107)-COUNT($A9:A$107)),2),"")</f>
        <v/>
      </c>
      <c r="J9" s="46" t="str">
        <f>IF(MONTH(INDEX(date2,MATCH(MONTH($B$2),mois2,)+(COUNT($A$7:$A$107)-COUNT($A9:A$107))))=MONTH($B$2),INDEX(Feuille1!$B$310:$G$380,MATCH(MONTH($B$2),mois2,)+(COUNT($A$7:$A$107)-COUNT($A9:A$107)),3),"")</f>
        <v/>
      </c>
      <c r="K9" s="47" t="str">
        <f>IF(MONTH(INDEX(date2,MATCH(MONTH($B$2),mois2,)+(COUNT($A$7:$A$107)-COUNT($A9:A$107))))=MONTH($B$2),INDEX(Feuille1!$B$310:$G$380,MATCH(MONTH($B$2),mois2,)+(COUNT($A$7:$A$107)-COUNT($A9:A$107)),4),"")</f>
        <v/>
      </c>
      <c r="L9" s="46" t="str">
        <f>IF(MONTH(INDEX(date2,MATCH(MONTH($B$2),mois2,)+(COUNT($A$7:$A$107)-COUNT($A9:A$107))))=MONTH($B$2),INDEX(Feuille1!$B$310:$G$380,MATCH(MONTH($B$2),mois2,)+(COUNT($A$7:$A$107)-COUNT($A9:A$107)),6),"")</f>
        <v/>
      </c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</row>
    <row r="10" spans="1:1025" x14ac:dyDescent="0.25">
      <c r="A10">
        <v>1</v>
      </c>
      <c r="B10" s="40" t="e">
        <f>IF(MONTH(INDEX(Date,MATCH(MONTH($B$2),mois,)+(COUNT($A$7:$A$107)-COUNT(A10:$A$107))))=MONTH($B$2),INDEX(Date,MATCH(MONTH($B$2),mois,)+(COUNT($A$7:$A$107)-COUNT(A10:$A$107))),"")</f>
        <v>#N/A</v>
      </c>
      <c r="C10" s="42" t="e">
        <f>IF(MONTH(INDEX(Date,MATCH(MONTH($B$2),mois,)+(COUNT($A$7:$A$107)-COUNT(A10:$A$107))))=MONTH($B$2),INDEX(Feuille1!$B$13:$H$301,MATCH(MONTH($B$2),mois,)+(COUNT($A$7:$A$107)-COUNT(A10:$A$107)),2),"")</f>
        <v>#N/A</v>
      </c>
      <c r="D10" s="42" t="e">
        <f>IF(MONTH(INDEX(Date,MATCH(MONTH($B$2),mois,)+(COUNT($A$7:$A$107)-COUNT(A10:$A$107))))=MONTH($B$2),INDEX(Feuille1!$B$13:$H$301,MATCH(MONTH($B$2),mois,)+(COUNT($A$7:$A$107)-COUNT(A10:$A$107)),3),"")</f>
        <v>#N/A</v>
      </c>
      <c r="E10" s="43" t="e">
        <f>IF(MONTH(INDEX(Date,MATCH(MONTH($B$2),mois,)+(COUNT($A$7:$A$107)-COUNT(A10:$A$107))))=MONTH($B$2),INDEX(Feuille1!$B$13:$H$301,MATCH(MONTH($B$2),mois,)+(COUNT($A$7:$A$107)-COUNT(A10:$A$107)),4),"")</f>
        <v>#N/A</v>
      </c>
      <c r="F10" s="42" t="e">
        <f>IF(MONTH(INDEX(Date,MATCH(MONTH($B$2),mois,)+(COUNT($A$7:$A$107)-COUNT(A10:$A$107))))=MONTH($B$2),INDEX(Feuille1!$B$13:$H$301,MATCH(MONTH($B$2),mois,)+(COUNT($A$7:$A$107)-COUNT(A10:$A$107)),6),"")</f>
        <v>#N/A</v>
      </c>
      <c r="G10" s="43" t="e">
        <f>IF(MONTH(INDEX(Date,MATCH(MONTH($B$2),mois,)+(COUNT($A$7:$A$107)-COUNT(A10:$A$107))))=MONTH($B$2),INDEX(Feuille1!$B$13:$H$301,MATCH(MONTH($B$2),mois,)+(COUNT($A$7:$A$107)-COUNT(A10:$A$107)),7),"")</f>
        <v>#N/A</v>
      </c>
      <c r="H10" s="44" t="str">
        <f>IF(MONTH(INDEX(date2,MATCH(MONTH($B$2),mois2,)+(COUNT($A$7:$A$107)-COUNT($A10:A$107))))=MONTH($B$2),INDEX(date2,MATCH(MONTH($B$2),mois2,)+(COUNT($A$7:$A$107)-COUNT($A10:A$107))),"")</f>
        <v/>
      </c>
      <c r="I10" s="46" t="str">
        <f>IF(MONTH(INDEX(date2,MATCH(MONTH($B$2),mois2,)+(COUNT($A$7:$A$107)-COUNT($A10:A$107))))=MONTH($B$2),INDEX(Feuille1!$B$310:$G$380,MATCH(MONTH($B$2),mois2,)+(COUNT($A$7:$A$107)-COUNT($A10:A$107)),2),"")</f>
        <v/>
      </c>
      <c r="J10" s="46" t="str">
        <f>IF(MONTH(INDEX(date2,MATCH(MONTH($B$2),mois2,)+(COUNT($A$7:$A$107)-COUNT($A10:A$107))))=MONTH($B$2),INDEX(Feuille1!$B$310:$G$380,MATCH(MONTH($B$2),mois2,)+(COUNT($A$7:$A$107)-COUNT($A10:A$107)),3),"")</f>
        <v/>
      </c>
      <c r="K10" s="47" t="str">
        <f>IF(MONTH(INDEX(date2,MATCH(MONTH($B$2),mois2,)+(COUNT($A$7:$A$107)-COUNT($A10:A$107))))=MONTH($B$2),INDEX(Feuille1!$B$310:$G$380,MATCH(MONTH($B$2),mois2,)+(COUNT($A$7:$A$107)-COUNT($A10:A$107)),4),"")</f>
        <v/>
      </c>
      <c r="L10" s="46" t="str">
        <f>IF(MONTH(INDEX(date2,MATCH(MONTH($B$2),mois2,)+(COUNT($A$7:$A$107)-COUNT($A10:A$107))))=MONTH($B$2),INDEX(Feuille1!$B$310:$G$380,MATCH(MONTH($B$2),mois2,)+(COUNT($A$7:$A$107)-COUNT($A10:A$107)),6),"")</f>
        <v/>
      </c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</row>
    <row r="11" spans="1:1025" x14ac:dyDescent="0.25">
      <c r="A11">
        <v>1</v>
      </c>
      <c r="B11" s="40" t="e">
        <f>IF(MONTH(INDEX(Date,MATCH(MONTH($B$2),mois,)+(COUNT($A$7:$A$107)-COUNT(A11:$A$107))))=MONTH($B$2),INDEX(Date,MATCH(MONTH($B$2),mois,)+(COUNT($A$7:$A$107)-COUNT(A11:$A$107))),"")</f>
        <v>#N/A</v>
      </c>
      <c r="C11" s="42" t="e">
        <f>IF(MONTH(INDEX(Date,MATCH(MONTH($B$2),mois,)+(COUNT($A$7:$A$107)-COUNT(A11:$A$107))))=MONTH($B$2),INDEX(Feuille1!$B$13:$H$301,MATCH(MONTH($B$2),mois,)+(COUNT($A$7:$A$107)-COUNT(A11:$A$107)),2),"")</f>
        <v>#N/A</v>
      </c>
      <c r="D11" s="42" t="e">
        <f>IF(MONTH(INDEX(Date,MATCH(MONTH($B$2),mois,)+(COUNT($A$7:$A$107)-COUNT(A11:$A$107))))=MONTH($B$2),INDEX(Feuille1!$B$13:$H$301,MATCH(MONTH($B$2),mois,)+(COUNT($A$7:$A$107)-COUNT(A11:$A$107)),3),"")</f>
        <v>#N/A</v>
      </c>
      <c r="E11" s="43" t="e">
        <f>IF(MONTH(INDEX(Date,MATCH(MONTH($B$2),mois,)+(COUNT($A$7:$A$107)-COUNT(A11:$A$107))))=MONTH($B$2),INDEX(Feuille1!$B$13:$H$301,MATCH(MONTH($B$2),mois,)+(COUNT($A$7:$A$107)-COUNT(A11:$A$107)),4),"")</f>
        <v>#N/A</v>
      </c>
      <c r="F11" s="42" t="e">
        <f>IF(MONTH(INDEX(Date,MATCH(MONTH($B$2),mois,)+(COUNT($A$7:$A$107)-COUNT(A11:$A$107))))=MONTH($B$2),INDEX(Feuille1!$B$13:$H$301,MATCH(MONTH($B$2),mois,)+(COUNT($A$7:$A$107)-COUNT(A11:$A$107)),6),"")</f>
        <v>#N/A</v>
      </c>
      <c r="G11" s="43" t="e">
        <f>IF(MONTH(INDEX(Date,MATCH(MONTH($B$2),mois,)+(COUNT($A$7:$A$107)-COUNT(A11:$A$107))))=MONTH($B$2),INDEX(Feuille1!$B$13:$H$301,MATCH(MONTH($B$2),mois,)+(COUNT($A$7:$A$107)-COUNT(A11:$A$107)),7),"")</f>
        <v>#N/A</v>
      </c>
      <c r="H11" s="44" t="str">
        <f>IF(MONTH(INDEX(date2,MATCH(MONTH($B$2),mois2,)+(COUNT($A$7:$A$107)-COUNT($A11:A$107))))=MONTH($B$2),INDEX(date2,MATCH(MONTH($B$2),mois2,)+(COUNT($A$7:$A$107)-COUNT($A11:A$107))),"")</f>
        <v/>
      </c>
      <c r="I11" s="46" t="str">
        <f>IF(MONTH(INDEX(date2,MATCH(MONTH($B$2),mois2,)+(COUNT($A$7:$A$107)-COUNT($A11:A$107))))=MONTH($B$2),INDEX(Feuille1!$B$310:$G$380,MATCH(MONTH($B$2),mois2,)+(COUNT($A$7:$A$107)-COUNT($A11:A$107)),2),"")</f>
        <v/>
      </c>
      <c r="J11" s="46" t="str">
        <f>IF(MONTH(INDEX(date2,MATCH(MONTH($B$2),mois2,)+(COUNT($A$7:$A$107)-COUNT($A11:A$107))))=MONTH($B$2),INDEX(Feuille1!$B$310:$G$380,MATCH(MONTH($B$2),mois2,)+(COUNT($A$7:$A$107)-COUNT($A11:A$107)),3),"")</f>
        <v/>
      </c>
      <c r="K11" s="47" t="str">
        <f>IF(MONTH(INDEX(date2,MATCH(MONTH($B$2),mois2,)+(COUNT($A$7:$A$107)-COUNT($A11:A$107))))=MONTH($B$2),INDEX(Feuille1!$B$310:$G$380,MATCH(MONTH($B$2),mois2,)+(COUNT($A$7:$A$107)-COUNT($A11:A$107)),4),"")</f>
        <v/>
      </c>
      <c r="L11" s="46" t="str">
        <f>IF(MONTH(INDEX(date2,MATCH(MONTH($B$2),mois2,)+(COUNT($A$7:$A$107)-COUNT($A11:A$107))))=MONTH($B$2),INDEX(Feuille1!$B$310:$G$380,MATCH(MONTH($B$2),mois2,)+(COUNT($A$7:$A$107)-COUNT($A11:A$107)),6),"")</f>
        <v/>
      </c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</row>
    <row r="12" spans="1:1025" x14ac:dyDescent="0.25">
      <c r="A12">
        <v>1</v>
      </c>
      <c r="B12" s="40" t="e">
        <f>IF(MONTH(INDEX(Date,MATCH(MONTH($B$2),mois,)+(COUNT($A$7:$A$107)-COUNT(A12:$A$107))))=MONTH($B$2),INDEX(Date,MATCH(MONTH($B$2),mois,)+(COUNT($A$7:$A$107)-COUNT(A12:$A$107))),"")</f>
        <v>#N/A</v>
      </c>
      <c r="C12" s="42" t="e">
        <f>IF(MONTH(INDEX(Date,MATCH(MONTH($B$2),mois,)+(COUNT($A$7:$A$107)-COUNT(A12:$A$107))))=MONTH($B$2),INDEX(Feuille1!$B$13:$H$301,MATCH(MONTH($B$2),mois,)+(COUNT($A$7:$A$107)-COUNT(A12:$A$107)),2),"")</f>
        <v>#N/A</v>
      </c>
      <c r="D12" s="42" t="e">
        <f>IF(MONTH(INDEX(Date,MATCH(MONTH($B$2),mois,)+(COUNT($A$7:$A$107)-COUNT(A12:$A$107))))=MONTH($B$2),INDEX(Feuille1!$B$13:$H$301,MATCH(MONTH($B$2),mois,)+(COUNT($A$7:$A$107)-COUNT(A12:$A$107)),3),"")</f>
        <v>#N/A</v>
      </c>
      <c r="E12" s="43" t="e">
        <f>IF(MONTH(INDEX(Date,MATCH(MONTH($B$2),mois,)+(COUNT($A$7:$A$107)-COUNT(A12:$A$107))))=MONTH($B$2),INDEX(Feuille1!$B$13:$H$301,MATCH(MONTH($B$2),mois,)+(COUNT($A$7:$A$107)-COUNT(A12:$A$107)),4),"")</f>
        <v>#N/A</v>
      </c>
      <c r="F12" s="42" t="e">
        <f>IF(MONTH(INDEX(Date,MATCH(MONTH($B$2),mois,)+(COUNT($A$7:$A$107)-COUNT(A12:$A$107))))=MONTH($B$2),INDEX(Feuille1!$B$13:$H$301,MATCH(MONTH($B$2),mois,)+(COUNT($A$7:$A$107)-COUNT(A12:$A$107)),6),"")</f>
        <v>#N/A</v>
      </c>
      <c r="G12" s="43" t="e">
        <f>IF(MONTH(INDEX(Date,MATCH(MONTH($B$2),mois,)+(COUNT($A$7:$A$107)-COUNT(A12:$A$107))))=MONTH($B$2),INDEX(Feuille1!$B$13:$H$301,MATCH(MONTH($B$2),mois,)+(COUNT($A$7:$A$107)-COUNT(A12:$A$107)),7),"")</f>
        <v>#N/A</v>
      </c>
      <c r="H12" s="44" t="str">
        <f>IF(MONTH(INDEX(date2,MATCH(MONTH($B$2),mois2,)+(COUNT($A$7:$A$107)-COUNT($A12:A$107))))=MONTH($B$2),INDEX(date2,MATCH(MONTH($B$2),mois2,)+(COUNT($A$7:$A$107)-COUNT($A12:A$107))),"")</f>
        <v/>
      </c>
      <c r="I12" s="46" t="str">
        <f>IF(MONTH(INDEX(date2,MATCH(MONTH($B$2),mois2,)+(COUNT($A$7:$A$107)-COUNT($A12:A$107))))=MONTH($B$2),INDEX(Feuille1!$B$310:$G$380,MATCH(MONTH($B$2),mois2,)+(COUNT($A$7:$A$107)-COUNT($A12:A$107)),2),"")</f>
        <v/>
      </c>
      <c r="J12" s="46" t="str">
        <f>IF(MONTH(INDEX(date2,MATCH(MONTH($B$2),mois2,)+(COUNT($A$7:$A$107)-COUNT($A12:A$107))))=MONTH($B$2),INDEX(Feuille1!$B$310:$G$380,MATCH(MONTH($B$2),mois2,)+(COUNT($A$7:$A$107)-COUNT($A12:A$107)),3),"")</f>
        <v/>
      </c>
      <c r="K12" s="47" t="str">
        <f>IF(MONTH(INDEX(date2,MATCH(MONTH($B$2),mois2,)+(COUNT($A$7:$A$107)-COUNT($A12:A$107))))=MONTH($B$2),INDEX(Feuille1!$B$310:$G$380,MATCH(MONTH($B$2),mois2,)+(COUNT($A$7:$A$107)-COUNT($A12:A$107)),4),"")</f>
        <v/>
      </c>
      <c r="L12" s="46" t="str">
        <f>IF(MONTH(INDEX(date2,MATCH(MONTH($B$2),mois2,)+(COUNT($A$7:$A$107)-COUNT($A12:A$107))))=MONTH($B$2),INDEX(Feuille1!$B$310:$G$380,MATCH(MONTH($B$2),mois2,)+(COUNT($A$7:$A$107)-COUNT($A12:A$107)),6),"")</f>
        <v/>
      </c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</row>
    <row r="13" spans="1:1025" x14ac:dyDescent="0.25">
      <c r="A13">
        <v>1</v>
      </c>
      <c r="B13" s="40" t="e">
        <f>IF(MONTH(INDEX(Date,MATCH(MONTH($B$2),mois,)+(COUNT($A$7:$A$107)-COUNT(A13:$A$107))))=MONTH($B$2),INDEX(Date,MATCH(MONTH($B$2),mois,)+(COUNT($A$7:$A$107)-COUNT(A13:$A$107))),"")</f>
        <v>#N/A</v>
      </c>
      <c r="C13" s="42" t="e">
        <f>IF(MONTH(INDEX(Date,MATCH(MONTH($B$2),mois,)+(COUNT($A$7:$A$107)-COUNT(A13:$A$107))))=MONTH($B$2),INDEX(Feuille1!$B$13:$H$301,MATCH(MONTH($B$2),mois,)+(COUNT($A$7:$A$107)-COUNT(A13:$A$107)),2),"")</f>
        <v>#N/A</v>
      </c>
      <c r="D13" s="42" t="e">
        <f>IF(MONTH(INDEX(Date,MATCH(MONTH($B$2),mois,)+(COUNT($A$7:$A$107)-COUNT(A13:$A$107))))=MONTH($B$2),INDEX(Feuille1!$B$13:$H$301,MATCH(MONTH($B$2),mois,)+(COUNT($A$7:$A$107)-COUNT(A13:$A$107)),3),"")</f>
        <v>#N/A</v>
      </c>
      <c r="E13" s="43" t="e">
        <f>IF(MONTH(INDEX(Date,MATCH(MONTH($B$2),mois,)+(COUNT($A$7:$A$107)-COUNT(A13:$A$107))))=MONTH($B$2),INDEX(Feuille1!$B$13:$H$301,MATCH(MONTH($B$2),mois,)+(COUNT($A$7:$A$107)-COUNT(A13:$A$107)),4),"")</f>
        <v>#N/A</v>
      </c>
      <c r="F13" s="42" t="e">
        <f>IF(MONTH(INDEX(Date,MATCH(MONTH($B$2),mois,)+(COUNT($A$7:$A$107)-COUNT(A13:$A$107))))=MONTH($B$2),INDEX(Feuille1!$B$13:$H$301,MATCH(MONTH($B$2),mois,)+(COUNT($A$7:$A$107)-COUNT(A13:$A$107)),6),"")</f>
        <v>#N/A</v>
      </c>
      <c r="G13" s="43" t="e">
        <f>IF(MONTH(INDEX(Date,MATCH(MONTH($B$2),mois,)+(COUNT($A$7:$A$107)-COUNT(A13:$A$107))))=MONTH($B$2),INDEX(Feuille1!$B$13:$H$301,MATCH(MONTH($B$2),mois,)+(COUNT($A$7:$A$107)-COUNT(A13:$A$107)),7),"")</f>
        <v>#N/A</v>
      </c>
      <c r="H13" s="44" t="str">
        <f>IF(MONTH(INDEX(date2,MATCH(MONTH($B$2),mois2,)+(COUNT($A$7:$A$107)-COUNT($A13:A$107))))=MONTH($B$2),INDEX(date2,MATCH(MONTH($B$2),mois2,)+(COUNT($A$7:$A$107)-COUNT($A13:A$107))),"")</f>
        <v/>
      </c>
      <c r="I13" s="46" t="str">
        <f>IF(MONTH(INDEX(date2,MATCH(MONTH($B$2),mois2,)+(COUNT($A$7:$A$107)-COUNT($A13:A$107))))=MONTH($B$2),INDEX(Feuille1!$B$310:$G$380,MATCH(MONTH($B$2),mois2,)+(COUNT($A$7:$A$107)-COUNT($A13:A$107)),2),"")</f>
        <v/>
      </c>
      <c r="J13" s="46" t="str">
        <f>IF(MONTH(INDEX(date2,MATCH(MONTH($B$2),mois2,)+(COUNT($A$7:$A$107)-COUNT($A13:A$107))))=MONTH($B$2),INDEX(Feuille1!$B$310:$G$380,MATCH(MONTH($B$2),mois2,)+(COUNT($A$7:$A$107)-COUNT($A13:A$107)),3),"")</f>
        <v/>
      </c>
      <c r="K13" s="47" t="str">
        <f>IF(MONTH(INDEX(date2,MATCH(MONTH($B$2),mois2,)+(COUNT($A$7:$A$107)-COUNT($A13:A$107))))=MONTH($B$2),INDEX(Feuille1!$B$310:$G$380,MATCH(MONTH($B$2),mois2,)+(COUNT($A$7:$A$107)-COUNT($A13:A$107)),4),"")</f>
        <v/>
      </c>
      <c r="L13" s="46" t="str">
        <f>IF(MONTH(INDEX(date2,MATCH(MONTH($B$2),mois2,)+(COUNT($A$7:$A$107)-COUNT($A13:A$107))))=MONTH($B$2),INDEX(Feuille1!$B$310:$G$380,MATCH(MONTH($B$2),mois2,)+(COUNT($A$7:$A$107)-COUNT($A13:A$107)),6),"")</f>
        <v/>
      </c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</row>
    <row r="14" spans="1:1025" x14ac:dyDescent="0.25">
      <c r="A14">
        <v>1</v>
      </c>
      <c r="B14" s="40" t="e">
        <f>IF(MONTH(INDEX(Date,MATCH(MONTH($B$2),mois,)+(COUNT($A$7:$A$107)-COUNT(A14:$A$107))))=MONTH($B$2),INDEX(Date,MATCH(MONTH($B$2),mois,)+(COUNT($A$7:$A$107)-COUNT(A14:$A$107))),"")</f>
        <v>#N/A</v>
      </c>
      <c r="C14" s="42" t="e">
        <f>IF(MONTH(INDEX(Date,MATCH(MONTH($B$2),mois,)+(COUNT($A$7:$A$107)-COUNT(A14:$A$107))))=MONTH($B$2),INDEX(Feuille1!$B$13:$H$301,MATCH(MONTH($B$2),mois,)+(COUNT($A$7:$A$107)-COUNT(A14:$A$107)),2),"")</f>
        <v>#N/A</v>
      </c>
      <c r="D14" s="42" t="e">
        <f>IF(MONTH(INDEX(Date,MATCH(MONTH($B$2),mois,)+(COUNT($A$7:$A$107)-COUNT(A14:$A$107))))=MONTH($B$2),INDEX(Feuille1!$B$13:$H$301,MATCH(MONTH($B$2),mois,)+(COUNT($A$7:$A$107)-COUNT(A14:$A$107)),3),"")</f>
        <v>#N/A</v>
      </c>
      <c r="E14" s="43" t="e">
        <f>IF(MONTH(INDEX(Date,MATCH(MONTH($B$2),mois,)+(COUNT($A$7:$A$107)-COUNT(A14:$A$107))))=MONTH($B$2),INDEX(Feuille1!$B$13:$H$301,MATCH(MONTH($B$2),mois,)+(COUNT($A$7:$A$107)-COUNT(A14:$A$107)),4),"")</f>
        <v>#N/A</v>
      </c>
      <c r="F14" s="42" t="e">
        <f>IF(MONTH(INDEX(Date,MATCH(MONTH($B$2),mois,)+(COUNT($A$7:$A$107)-COUNT(A14:$A$107))))=MONTH($B$2),INDEX(Feuille1!$B$13:$H$301,MATCH(MONTH($B$2),mois,)+(COUNT($A$7:$A$107)-COUNT(A14:$A$107)),6),"")</f>
        <v>#N/A</v>
      </c>
      <c r="G14" s="43" t="e">
        <f>IF(MONTH(INDEX(Date,MATCH(MONTH($B$2),mois,)+(COUNT($A$7:$A$107)-COUNT(A14:$A$107))))=MONTH($B$2),INDEX(Feuille1!$B$13:$H$301,MATCH(MONTH($B$2),mois,)+(COUNT($A$7:$A$107)-COUNT(A14:$A$107)),7),"")</f>
        <v>#N/A</v>
      </c>
      <c r="H14" s="44" t="str">
        <f>IF(MONTH(INDEX(date2,MATCH(MONTH($B$2),mois2,)+(COUNT($A$7:$A$107)-COUNT($A14:A$107))))=MONTH($B$2),INDEX(date2,MATCH(MONTH($B$2),mois2,)+(COUNT($A$7:$A$107)-COUNT($A14:A$107))),"")</f>
        <v/>
      </c>
      <c r="I14" s="46" t="str">
        <f>IF(MONTH(INDEX(date2,MATCH(MONTH($B$2),mois2,)+(COUNT($A$7:$A$107)-COUNT($A14:A$107))))=MONTH($B$2),INDEX(Feuille1!$B$310:$G$380,MATCH(MONTH($B$2),mois2,)+(COUNT($A$7:$A$107)-COUNT($A14:A$107)),2),"")</f>
        <v/>
      </c>
      <c r="J14" s="46" t="str">
        <f>IF(MONTH(INDEX(date2,MATCH(MONTH($B$2),mois2,)+(COUNT($A$7:$A$107)-COUNT($A14:A$107))))=MONTH($B$2),INDEX(Feuille1!$B$310:$G$380,MATCH(MONTH($B$2),mois2,)+(COUNT($A$7:$A$107)-COUNT($A14:A$107)),3),"")</f>
        <v/>
      </c>
      <c r="K14" s="47" t="str">
        <f>IF(MONTH(INDEX(date2,MATCH(MONTH($B$2),mois2,)+(COUNT($A$7:$A$107)-COUNT($A14:A$107))))=MONTH($B$2),INDEX(Feuille1!$B$310:$G$380,MATCH(MONTH($B$2),mois2,)+(COUNT($A$7:$A$107)-COUNT($A14:A$107)),4),"")</f>
        <v/>
      </c>
      <c r="L14" s="46" t="str">
        <f>IF(MONTH(INDEX(date2,MATCH(MONTH($B$2),mois2,)+(COUNT($A$7:$A$107)-COUNT($A14:A$107))))=MONTH($B$2),INDEX(Feuille1!$B$310:$G$380,MATCH(MONTH($B$2),mois2,)+(COUNT($A$7:$A$107)-COUNT($A14:A$107)),6),"")</f>
        <v/>
      </c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</row>
    <row r="15" spans="1:1025" x14ac:dyDescent="0.25">
      <c r="A15">
        <v>1</v>
      </c>
      <c r="B15" s="40" t="e">
        <f>IF(MONTH(INDEX(Date,MATCH(MONTH($B$2),mois,)+(COUNT($A$7:$A$107)-COUNT(A15:$A$107))))=MONTH($B$2),INDEX(Date,MATCH(MONTH($B$2),mois,)+(COUNT($A$7:$A$107)-COUNT(A15:$A$107))),"")</f>
        <v>#N/A</v>
      </c>
      <c r="C15" s="42" t="e">
        <f>IF(MONTH(INDEX(Date,MATCH(MONTH($B$2),mois,)+(COUNT($A$7:$A$107)-COUNT(A15:$A$107))))=MONTH($B$2),INDEX(Feuille1!$B$13:$H$301,MATCH(MONTH($B$2),mois,)+(COUNT($A$7:$A$107)-COUNT(A15:$A$107)),2),"")</f>
        <v>#N/A</v>
      </c>
      <c r="D15" s="42" t="e">
        <f>IF(MONTH(INDEX(Date,MATCH(MONTH($B$2),mois,)+(COUNT($A$7:$A$107)-COUNT(A15:$A$107))))=MONTH($B$2),INDEX(Feuille1!$B$13:$H$301,MATCH(MONTH($B$2),mois,)+(COUNT($A$7:$A$107)-COUNT(A15:$A$107)),3),"")</f>
        <v>#N/A</v>
      </c>
      <c r="E15" s="43" t="e">
        <f>IF(MONTH(INDEX(Date,MATCH(MONTH($B$2),mois,)+(COUNT($A$7:$A$107)-COUNT(A15:$A$107))))=MONTH($B$2),INDEX(Feuille1!$B$13:$H$301,MATCH(MONTH($B$2),mois,)+(COUNT($A$7:$A$107)-COUNT(A15:$A$107)),4),"")</f>
        <v>#N/A</v>
      </c>
      <c r="F15" s="42" t="e">
        <f>IF(MONTH(INDEX(Date,MATCH(MONTH($B$2),mois,)+(COUNT($A$7:$A$107)-COUNT(A15:$A$107))))=MONTH($B$2),INDEX(Feuille1!$B$13:$H$301,MATCH(MONTH($B$2),mois,)+(COUNT($A$7:$A$107)-COUNT(A15:$A$107)),6),"")</f>
        <v>#N/A</v>
      </c>
      <c r="G15" s="43" t="e">
        <f>IF(MONTH(INDEX(Date,MATCH(MONTH($B$2),mois,)+(COUNT($A$7:$A$107)-COUNT(A15:$A$107))))=MONTH($B$2),INDEX(Feuille1!$B$13:$H$301,MATCH(MONTH($B$2),mois,)+(COUNT($A$7:$A$107)-COUNT(A15:$A$107)),7),"")</f>
        <v>#N/A</v>
      </c>
      <c r="H15" s="44" t="str">
        <f>IF(MONTH(INDEX(date2,MATCH(MONTH($B$2),mois2,)+(COUNT($A$7:$A$107)-COUNT($A15:A$107))))=MONTH($B$2),INDEX(date2,MATCH(MONTH($B$2),mois2,)+(COUNT($A$7:$A$107)-COUNT($A15:A$107))),"")</f>
        <v/>
      </c>
      <c r="I15" s="46" t="str">
        <f>IF(MONTH(INDEX(date2,MATCH(MONTH($B$2),mois2,)+(COUNT($A$7:$A$107)-COUNT($A15:A$107))))=MONTH($B$2),INDEX(Feuille1!$B$310:$G$380,MATCH(MONTH($B$2),mois2,)+(COUNT($A$7:$A$107)-COUNT($A15:A$107)),2),"")</f>
        <v/>
      </c>
      <c r="J15" s="46" t="str">
        <f>IF(MONTH(INDEX(date2,MATCH(MONTH($B$2),mois2,)+(COUNT($A$7:$A$107)-COUNT($A15:A$107))))=MONTH($B$2),INDEX(Feuille1!$B$310:$G$380,MATCH(MONTH($B$2),mois2,)+(COUNT($A$7:$A$107)-COUNT($A15:A$107)),3),"")</f>
        <v/>
      </c>
      <c r="K15" s="47" t="str">
        <f>IF(MONTH(INDEX(date2,MATCH(MONTH($B$2),mois2,)+(COUNT($A$7:$A$107)-COUNT($A15:A$107))))=MONTH($B$2),INDEX(Feuille1!$B$310:$G$380,MATCH(MONTH($B$2),mois2,)+(COUNT($A$7:$A$107)-COUNT($A15:A$107)),4),"")</f>
        <v/>
      </c>
      <c r="L15" s="46" t="str">
        <f>IF(MONTH(INDEX(date2,MATCH(MONTH($B$2),mois2,)+(COUNT($A$7:$A$107)-COUNT($A15:A$107))))=MONTH($B$2),INDEX(Feuille1!$B$310:$G$380,MATCH(MONTH($B$2),mois2,)+(COUNT($A$7:$A$107)-COUNT($A15:A$107)),6),"")</f>
        <v/>
      </c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</row>
    <row r="16" spans="1:1025" x14ac:dyDescent="0.25">
      <c r="A16">
        <v>1</v>
      </c>
      <c r="B16" s="40" t="e">
        <f>IF(MONTH(INDEX(Date,MATCH(MONTH($B$2),mois,)+(COUNT($A$7:$A$107)-COUNT(A16:$A$107))))=MONTH($B$2),INDEX(Date,MATCH(MONTH($B$2),mois,)+(COUNT($A$7:$A$107)-COUNT(A16:$A$107))),"")</f>
        <v>#N/A</v>
      </c>
      <c r="C16" s="42" t="e">
        <f>IF(MONTH(INDEX(Date,MATCH(MONTH($B$2),mois,)+(COUNT($A$7:$A$107)-COUNT(A16:$A$107))))=MONTH($B$2),INDEX(Feuille1!$B$13:$H$301,MATCH(MONTH($B$2),mois,)+(COUNT($A$7:$A$107)-COUNT(A16:$A$107)),2),"")</f>
        <v>#N/A</v>
      </c>
      <c r="D16" s="42" t="e">
        <f>IF(MONTH(INDEX(Date,MATCH(MONTH($B$2),mois,)+(COUNT($A$7:$A$107)-COUNT(A16:$A$107))))=MONTH($B$2),INDEX(Feuille1!$B$13:$H$301,MATCH(MONTH($B$2),mois,)+(COUNT($A$7:$A$107)-COUNT(A16:$A$107)),3),"")</f>
        <v>#N/A</v>
      </c>
      <c r="E16" s="43" t="e">
        <f>IF(MONTH(INDEX(Date,MATCH(MONTH($B$2),mois,)+(COUNT($A$7:$A$107)-COUNT(A16:$A$107))))=MONTH($B$2),INDEX(Feuille1!$B$13:$H$301,MATCH(MONTH($B$2),mois,)+(COUNT($A$7:$A$107)-COUNT(A16:$A$107)),4),"")</f>
        <v>#N/A</v>
      </c>
      <c r="F16" s="42" t="e">
        <f>IF(MONTH(INDEX(Date,MATCH(MONTH($B$2),mois,)+(COUNT($A$7:$A$107)-COUNT(A16:$A$107))))=MONTH($B$2),INDEX(Feuille1!$B$13:$H$301,MATCH(MONTH($B$2),mois,)+(COUNT($A$7:$A$107)-COUNT(A16:$A$107)),6),"")</f>
        <v>#N/A</v>
      </c>
      <c r="G16" s="43" t="e">
        <f>IF(MONTH(INDEX(Date,MATCH(MONTH($B$2),mois,)+(COUNT($A$7:$A$107)-COUNT(A16:$A$107))))=MONTH($B$2),INDEX(Feuille1!$B$13:$H$301,MATCH(MONTH($B$2),mois,)+(COUNT($A$7:$A$107)-COUNT(A16:$A$107)),7),"")</f>
        <v>#N/A</v>
      </c>
      <c r="H16" s="44" t="str">
        <f>IF(MONTH(INDEX(date2,MATCH(MONTH($B$2),mois2,)+(COUNT($A$7:$A$107)-COUNT($A16:A$107))))=MONTH($B$2),INDEX(date2,MATCH(MONTH($B$2),mois2,)+(COUNT($A$7:$A$107)-COUNT($A16:A$107))),"")</f>
        <v/>
      </c>
      <c r="I16" s="46" t="str">
        <f>IF(MONTH(INDEX(date2,MATCH(MONTH($B$2),mois2,)+(COUNT($A$7:$A$107)-COUNT($A16:A$107))))=MONTH($B$2),INDEX(Feuille1!$B$310:$G$380,MATCH(MONTH($B$2),mois2,)+(COUNT($A$7:$A$107)-COUNT($A16:A$107)),2),"")</f>
        <v/>
      </c>
      <c r="J16" s="46" t="str">
        <f>IF(MONTH(INDEX(date2,MATCH(MONTH($B$2),mois2,)+(COUNT($A$7:$A$107)-COUNT($A16:A$107))))=MONTH($B$2),INDEX(Feuille1!$B$310:$G$380,MATCH(MONTH($B$2),mois2,)+(COUNT($A$7:$A$107)-COUNT($A16:A$107)),3),"")</f>
        <v/>
      </c>
      <c r="K16" s="47" t="str">
        <f>IF(MONTH(INDEX(date2,MATCH(MONTH($B$2),mois2,)+(COUNT($A$7:$A$107)-COUNT($A16:A$107))))=MONTH($B$2),INDEX(Feuille1!$B$310:$G$380,MATCH(MONTH($B$2),mois2,)+(COUNT($A$7:$A$107)-COUNT($A16:A$107)),4),"")</f>
        <v/>
      </c>
      <c r="L16" s="46" t="str">
        <f>IF(MONTH(INDEX(date2,MATCH(MONTH($B$2),mois2,)+(COUNT($A$7:$A$107)-COUNT($A16:A$107))))=MONTH($B$2),INDEX(Feuille1!$B$310:$G$380,MATCH(MONTH($B$2),mois2,)+(COUNT($A$7:$A$107)-COUNT($A16:A$107)),6),"")</f>
        <v/>
      </c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</row>
    <row r="17" spans="1:1025" x14ac:dyDescent="0.25">
      <c r="A17">
        <v>1</v>
      </c>
      <c r="B17" s="40" t="e">
        <f>IF(MONTH(INDEX(Date,MATCH(MONTH($B$2),mois,)+(COUNT($A$7:$A$107)-COUNT(A17:$A$107))))=MONTH($B$2),INDEX(Date,MATCH(MONTH($B$2),mois,)+(COUNT($A$7:$A$107)-COUNT(A17:$A$107))),"")</f>
        <v>#N/A</v>
      </c>
      <c r="C17" s="42" t="e">
        <f>IF(MONTH(INDEX(Date,MATCH(MONTH($B$2),mois,)+(COUNT($A$7:$A$107)-COUNT(A17:$A$107))))=MONTH($B$2),INDEX(Feuille1!$B$13:$H$301,MATCH(MONTH($B$2),mois,)+(COUNT($A$7:$A$107)-COUNT(A17:$A$107)),2),"")</f>
        <v>#N/A</v>
      </c>
      <c r="D17" s="42" t="e">
        <f>IF(MONTH(INDEX(Date,MATCH(MONTH($B$2),mois,)+(COUNT($A$7:$A$107)-COUNT(A17:$A$107))))=MONTH($B$2),INDEX(Feuille1!$B$13:$H$301,MATCH(MONTH($B$2),mois,)+(COUNT($A$7:$A$107)-COUNT(A17:$A$107)),3),"")</f>
        <v>#N/A</v>
      </c>
      <c r="E17" s="43" t="e">
        <f>IF(MONTH(INDEX(Date,MATCH(MONTH($B$2),mois,)+(COUNT($A$7:$A$107)-COUNT(A17:$A$107))))=MONTH($B$2),INDEX(Feuille1!$B$13:$H$301,MATCH(MONTH($B$2),mois,)+(COUNT($A$7:$A$107)-COUNT(A17:$A$107)),4),"")</f>
        <v>#N/A</v>
      </c>
      <c r="F17" s="42" t="e">
        <f>IF(MONTH(INDEX(Date,MATCH(MONTH($B$2),mois,)+(COUNT($A$7:$A$107)-COUNT(A17:$A$107))))=MONTH($B$2),INDEX(Feuille1!$B$13:$H$301,MATCH(MONTH($B$2),mois,)+(COUNT($A$7:$A$107)-COUNT(A17:$A$107)),6),"")</f>
        <v>#N/A</v>
      </c>
      <c r="G17" s="43" t="e">
        <f>IF(MONTH(INDEX(Date,MATCH(MONTH($B$2),mois,)+(COUNT($A$7:$A$107)-COUNT(A17:$A$107))))=MONTH($B$2),INDEX(Feuille1!$B$13:$H$301,MATCH(MONTH($B$2),mois,)+(COUNT($A$7:$A$107)-COUNT(A17:$A$107)),7),"")</f>
        <v>#N/A</v>
      </c>
      <c r="H17" s="44" t="str">
        <f>IF(MONTH(INDEX(date2,MATCH(MONTH($B$2),mois2,)+(COUNT($A$7:$A$107)-COUNT($A17:A$107))))=MONTH($B$2),INDEX(date2,MATCH(MONTH($B$2),mois2,)+(COUNT($A$7:$A$107)-COUNT($A17:A$107))),"")</f>
        <v/>
      </c>
      <c r="I17" s="46" t="str">
        <f>IF(MONTH(INDEX(date2,MATCH(MONTH($B$2),mois2,)+(COUNT($A$7:$A$107)-COUNT($A17:A$107))))=MONTH($B$2),INDEX(Feuille1!$B$310:$G$380,MATCH(MONTH($B$2),mois2,)+(COUNT($A$7:$A$107)-COUNT($A17:A$107)),2),"")</f>
        <v/>
      </c>
      <c r="J17" s="46" t="str">
        <f>IF(MONTH(INDEX(date2,MATCH(MONTH($B$2),mois2,)+(COUNT($A$7:$A$107)-COUNT($A17:A$107))))=MONTH($B$2),INDEX(Feuille1!$B$310:$G$380,MATCH(MONTH($B$2),mois2,)+(COUNT($A$7:$A$107)-COUNT($A17:A$107)),3),"")</f>
        <v/>
      </c>
      <c r="K17" s="47" t="str">
        <f>IF(MONTH(INDEX(date2,MATCH(MONTH($B$2),mois2,)+(COUNT($A$7:$A$107)-COUNT($A17:A$107))))=MONTH($B$2),INDEX(Feuille1!$B$310:$G$380,MATCH(MONTH($B$2),mois2,)+(COUNT($A$7:$A$107)-COUNT($A17:A$107)),4),"")</f>
        <v/>
      </c>
      <c r="L17" s="46" t="str">
        <f>IF(MONTH(INDEX(date2,MATCH(MONTH($B$2),mois2,)+(COUNT($A$7:$A$107)-COUNT($A17:A$107))))=MONTH($B$2),INDEX(Feuille1!$B$310:$G$380,MATCH(MONTH($B$2),mois2,)+(COUNT($A$7:$A$107)-COUNT($A17:A$107)),6),"")</f>
        <v/>
      </c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</row>
    <row r="18" spans="1:1025" x14ac:dyDescent="0.25">
      <c r="A18">
        <v>1</v>
      </c>
      <c r="B18" s="40" t="e">
        <f>IF(MONTH(INDEX(Date,MATCH(MONTH($B$2),mois,)+(COUNT($A$7:$A$107)-COUNT(A18:$A$107))))=MONTH($B$2),INDEX(Date,MATCH(MONTH($B$2),mois,)+(COUNT($A$7:$A$107)-COUNT(A18:$A$107))),"")</f>
        <v>#N/A</v>
      </c>
      <c r="C18" s="42" t="e">
        <f>IF(MONTH(INDEX(Date,MATCH(MONTH($B$2),mois,)+(COUNT($A$7:$A$107)-COUNT(A18:$A$107))))=MONTH($B$2),INDEX(Feuille1!$B$13:$H$301,MATCH(MONTH($B$2),mois,)+(COUNT($A$7:$A$107)-COUNT(A18:$A$107)),2),"")</f>
        <v>#N/A</v>
      </c>
      <c r="D18" s="42" t="e">
        <f>IF(MONTH(INDEX(Date,MATCH(MONTH($B$2),mois,)+(COUNT($A$7:$A$107)-COUNT(A18:$A$107))))=MONTH($B$2),INDEX(Feuille1!$B$13:$H$301,MATCH(MONTH($B$2),mois,)+(COUNT($A$7:$A$107)-COUNT(A18:$A$107)),3),"")</f>
        <v>#N/A</v>
      </c>
      <c r="E18" s="43" t="e">
        <f>IF(MONTH(INDEX(Date,MATCH(MONTH($B$2),mois,)+(COUNT($A$7:$A$107)-COUNT(A18:$A$107))))=MONTH($B$2),INDEX(Feuille1!$B$13:$H$301,MATCH(MONTH($B$2),mois,)+(COUNT($A$7:$A$107)-COUNT(A18:$A$107)),4),"")</f>
        <v>#N/A</v>
      </c>
      <c r="F18" s="42" t="e">
        <f>IF(MONTH(INDEX(Date,MATCH(MONTH($B$2),mois,)+(COUNT($A$7:$A$107)-COUNT(A18:$A$107))))=MONTH($B$2),INDEX(Feuille1!$B$13:$H$301,MATCH(MONTH($B$2),mois,)+(COUNT($A$7:$A$107)-COUNT(A18:$A$107)),6),"")</f>
        <v>#N/A</v>
      </c>
      <c r="G18" s="43" t="e">
        <f>IF(MONTH(INDEX(Date,MATCH(MONTH($B$2),mois,)+(COUNT($A$7:$A$107)-COUNT(A18:$A$107))))=MONTH($B$2),INDEX(Feuille1!$B$13:$H$301,MATCH(MONTH($B$2),mois,)+(COUNT($A$7:$A$107)-COUNT(A18:$A$107)),7),"")</f>
        <v>#N/A</v>
      </c>
      <c r="H18" s="44" t="str">
        <f>IF(MONTH(INDEX(date2,MATCH(MONTH($B$2),mois2,)+(COUNT($A$7:$A$107)-COUNT($A18:A$107))))=MONTH($B$2),INDEX(date2,MATCH(MONTH($B$2),mois2,)+(COUNT($A$7:$A$107)-COUNT($A18:A$107))),"")</f>
        <v/>
      </c>
      <c r="I18" s="46" t="str">
        <f>IF(MONTH(INDEX(date2,MATCH(MONTH($B$2),mois2,)+(COUNT($A$7:$A$107)-COUNT($A18:A$107))))=MONTH($B$2),INDEX(Feuille1!$B$310:$G$380,MATCH(MONTH($B$2),mois2,)+(COUNT($A$7:$A$107)-COUNT($A18:A$107)),2),"")</f>
        <v/>
      </c>
      <c r="J18" s="46" t="str">
        <f>IF(MONTH(INDEX(date2,MATCH(MONTH($B$2),mois2,)+(COUNT($A$7:$A$107)-COUNT($A18:A$107))))=MONTH($B$2),INDEX(Feuille1!$B$310:$G$380,MATCH(MONTH($B$2),mois2,)+(COUNT($A$7:$A$107)-COUNT($A18:A$107)),3),"")</f>
        <v/>
      </c>
      <c r="K18" s="47" t="str">
        <f>IF(MONTH(INDEX(date2,MATCH(MONTH($B$2),mois2,)+(COUNT($A$7:$A$107)-COUNT($A18:A$107))))=MONTH($B$2),INDEX(Feuille1!$B$310:$G$380,MATCH(MONTH($B$2),mois2,)+(COUNT($A$7:$A$107)-COUNT($A18:A$107)),4),"")</f>
        <v/>
      </c>
      <c r="L18" s="46" t="str">
        <f>IF(MONTH(INDEX(date2,MATCH(MONTH($B$2),mois2,)+(COUNT($A$7:$A$107)-COUNT($A18:A$107))))=MONTH($B$2),INDEX(Feuille1!$B$310:$G$380,MATCH(MONTH($B$2),mois2,)+(COUNT($A$7:$A$107)-COUNT($A18:A$107)),6),"")</f>
        <v/>
      </c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</row>
    <row r="19" spans="1:1025" x14ac:dyDescent="0.25">
      <c r="A19">
        <v>1</v>
      </c>
      <c r="B19" s="40" t="e">
        <f>IF(MONTH(INDEX(Date,MATCH(MONTH($B$2),mois,)+(COUNT($A$7:$A$107)-COUNT(A19:$A$107))))=MONTH($B$2),INDEX(Date,MATCH(MONTH($B$2),mois,)+(COUNT($A$7:$A$107)-COUNT(A19:$A$107))),"")</f>
        <v>#N/A</v>
      </c>
      <c r="C19" s="42" t="e">
        <f>IF(MONTH(INDEX(Date,MATCH(MONTH($B$2),mois,)+(COUNT($A$7:$A$107)-COUNT(A19:$A$107))))=MONTH($B$2),INDEX(Feuille1!$B$13:$H$301,MATCH(MONTH($B$2),mois,)+(COUNT($A$7:$A$107)-COUNT(A19:$A$107)),2),"")</f>
        <v>#N/A</v>
      </c>
      <c r="D19" s="42" t="e">
        <f>IF(MONTH(INDEX(Date,MATCH(MONTH($B$2),mois,)+(COUNT($A$7:$A$107)-COUNT(A19:$A$107))))=MONTH($B$2),INDEX(Feuille1!$B$13:$H$301,MATCH(MONTH($B$2),mois,)+(COUNT($A$7:$A$107)-COUNT(A19:$A$107)),3),"")</f>
        <v>#N/A</v>
      </c>
      <c r="E19" s="43" t="e">
        <f>IF(MONTH(INDEX(Date,MATCH(MONTH($B$2),mois,)+(COUNT($A$7:$A$107)-COUNT(A19:$A$107))))=MONTH($B$2),INDEX(Feuille1!$B$13:$H$301,MATCH(MONTH($B$2),mois,)+(COUNT($A$7:$A$107)-COUNT(A19:$A$107)),4),"")</f>
        <v>#N/A</v>
      </c>
      <c r="F19" s="42" t="e">
        <f>IF(MONTH(INDEX(Date,MATCH(MONTH($B$2),mois,)+(COUNT($A$7:$A$107)-COUNT(A19:$A$107))))=MONTH($B$2),INDEX(Feuille1!$B$13:$H$301,MATCH(MONTH($B$2),mois,)+(COUNT($A$7:$A$107)-COUNT(A19:$A$107)),6),"")</f>
        <v>#N/A</v>
      </c>
      <c r="G19" s="43" t="e">
        <f>IF(MONTH(INDEX(Date,MATCH(MONTH($B$2),mois,)+(COUNT($A$7:$A$107)-COUNT(A19:$A$107))))=MONTH($B$2),INDEX(Feuille1!$B$13:$H$301,MATCH(MONTH($B$2),mois,)+(COUNT($A$7:$A$107)-COUNT(A19:$A$107)),7),"")</f>
        <v>#N/A</v>
      </c>
      <c r="H19" s="44" t="str">
        <f>IF(MONTH(INDEX(date2,MATCH(MONTH($B$2),mois2,)+(COUNT($A$7:$A$107)-COUNT($A19:A$107))))=MONTH($B$2),INDEX(date2,MATCH(MONTH($B$2),mois2,)+(COUNT($A$7:$A$107)-COUNT($A19:A$107))),"")</f>
        <v/>
      </c>
      <c r="I19" s="46" t="str">
        <f>IF(MONTH(INDEX(date2,MATCH(MONTH($B$2),mois2,)+(COUNT($A$7:$A$107)-COUNT($A19:A$107))))=MONTH($B$2),INDEX(Feuille1!$B$310:$G$380,MATCH(MONTH($B$2),mois2,)+(COUNT($A$7:$A$107)-COUNT($A19:A$107)),2),"")</f>
        <v/>
      </c>
      <c r="J19" s="46" t="str">
        <f>IF(MONTH(INDEX(date2,MATCH(MONTH($B$2),mois2,)+(COUNT($A$7:$A$107)-COUNT($A19:A$107))))=MONTH($B$2),INDEX(Feuille1!$B$310:$G$380,MATCH(MONTH($B$2),mois2,)+(COUNT($A$7:$A$107)-COUNT($A19:A$107)),3),"")</f>
        <v/>
      </c>
      <c r="K19" s="47" t="str">
        <f>IF(MONTH(INDEX(date2,MATCH(MONTH($B$2),mois2,)+(COUNT($A$7:$A$107)-COUNT($A19:A$107))))=MONTH($B$2),INDEX(Feuille1!$B$310:$G$380,MATCH(MONTH($B$2),mois2,)+(COUNT($A$7:$A$107)-COUNT($A19:A$107)),4),"")</f>
        <v/>
      </c>
      <c r="L19" s="46" t="str">
        <f>IF(MONTH(INDEX(date2,MATCH(MONTH($B$2),mois2,)+(COUNT($A$7:$A$107)-COUNT($A19:A$107))))=MONTH($B$2),INDEX(Feuille1!$B$310:$G$380,MATCH(MONTH($B$2),mois2,)+(COUNT($A$7:$A$107)-COUNT($A19:A$107)),6),"")</f>
        <v/>
      </c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</row>
    <row r="20" spans="1:1025" x14ac:dyDescent="0.25">
      <c r="A20">
        <v>1</v>
      </c>
      <c r="B20" s="40" t="e">
        <f>IF(MONTH(INDEX(Date,MATCH(MONTH($B$2),mois,)+(COUNT($A$7:$A$107)-COUNT(A20:$A$107))))=MONTH($B$2),INDEX(Date,MATCH(MONTH($B$2),mois,)+(COUNT($A$7:$A$107)-COUNT(A20:$A$107))),"")</f>
        <v>#N/A</v>
      </c>
      <c r="C20" s="42" t="e">
        <f>IF(MONTH(INDEX(Date,MATCH(MONTH($B$2),mois,)+(COUNT($A$7:$A$107)-COUNT(A20:$A$107))))=MONTH($B$2),INDEX(Feuille1!$B$13:$H$301,MATCH(MONTH($B$2),mois,)+(COUNT($A$7:$A$107)-COUNT(A20:$A$107)),2),"")</f>
        <v>#N/A</v>
      </c>
      <c r="D20" s="42" t="e">
        <f>IF(MONTH(INDEX(Date,MATCH(MONTH($B$2),mois,)+(COUNT($A$7:$A$107)-COUNT(A20:$A$107))))=MONTH($B$2),INDEX(Feuille1!$B$13:$H$301,MATCH(MONTH($B$2),mois,)+(COUNT($A$7:$A$107)-COUNT(A20:$A$107)),3),"")</f>
        <v>#N/A</v>
      </c>
      <c r="E20" s="43" t="e">
        <f>IF(MONTH(INDEX(Date,MATCH(MONTH($B$2),mois,)+(COUNT($A$7:$A$107)-COUNT(A20:$A$107))))=MONTH($B$2),INDEX(Feuille1!$B$13:$H$301,MATCH(MONTH($B$2),mois,)+(COUNT($A$7:$A$107)-COUNT(A20:$A$107)),4),"")</f>
        <v>#N/A</v>
      </c>
      <c r="F20" s="42" t="e">
        <f>IF(MONTH(INDEX(Date,MATCH(MONTH($B$2),mois,)+(COUNT($A$7:$A$107)-COUNT(A20:$A$107))))=MONTH($B$2),INDEX(Feuille1!$B$13:$H$301,MATCH(MONTH($B$2),mois,)+(COUNT($A$7:$A$107)-COUNT(A20:$A$107)),6),"")</f>
        <v>#N/A</v>
      </c>
      <c r="G20" s="43" t="e">
        <f>IF(MONTH(INDEX(Date,MATCH(MONTH($B$2),mois,)+(COUNT($A$7:$A$107)-COUNT(A20:$A$107))))=MONTH($B$2),INDEX(Feuille1!$B$13:$H$301,MATCH(MONTH($B$2),mois,)+(COUNT($A$7:$A$107)-COUNT(A20:$A$107)),7),"")</f>
        <v>#N/A</v>
      </c>
      <c r="H20" s="44" t="str">
        <f>IF(MONTH(INDEX(date2,MATCH(MONTH($B$2),mois2,)+(COUNT($A$7:$A$107)-COUNT($A20:A$107))))=MONTH($B$2),INDEX(date2,MATCH(MONTH($B$2),mois2,)+(COUNT($A$7:$A$107)-COUNT($A20:A$107))),"")</f>
        <v/>
      </c>
      <c r="I20" s="46" t="str">
        <f>IF(MONTH(INDEX(date2,MATCH(MONTH($B$2),mois2,)+(COUNT($A$7:$A$107)-COUNT($A20:A$107))))=MONTH($B$2),INDEX(Feuille1!$B$310:$G$380,MATCH(MONTH($B$2),mois2,)+(COUNT($A$7:$A$107)-COUNT($A20:A$107)),2),"")</f>
        <v/>
      </c>
      <c r="J20" s="46" t="str">
        <f>IF(MONTH(INDEX(date2,MATCH(MONTH($B$2),mois2,)+(COUNT($A$7:$A$107)-COUNT($A20:A$107))))=MONTH($B$2),INDEX(Feuille1!$B$310:$G$380,MATCH(MONTH($B$2),mois2,)+(COUNT($A$7:$A$107)-COUNT($A20:A$107)),3),"")</f>
        <v/>
      </c>
      <c r="K20" s="47" t="str">
        <f>IF(MONTH(INDEX(date2,MATCH(MONTH($B$2),mois2,)+(COUNT($A$7:$A$107)-COUNT($A20:A$107))))=MONTH($B$2),INDEX(Feuille1!$B$310:$G$380,MATCH(MONTH($B$2),mois2,)+(COUNT($A$7:$A$107)-COUNT($A20:A$107)),4),"")</f>
        <v/>
      </c>
      <c r="L20" s="46" t="str">
        <f>IF(MONTH(INDEX(date2,MATCH(MONTH($B$2),mois2,)+(COUNT($A$7:$A$107)-COUNT($A20:A$107))))=MONTH($B$2),INDEX(Feuille1!$B$310:$G$380,MATCH(MONTH($B$2),mois2,)+(COUNT($A$7:$A$107)-COUNT($A20:A$107)),6),"")</f>
        <v/>
      </c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</row>
    <row r="21" spans="1:1025" x14ac:dyDescent="0.25">
      <c r="A21">
        <v>1</v>
      </c>
      <c r="B21" s="40" t="e">
        <f>IF(MONTH(INDEX(Date,MATCH(MONTH($B$2),mois,)+(COUNT($A$7:$A$107)-COUNT(A21:$A$107))))=MONTH($B$2),INDEX(Date,MATCH(MONTH($B$2),mois,)+(COUNT($A$7:$A$107)-COUNT(A21:$A$107))),"")</f>
        <v>#N/A</v>
      </c>
      <c r="C21" s="42" t="e">
        <f>IF(MONTH(INDEX(Date,MATCH(MONTH($B$2),mois,)+(COUNT($A$7:$A$107)-COUNT(A21:$A$107))))=MONTH($B$2),INDEX(Feuille1!$B$13:$H$301,MATCH(MONTH($B$2),mois,)+(COUNT($A$7:$A$107)-COUNT(A21:$A$107)),2),"")</f>
        <v>#N/A</v>
      </c>
      <c r="D21" s="42" t="e">
        <f>IF(MONTH(INDEX(Date,MATCH(MONTH($B$2),mois,)+(COUNT($A$7:$A$107)-COUNT(A21:$A$107))))=MONTH($B$2),INDEX(Feuille1!$B$13:$H$301,MATCH(MONTH($B$2),mois,)+(COUNT($A$7:$A$107)-COUNT(A21:$A$107)),3),"")</f>
        <v>#N/A</v>
      </c>
      <c r="E21" s="43" t="e">
        <f>IF(MONTH(INDEX(Date,MATCH(MONTH($B$2),mois,)+(COUNT($A$7:$A$107)-COUNT(A21:$A$107))))=MONTH($B$2),INDEX(Feuille1!$B$13:$H$301,MATCH(MONTH($B$2),mois,)+(COUNT($A$7:$A$107)-COUNT(A21:$A$107)),4),"")</f>
        <v>#N/A</v>
      </c>
      <c r="F21" s="42" t="e">
        <f>IF(MONTH(INDEX(Date,MATCH(MONTH($B$2),mois,)+(COUNT($A$7:$A$107)-COUNT(A21:$A$107))))=MONTH($B$2),INDEX(Feuille1!$B$13:$H$301,MATCH(MONTH($B$2),mois,)+(COUNT($A$7:$A$107)-COUNT(A21:$A$107)),6),"")</f>
        <v>#N/A</v>
      </c>
      <c r="G21" s="43" t="e">
        <f>IF(MONTH(INDEX(Date,MATCH(MONTH($B$2),mois,)+(COUNT($A$7:$A$107)-COUNT(A21:$A$107))))=MONTH($B$2),INDEX(Feuille1!$B$13:$H$301,MATCH(MONTH($B$2),mois,)+(COUNT($A$7:$A$107)-COUNT(A21:$A$107)),7),"")</f>
        <v>#N/A</v>
      </c>
      <c r="H21" s="44" t="str">
        <f>IF(MONTH(INDEX(date2,MATCH(MONTH($B$2),mois2,)+(COUNT($A$7:$A$107)-COUNT($A21:A$107))))=MONTH($B$2),INDEX(date2,MATCH(MONTH($B$2),mois2,)+(COUNT($A$7:$A$107)-COUNT($A21:A$107))),"")</f>
        <v/>
      </c>
      <c r="I21" s="46" t="str">
        <f>IF(MONTH(INDEX(date2,MATCH(MONTH($B$2),mois2,)+(COUNT($A$7:$A$107)-COUNT($A21:A$107))))=MONTH($B$2),INDEX(Feuille1!$B$310:$G$380,MATCH(MONTH($B$2),mois2,)+(COUNT($A$7:$A$107)-COUNT($A21:A$107)),2),"")</f>
        <v/>
      </c>
      <c r="J21" s="46" t="str">
        <f>IF(MONTH(INDEX(date2,MATCH(MONTH($B$2),mois2,)+(COUNT($A$7:$A$107)-COUNT($A21:A$107))))=MONTH($B$2),INDEX(Feuille1!$B$310:$G$380,MATCH(MONTH($B$2),mois2,)+(COUNT($A$7:$A$107)-COUNT($A21:A$107)),3),"")</f>
        <v/>
      </c>
      <c r="K21" s="47" t="str">
        <f>IF(MONTH(INDEX(date2,MATCH(MONTH($B$2),mois2,)+(COUNT($A$7:$A$107)-COUNT($A21:A$107))))=MONTH($B$2),INDEX(Feuille1!$B$310:$G$380,MATCH(MONTH($B$2),mois2,)+(COUNT($A$7:$A$107)-COUNT($A21:A$107)),4),"")</f>
        <v/>
      </c>
      <c r="L21" s="46" t="str">
        <f>IF(MONTH(INDEX(date2,MATCH(MONTH($B$2),mois2,)+(COUNT($A$7:$A$107)-COUNT($A21:A$107))))=MONTH($B$2),INDEX(Feuille1!$B$310:$G$380,MATCH(MONTH($B$2),mois2,)+(COUNT($A$7:$A$107)-COUNT($A21:A$107)),6),"")</f>
        <v/>
      </c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</row>
    <row r="22" spans="1:1025" x14ac:dyDescent="0.25">
      <c r="A22">
        <v>1</v>
      </c>
      <c r="B22" s="40" t="e">
        <f>IF(MONTH(INDEX(Date,MATCH(MONTH($B$2),mois,)+(COUNT($A$7:$A$107)-COUNT(A22:$A$107))))=MONTH($B$2),INDEX(Date,MATCH(MONTH($B$2),mois,)+(COUNT($A$7:$A$107)-COUNT(A22:$A$107))),"")</f>
        <v>#N/A</v>
      </c>
      <c r="C22" s="42" t="e">
        <f>IF(MONTH(INDEX(Date,MATCH(MONTH($B$2),mois,)+(COUNT($A$7:$A$107)-COUNT(A22:$A$107))))=MONTH($B$2),INDEX(Feuille1!$B$13:$H$301,MATCH(MONTH($B$2),mois,)+(COUNT($A$7:$A$107)-COUNT(A22:$A$107)),2),"")</f>
        <v>#N/A</v>
      </c>
      <c r="D22" s="42" t="e">
        <f>IF(MONTH(INDEX(Date,MATCH(MONTH($B$2),mois,)+(COUNT($A$7:$A$107)-COUNT(A22:$A$107))))=MONTH($B$2),INDEX(Feuille1!$B$13:$H$301,MATCH(MONTH($B$2),mois,)+(COUNT($A$7:$A$107)-COUNT(A22:$A$107)),3),"")</f>
        <v>#N/A</v>
      </c>
      <c r="E22" s="43" t="e">
        <f>IF(MONTH(INDEX(Date,MATCH(MONTH($B$2),mois,)+(COUNT($A$7:$A$107)-COUNT(A22:$A$107))))=MONTH($B$2),INDEX(Feuille1!$B$13:$H$301,MATCH(MONTH($B$2),mois,)+(COUNT($A$7:$A$107)-COUNT(A22:$A$107)),4),"")</f>
        <v>#N/A</v>
      </c>
      <c r="F22" s="42" t="e">
        <f>IF(MONTH(INDEX(Date,MATCH(MONTH($B$2),mois,)+(COUNT($A$7:$A$107)-COUNT(A22:$A$107))))=MONTH($B$2),INDEX(Feuille1!$B$13:$H$301,MATCH(MONTH($B$2),mois,)+(COUNT($A$7:$A$107)-COUNT(A22:$A$107)),6),"")</f>
        <v>#N/A</v>
      </c>
      <c r="G22" s="43" t="e">
        <f>IF(MONTH(INDEX(Date,MATCH(MONTH($B$2),mois,)+(COUNT($A$7:$A$107)-COUNT(A22:$A$107))))=MONTH($B$2),INDEX(Feuille1!$B$13:$H$301,MATCH(MONTH($B$2),mois,)+(COUNT($A$7:$A$107)-COUNT(A22:$A$107)),7),"")</f>
        <v>#N/A</v>
      </c>
      <c r="H22" s="39"/>
      <c r="I22" s="38"/>
      <c r="J22" s="38"/>
      <c r="K22" s="39"/>
      <c r="L22" s="39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</row>
    <row r="23" spans="1:1025" x14ac:dyDescent="0.25">
      <c r="A23">
        <v>1</v>
      </c>
      <c r="B23" s="40" t="e">
        <f>IF(MONTH(INDEX(Date,MATCH(MONTH($B$2),mois,)+(COUNT($A$7:$A$107)-COUNT(A23:$A$107))))=MONTH($B$2),INDEX(Date,MATCH(MONTH($B$2),mois,)+(COUNT($A$7:$A$107)-COUNT(A23:$A$107))),"")</f>
        <v>#N/A</v>
      </c>
      <c r="C23" s="42" t="e">
        <f>IF(MONTH(INDEX(Date,MATCH(MONTH($B$2),mois,)+(COUNT($A$7:$A$107)-COUNT(A23:$A$107))))=MONTH($B$2),INDEX(Feuille1!$B$13:$H$301,MATCH(MONTH($B$2),mois,)+(COUNT($A$7:$A$107)-COUNT(A23:$A$107)),2),"")</f>
        <v>#N/A</v>
      </c>
      <c r="D23" s="42" t="e">
        <f>IF(MONTH(INDEX(Date,MATCH(MONTH($B$2),mois,)+(COUNT($A$7:$A$107)-COUNT(A23:$A$107))))=MONTH($B$2),INDEX(Feuille1!$B$13:$H$301,MATCH(MONTH($B$2),mois,)+(COUNT($A$7:$A$107)-COUNT(A23:$A$107)),3),"")</f>
        <v>#N/A</v>
      </c>
      <c r="E23" s="43" t="e">
        <f>IF(MONTH(INDEX(Date,MATCH(MONTH($B$2),mois,)+(COUNT($A$7:$A$107)-COUNT(A23:$A$107))))=MONTH($B$2),INDEX(Feuille1!$B$13:$H$301,MATCH(MONTH($B$2),mois,)+(COUNT($A$7:$A$107)-COUNT(A23:$A$107)),4),"")</f>
        <v>#N/A</v>
      </c>
      <c r="F23" s="42" t="e">
        <f>IF(MONTH(INDEX(Date,MATCH(MONTH($B$2),mois,)+(COUNT($A$7:$A$107)-COUNT(A23:$A$107))))=MONTH($B$2),INDEX(Feuille1!$B$13:$H$301,MATCH(MONTH($B$2),mois,)+(COUNT($A$7:$A$107)-COUNT(A23:$A$107)),6),"")</f>
        <v>#N/A</v>
      </c>
      <c r="G23" s="43" t="e">
        <f>IF(MONTH(INDEX(Date,MATCH(MONTH($B$2),mois,)+(COUNT($A$7:$A$107)-COUNT(A23:$A$107))))=MONTH($B$2),INDEX(Feuille1!$B$13:$H$301,MATCH(MONTH($B$2),mois,)+(COUNT($A$7:$A$107)-COUNT(A23:$A$107)),7),"")</f>
        <v>#N/A</v>
      </c>
      <c r="H23" s="39"/>
      <c r="I23" s="38"/>
      <c r="J23" s="38"/>
      <c r="K23" s="39"/>
      <c r="L23" s="39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</row>
    <row r="24" spans="1:1025" x14ac:dyDescent="0.25">
      <c r="A24">
        <v>1</v>
      </c>
      <c r="B24" s="40" t="e">
        <f>IF(MONTH(INDEX(Date,MATCH(MONTH($B$2),mois,)+(COUNT($A$7:$A$107)-COUNT(A24:$A$107))))=MONTH($B$2),INDEX(Date,MATCH(MONTH($B$2),mois,)+(COUNT($A$7:$A$107)-COUNT(A24:$A$107))),"")</f>
        <v>#N/A</v>
      </c>
      <c r="C24" s="42" t="e">
        <f>IF(MONTH(INDEX(Date,MATCH(MONTH($B$2),mois,)+(COUNT($A$7:$A$107)-COUNT(A24:$A$107))))=MONTH($B$2),INDEX(Feuille1!$B$13:$H$301,MATCH(MONTH($B$2),mois,)+(COUNT($A$7:$A$107)-COUNT(A24:$A$107)),2),"")</f>
        <v>#N/A</v>
      </c>
      <c r="D24" s="42" t="e">
        <f>IF(MONTH(INDEX(Date,MATCH(MONTH($B$2),mois,)+(COUNT($A$7:$A$107)-COUNT(A24:$A$107))))=MONTH($B$2),INDEX(Feuille1!$B$13:$H$301,MATCH(MONTH($B$2),mois,)+(COUNT($A$7:$A$107)-COUNT(A24:$A$107)),3),"")</f>
        <v>#N/A</v>
      </c>
      <c r="E24" s="43" t="e">
        <f>IF(MONTH(INDEX(Date,MATCH(MONTH($B$2),mois,)+(COUNT($A$7:$A$107)-COUNT(A24:$A$107))))=MONTH($B$2),INDEX(Feuille1!$B$13:$H$301,MATCH(MONTH($B$2),mois,)+(COUNT($A$7:$A$107)-COUNT(A24:$A$107)),4),"")</f>
        <v>#N/A</v>
      </c>
      <c r="F24" s="42" t="e">
        <f>IF(MONTH(INDEX(Date,MATCH(MONTH($B$2),mois,)+(COUNT($A$7:$A$107)-COUNT(A24:$A$107))))=MONTH($B$2),INDEX(Feuille1!$B$13:$H$301,MATCH(MONTH($B$2),mois,)+(COUNT($A$7:$A$107)-COUNT(A24:$A$107)),6),"")</f>
        <v>#N/A</v>
      </c>
      <c r="G24" s="43" t="e">
        <f>IF(MONTH(INDEX(Date,MATCH(MONTH($B$2),mois,)+(COUNT($A$7:$A$107)-COUNT(A24:$A$107))))=MONTH($B$2),INDEX(Feuille1!$B$13:$H$301,MATCH(MONTH($B$2),mois,)+(COUNT($A$7:$A$107)-COUNT(A24:$A$107)),7),"")</f>
        <v>#N/A</v>
      </c>
      <c r="H24" s="39"/>
      <c r="I24" s="38"/>
      <c r="J24" s="38"/>
      <c r="K24" s="39"/>
      <c r="L24" s="39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</row>
    <row r="25" spans="1:1025" x14ac:dyDescent="0.25">
      <c r="A25">
        <v>1</v>
      </c>
      <c r="B25" s="40" t="e">
        <f>IF(MONTH(INDEX(Date,MATCH(MONTH($B$2),mois,)+(COUNT($A$7:$A$107)-COUNT(A25:$A$107))))=MONTH($B$2),INDEX(Date,MATCH(MONTH($B$2),mois,)+(COUNT($A$7:$A$107)-COUNT(A25:$A$107))),"")</f>
        <v>#N/A</v>
      </c>
      <c r="C25" s="42" t="e">
        <f>IF(MONTH(INDEX(Date,MATCH(MONTH($B$2),mois,)+(COUNT($A$7:$A$107)-COUNT(A25:$A$107))))=MONTH($B$2),INDEX(Feuille1!$B$13:$H$301,MATCH(MONTH($B$2),mois,)+(COUNT($A$7:$A$107)-COUNT(A25:$A$107)),2),"")</f>
        <v>#N/A</v>
      </c>
      <c r="D25" s="42" t="e">
        <f>IF(MONTH(INDEX(Date,MATCH(MONTH($B$2),mois,)+(COUNT($A$7:$A$107)-COUNT(A25:$A$107))))=MONTH($B$2),INDEX(Feuille1!$B$13:$H$301,MATCH(MONTH($B$2),mois,)+(COUNT($A$7:$A$107)-COUNT(A25:$A$107)),3),"")</f>
        <v>#N/A</v>
      </c>
      <c r="E25" s="43" t="e">
        <f>IF(MONTH(INDEX(Date,MATCH(MONTH($B$2),mois,)+(COUNT($A$7:$A$107)-COUNT(A25:$A$107))))=MONTH($B$2),INDEX(Feuille1!$B$13:$H$301,MATCH(MONTH($B$2),mois,)+(COUNT($A$7:$A$107)-COUNT(A25:$A$107)),4),"")</f>
        <v>#N/A</v>
      </c>
      <c r="F25" s="42" t="e">
        <f>IF(MONTH(INDEX(Date,MATCH(MONTH($B$2),mois,)+(COUNT($A$7:$A$107)-COUNT(A25:$A$107))))=MONTH($B$2),INDEX(Feuille1!$B$13:$H$301,MATCH(MONTH($B$2),mois,)+(COUNT($A$7:$A$107)-COUNT(A25:$A$107)),6),"")</f>
        <v>#N/A</v>
      </c>
      <c r="G25" s="43" t="e">
        <f>IF(MONTH(INDEX(Date,MATCH(MONTH($B$2),mois,)+(COUNT($A$7:$A$107)-COUNT(A25:$A$107))))=MONTH($B$2),INDEX(Feuille1!$B$13:$H$301,MATCH(MONTH($B$2),mois,)+(COUNT($A$7:$A$107)-COUNT(A25:$A$107)),7),"")</f>
        <v>#N/A</v>
      </c>
      <c r="H25" s="39"/>
      <c r="I25" s="38"/>
      <c r="J25" s="38"/>
      <c r="K25" s="39"/>
      <c r="L25" s="39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</row>
    <row r="26" spans="1:1025" x14ac:dyDescent="0.25">
      <c r="A26">
        <v>1</v>
      </c>
      <c r="B26" s="40" t="e">
        <f>IF(MONTH(INDEX(Date,MATCH(MONTH($B$2),mois,)+(COUNT($A$7:$A$107)-COUNT(A26:$A$107))))=MONTH($B$2),INDEX(Date,MATCH(MONTH($B$2),mois,)+(COUNT($A$7:$A$107)-COUNT(A26:$A$107))),"")</f>
        <v>#N/A</v>
      </c>
      <c r="C26" s="42" t="e">
        <f>IF(MONTH(INDEX(Date,MATCH(MONTH($B$2),mois,)+(COUNT($A$7:$A$107)-COUNT(A26:$A$107))))=MONTH($B$2),INDEX(Feuille1!$B$13:$H$301,MATCH(MONTH($B$2),mois,)+(COUNT($A$7:$A$107)-COUNT(A26:$A$107)),2),"")</f>
        <v>#N/A</v>
      </c>
      <c r="D26" s="42" t="e">
        <f>IF(MONTH(INDEX(Date,MATCH(MONTH($B$2),mois,)+(COUNT($A$7:$A$107)-COUNT(A26:$A$107))))=MONTH($B$2),INDEX(Feuille1!$B$13:$H$301,MATCH(MONTH($B$2),mois,)+(COUNT($A$7:$A$107)-COUNT(A26:$A$107)),3),"")</f>
        <v>#N/A</v>
      </c>
      <c r="E26" s="43" t="e">
        <f>IF(MONTH(INDEX(Date,MATCH(MONTH($B$2),mois,)+(COUNT($A$7:$A$107)-COUNT(A26:$A$107))))=MONTH($B$2),INDEX(Feuille1!$B$13:$H$301,MATCH(MONTH($B$2),mois,)+(COUNT($A$7:$A$107)-COUNT(A26:$A$107)),4),"")</f>
        <v>#N/A</v>
      </c>
      <c r="F26" s="42" t="e">
        <f>IF(MONTH(INDEX(Date,MATCH(MONTH($B$2),mois,)+(COUNT($A$7:$A$107)-COUNT(A26:$A$107))))=MONTH($B$2),INDEX(Feuille1!$B$13:$H$301,MATCH(MONTH($B$2),mois,)+(COUNT($A$7:$A$107)-COUNT(A26:$A$107)),6),"")</f>
        <v>#N/A</v>
      </c>
      <c r="G26" s="43" t="e">
        <f>IF(MONTH(INDEX(Date,MATCH(MONTH($B$2),mois,)+(COUNT($A$7:$A$107)-COUNT(A26:$A$107))))=MONTH($B$2),INDEX(Feuille1!$B$13:$H$301,MATCH(MONTH($B$2),mois,)+(COUNT($A$7:$A$107)-COUNT(A26:$A$107)),7),"")</f>
        <v>#N/A</v>
      </c>
      <c r="H26" s="39"/>
      <c r="I26" s="38"/>
      <c r="J26" s="38"/>
      <c r="K26" s="39"/>
      <c r="L26" s="39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</row>
    <row r="27" spans="1:1025" x14ac:dyDescent="0.25">
      <c r="A27">
        <v>1</v>
      </c>
      <c r="B27" s="40" t="e">
        <f>IF(MONTH(INDEX(Date,MATCH(MONTH($B$2),mois,)+(COUNT($A$7:$A$107)-COUNT(A27:$A$107))))=MONTH($B$2),INDEX(Date,MATCH(MONTH($B$2),mois,)+(COUNT($A$7:$A$107)-COUNT(A27:$A$107))),"")</f>
        <v>#N/A</v>
      </c>
      <c r="C27" s="42" t="e">
        <f>IF(MONTH(INDEX(Date,MATCH(MONTH($B$2),mois,)+(COUNT($A$7:$A$107)-COUNT(A27:$A$107))))=MONTH($B$2),INDEX(Feuille1!$B$13:$H$301,MATCH(MONTH($B$2),mois,)+(COUNT($A$7:$A$107)-COUNT(A27:$A$107)),2),"")</f>
        <v>#N/A</v>
      </c>
      <c r="D27" s="42" t="e">
        <f>IF(MONTH(INDEX(Date,MATCH(MONTH($B$2),mois,)+(COUNT($A$7:$A$107)-COUNT(A27:$A$107))))=MONTH($B$2),INDEX(Feuille1!$B$13:$H$301,MATCH(MONTH($B$2),mois,)+(COUNT($A$7:$A$107)-COUNT(A27:$A$107)),3),"")</f>
        <v>#N/A</v>
      </c>
      <c r="E27" s="43" t="e">
        <f>IF(MONTH(INDEX(Date,MATCH(MONTH($B$2),mois,)+(COUNT($A$7:$A$107)-COUNT(A27:$A$107))))=MONTH($B$2),INDEX(Feuille1!$B$13:$H$301,MATCH(MONTH($B$2),mois,)+(COUNT($A$7:$A$107)-COUNT(A27:$A$107)),4),"")</f>
        <v>#N/A</v>
      </c>
      <c r="F27" s="42" t="e">
        <f>IF(MONTH(INDEX(Date,MATCH(MONTH($B$2),mois,)+(COUNT($A$7:$A$107)-COUNT(A27:$A$107))))=MONTH($B$2),INDEX(Feuille1!$B$13:$H$301,MATCH(MONTH($B$2),mois,)+(COUNT($A$7:$A$107)-COUNT(A27:$A$107)),6),"")</f>
        <v>#N/A</v>
      </c>
      <c r="G27" s="43" t="e">
        <f>IF(MONTH(INDEX(Date,MATCH(MONTH($B$2),mois,)+(COUNT($A$7:$A$107)-COUNT(A27:$A$107))))=MONTH($B$2),INDEX(Feuille1!$B$13:$H$301,MATCH(MONTH($B$2),mois,)+(COUNT($A$7:$A$107)-COUNT(A27:$A$107)),7),"")</f>
        <v>#N/A</v>
      </c>
      <c r="H27" s="39"/>
      <c r="I27" s="38"/>
      <c r="J27" s="38"/>
      <c r="K27" s="39"/>
      <c r="L27" s="39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</row>
    <row r="28" spans="1:1025" x14ac:dyDescent="0.25">
      <c r="A28">
        <v>1</v>
      </c>
      <c r="B28" s="40" t="e">
        <f>IF(MONTH(INDEX(Date,MATCH(MONTH($B$2),mois,)+(COUNT($A$7:$A$107)-COUNT(A28:$A$107))))=MONTH($B$2),INDEX(Date,MATCH(MONTH($B$2),mois,)+(COUNT($A$7:$A$107)-COUNT(A28:$A$107))),"")</f>
        <v>#N/A</v>
      </c>
      <c r="C28" s="42" t="e">
        <f>IF(MONTH(INDEX(Date,MATCH(MONTH($B$2),mois,)+(COUNT($A$7:$A$107)-COUNT(A28:$A$107))))=MONTH($B$2),INDEX(Feuille1!$B$13:$H$301,MATCH(MONTH($B$2),mois,)+(COUNT($A$7:$A$107)-COUNT(A28:$A$107)),2),"")</f>
        <v>#N/A</v>
      </c>
      <c r="D28" s="42" t="e">
        <f>IF(MONTH(INDEX(Date,MATCH(MONTH($B$2),mois,)+(COUNT($A$7:$A$107)-COUNT(A28:$A$107))))=MONTH($B$2),INDEX(Feuille1!$B$13:$H$301,MATCH(MONTH($B$2),mois,)+(COUNT($A$7:$A$107)-COUNT(A28:$A$107)),3),"")</f>
        <v>#N/A</v>
      </c>
      <c r="E28" s="43" t="e">
        <f>IF(MONTH(INDEX(Date,MATCH(MONTH($B$2),mois,)+(COUNT($A$7:$A$107)-COUNT(A28:$A$107))))=MONTH($B$2),INDEX(Feuille1!$B$13:$H$301,MATCH(MONTH($B$2),mois,)+(COUNT($A$7:$A$107)-COUNT(A28:$A$107)),4),"")</f>
        <v>#N/A</v>
      </c>
      <c r="F28" s="42" t="e">
        <f>IF(MONTH(INDEX(Date,MATCH(MONTH($B$2),mois,)+(COUNT($A$7:$A$107)-COUNT(A28:$A$107))))=MONTH($B$2),INDEX(Feuille1!$B$13:$H$301,MATCH(MONTH($B$2),mois,)+(COUNT($A$7:$A$107)-COUNT(A28:$A$107)),6),"")</f>
        <v>#N/A</v>
      </c>
      <c r="G28" s="43" t="e">
        <f>IF(MONTH(INDEX(Date,MATCH(MONTH($B$2),mois,)+(COUNT($A$7:$A$107)-COUNT(A28:$A$107))))=MONTH($B$2),INDEX(Feuille1!$B$13:$H$301,MATCH(MONTH($B$2),mois,)+(COUNT($A$7:$A$107)-COUNT(A28:$A$107)),7),"")</f>
        <v>#N/A</v>
      </c>
      <c r="H28" s="39"/>
      <c r="I28" s="38"/>
      <c r="J28" s="38"/>
      <c r="K28" s="39"/>
      <c r="L28" s="39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</row>
    <row r="29" spans="1:1025" x14ac:dyDescent="0.25">
      <c r="A29">
        <v>1</v>
      </c>
      <c r="B29" s="40" t="e">
        <f>IF(MONTH(INDEX(Date,MATCH(MONTH($B$2),mois,)+(COUNT($A$7:$A$107)-COUNT(A29:$A$107))))=MONTH($B$2),INDEX(Date,MATCH(MONTH($B$2),mois,)+(COUNT($A$7:$A$107)-COUNT(A29:$A$107))),"")</f>
        <v>#N/A</v>
      </c>
      <c r="C29" s="42" t="e">
        <f>IF(MONTH(INDEX(Date,MATCH(MONTH($B$2),mois,)+(COUNT($A$7:$A$107)-COUNT(A29:$A$107))))=MONTH($B$2),INDEX(Feuille1!$B$13:$H$301,MATCH(MONTH($B$2),mois,)+(COUNT($A$7:$A$107)-COUNT(A29:$A$107)),2),"")</f>
        <v>#N/A</v>
      </c>
      <c r="D29" s="42" t="e">
        <f>IF(MONTH(INDEX(Date,MATCH(MONTH($B$2),mois,)+(COUNT($A$7:$A$107)-COUNT(A29:$A$107))))=MONTH($B$2),INDEX(Feuille1!$B$13:$H$301,MATCH(MONTH($B$2),mois,)+(COUNT($A$7:$A$107)-COUNT(A29:$A$107)),3),"")</f>
        <v>#N/A</v>
      </c>
      <c r="E29" s="43" t="e">
        <f>IF(MONTH(INDEX(Date,MATCH(MONTH($B$2),mois,)+(COUNT($A$7:$A$107)-COUNT(A29:$A$107))))=MONTH($B$2),INDEX(Feuille1!$B$13:$H$301,MATCH(MONTH($B$2),mois,)+(COUNT($A$7:$A$107)-COUNT(A29:$A$107)),4),"")</f>
        <v>#N/A</v>
      </c>
      <c r="F29" s="42" t="e">
        <f>IF(MONTH(INDEX(Date,MATCH(MONTH($B$2),mois,)+(COUNT($A$7:$A$107)-COUNT(A29:$A$107))))=MONTH($B$2),INDEX(Feuille1!$B$13:$H$301,MATCH(MONTH($B$2),mois,)+(COUNT($A$7:$A$107)-COUNT(A29:$A$107)),6),"")</f>
        <v>#N/A</v>
      </c>
      <c r="G29" s="43" t="e">
        <f>IF(MONTH(INDEX(Date,MATCH(MONTH($B$2),mois,)+(COUNT($A$7:$A$107)-COUNT(A29:$A$107))))=MONTH($B$2),INDEX(Feuille1!$B$13:$H$301,MATCH(MONTH($B$2),mois,)+(COUNT($A$7:$A$107)-COUNT(A29:$A$107)),7),"")</f>
        <v>#N/A</v>
      </c>
      <c r="H29" s="39"/>
      <c r="I29" s="38"/>
      <c r="J29" s="38"/>
      <c r="K29" s="39"/>
      <c r="L29" s="3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</row>
    <row r="30" spans="1:1025" x14ac:dyDescent="0.25">
      <c r="A30">
        <v>1</v>
      </c>
      <c r="B30" s="40" t="e">
        <f>IF(MONTH(INDEX(Date,MATCH(MONTH($B$2),mois,)+(COUNT($A$7:$A$107)-COUNT(A30:$A$107))))=MONTH($B$2),INDEX(Date,MATCH(MONTH($B$2),mois,)+(COUNT($A$7:$A$107)-COUNT(A30:$A$107))),"")</f>
        <v>#N/A</v>
      </c>
      <c r="C30" s="42" t="e">
        <f>IF(MONTH(INDEX(Date,MATCH(MONTH($B$2),mois,)+(COUNT($A$7:$A$107)-COUNT(A30:$A$107))))=MONTH($B$2),INDEX(Feuille1!$B$13:$H$301,MATCH(MONTH($B$2),mois,)+(COUNT($A$7:$A$107)-COUNT(A30:$A$107)),2),"")</f>
        <v>#N/A</v>
      </c>
      <c r="D30" s="42" t="e">
        <f>IF(MONTH(INDEX(Date,MATCH(MONTH($B$2),mois,)+(COUNT($A$7:$A$107)-COUNT(A30:$A$107))))=MONTH($B$2),INDEX(Feuille1!$B$13:$H$301,MATCH(MONTH($B$2),mois,)+(COUNT($A$7:$A$107)-COUNT(A30:$A$107)),3),"")</f>
        <v>#N/A</v>
      </c>
      <c r="E30" s="43" t="e">
        <f>IF(MONTH(INDEX(Date,MATCH(MONTH($B$2),mois,)+(COUNT($A$7:$A$107)-COUNT(A30:$A$107))))=MONTH($B$2),INDEX(Feuille1!$B$13:$H$301,MATCH(MONTH($B$2),mois,)+(COUNT($A$7:$A$107)-COUNT(A30:$A$107)),4),"")</f>
        <v>#N/A</v>
      </c>
      <c r="F30" s="42" t="e">
        <f>IF(MONTH(INDEX(Date,MATCH(MONTH($B$2),mois,)+(COUNT($A$7:$A$107)-COUNT(A30:$A$107))))=MONTH($B$2),INDEX(Feuille1!$B$13:$H$301,MATCH(MONTH($B$2),mois,)+(COUNT($A$7:$A$107)-COUNT(A30:$A$107)),6),"")</f>
        <v>#N/A</v>
      </c>
      <c r="G30" s="43" t="e">
        <f>IF(MONTH(INDEX(Date,MATCH(MONTH($B$2),mois,)+(COUNT($A$7:$A$107)-COUNT(A30:$A$107))))=MONTH($B$2),INDEX(Feuille1!$B$13:$H$301,MATCH(MONTH($B$2),mois,)+(COUNT($A$7:$A$107)-COUNT(A30:$A$107)),7),"")</f>
        <v>#N/A</v>
      </c>
      <c r="H30" s="39"/>
      <c r="I30" s="38"/>
      <c r="J30" s="38"/>
      <c r="K30" s="39"/>
      <c r="L30" s="39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</row>
    <row r="31" spans="1:1025" x14ac:dyDescent="0.25">
      <c r="A31">
        <v>1</v>
      </c>
      <c r="B31" s="40" t="e">
        <f>IF(MONTH(INDEX(Date,MATCH(MONTH($B$2),mois,)+(COUNT($A$7:$A$107)-COUNT(A31:$A$107))))=MONTH($B$2),INDEX(Date,MATCH(MONTH($B$2),mois,)+(COUNT($A$7:$A$107)-COUNT(A31:$A$107))),"")</f>
        <v>#N/A</v>
      </c>
      <c r="C31" s="42" t="e">
        <f>IF(MONTH(INDEX(Date,MATCH(MONTH($B$2),mois,)+(COUNT($A$7:$A$107)-COUNT(A31:$A$107))))=MONTH($B$2),INDEX(Feuille1!$B$13:$H$301,MATCH(MONTH($B$2),mois,)+(COUNT($A$7:$A$107)-COUNT(A31:$A$107)),2),"")</f>
        <v>#N/A</v>
      </c>
      <c r="D31" s="42" t="e">
        <f>IF(MONTH(INDEX(Date,MATCH(MONTH($B$2),mois,)+(COUNT($A$7:$A$107)-COUNT(A31:$A$107))))=MONTH($B$2),INDEX(Feuille1!$B$13:$H$301,MATCH(MONTH($B$2),mois,)+(COUNT($A$7:$A$107)-COUNT(A31:$A$107)),3),"")</f>
        <v>#N/A</v>
      </c>
      <c r="E31" s="43" t="e">
        <f>IF(MONTH(INDEX(Date,MATCH(MONTH($B$2),mois,)+(COUNT($A$7:$A$107)-COUNT(A31:$A$107))))=MONTH($B$2),INDEX(Feuille1!$B$13:$H$301,MATCH(MONTH($B$2),mois,)+(COUNT($A$7:$A$107)-COUNT(A31:$A$107)),4),"")</f>
        <v>#N/A</v>
      </c>
      <c r="F31" s="42" t="e">
        <f>IF(MONTH(INDEX(Date,MATCH(MONTH($B$2),mois,)+(COUNT($A$7:$A$107)-COUNT(A31:$A$107))))=MONTH($B$2),INDEX(Feuille1!$B$13:$H$301,MATCH(MONTH($B$2),mois,)+(COUNT($A$7:$A$107)-COUNT(A31:$A$107)),6),"")</f>
        <v>#N/A</v>
      </c>
      <c r="G31" s="43" t="e">
        <f>IF(MONTH(INDEX(Date,MATCH(MONTH($B$2),mois,)+(COUNT($A$7:$A$107)-COUNT(A31:$A$107))))=MONTH($B$2),INDEX(Feuille1!$B$13:$H$301,MATCH(MONTH($B$2),mois,)+(COUNT($A$7:$A$107)-COUNT(A31:$A$107)),7),"")</f>
        <v>#N/A</v>
      </c>
      <c r="H31" s="39"/>
      <c r="I31" s="38"/>
      <c r="J31" s="38"/>
      <c r="K31" s="39"/>
      <c r="L31" s="39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</row>
    <row r="32" spans="1:1025" x14ac:dyDescent="0.25">
      <c r="A32">
        <v>1</v>
      </c>
      <c r="B32" s="40" t="e">
        <f>IF(MONTH(INDEX(Date,MATCH(MONTH($B$2),mois,)+(COUNT($A$7:$A$107)-COUNT(A32:$A$107))))=MONTH($B$2),INDEX(Date,MATCH(MONTH($B$2),mois,)+(COUNT($A$7:$A$107)-COUNT(A32:$A$107))),"")</f>
        <v>#N/A</v>
      </c>
      <c r="C32" s="42" t="e">
        <f>IF(MONTH(INDEX(Date,MATCH(MONTH($B$2),mois,)+(COUNT($A$7:$A$107)-COUNT(A32:$A$107))))=MONTH($B$2),INDEX(Feuille1!$B$13:$H$301,MATCH(MONTH($B$2),mois,)+(COUNT($A$7:$A$107)-COUNT(A32:$A$107)),2),"")</f>
        <v>#N/A</v>
      </c>
      <c r="D32" s="42" t="e">
        <f>IF(MONTH(INDEX(Date,MATCH(MONTH($B$2),mois,)+(COUNT($A$7:$A$107)-COUNT(A32:$A$107))))=MONTH($B$2),INDEX(Feuille1!$B$13:$H$301,MATCH(MONTH($B$2),mois,)+(COUNT($A$7:$A$107)-COUNT(A32:$A$107)),3),"")</f>
        <v>#N/A</v>
      </c>
      <c r="E32" s="43" t="e">
        <f>IF(MONTH(INDEX(Date,MATCH(MONTH($B$2),mois,)+(COUNT($A$7:$A$107)-COUNT(A32:$A$107))))=MONTH($B$2),INDEX(Feuille1!$B$13:$H$301,MATCH(MONTH($B$2),mois,)+(COUNT($A$7:$A$107)-COUNT(A32:$A$107)),4),"")</f>
        <v>#N/A</v>
      </c>
      <c r="F32" s="42" t="e">
        <f>IF(MONTH(INDEX(Date,MATCH(MONTH($B$2),mois,)+(COUNT($A$7:$A$107)-COUNT(A32:$A$107))))=MONTH($B$2),INDEX(Feuille1!$B$13:$H$301,MATCH(MONTH($B$2),mois,)+(COUNT($A$7:$A$107)-COUNT(A32:$A$107)),6),"")</f>
        <v>#N/A</v>
      </c>
      <c r="G32" s="43" t="e">
        <f>IF(MONTH(INDEX(Date,MATCH(MONTH($B$2),mois,)+(COUNT($A$7:$A$107)-COUNT(A32:$A$107))))=MONTH($B$2),INDEX(Feuille1!$B$13:$H$301,MATCH(MONTH($B$2),mois,)+(COUNT($A$7:$A$107)-COUNT(A32:$A$107)),7),"")</f>
        <v>#N/A</v>
      </c>
      <c r="H32" s="39"/>
      <c r="I32" s="38"/>
      <c r="J32" s="38"/>
      <c r="K32" s="39"/>
      <c r="L32" s="39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</row>
    <row r="33" spans="1:1025" x14ac:dyDescent="0.25">
      <c r="A33">
        <v>1</v>
      </c>
      <c r="B33" s="40" t="e">
        <f>IF(MONTH(INDEX(Date,MATCH(MONTH($B$2),mois,)+(COUNT($A$7:$A$107)-COUNT(A33:$A$107))))=MONTH($B$2),INDEX(Date,MATCH(MONTH($B$2),mois,)+(COUNT($A$7:$A$107)-COUNT(A33:$A$107))),"")</f>
        <v>#N/A</v>
      </c>
      <c r="C33" s="42" t="e">
        <f>IF(MONTH(INDEX(Date,MATCH(MONTH($B$2),mois,)+(COUNT($A$7:$A$107)-COUNT(A33:$A$107))))=MONTH($B$2),INDEX(Feuille1!$B$13:$H$301,MATCH(MONTH($B$2),mois,)+(COUNT($A$7:$A$107)-COUNT(A33:$A$107)),2),"")</f>
        <v>#N/A</v>
      </c>
      <c r="D33" s="42" t="e">
        <f>IF(MONTH(INDEX(Date,MATCH(MONTH($B$2),mois,)+(COUNT($A$7:$A$107)-COUNT(A33:$A$107))))=MONTH($B$2),INDEX(Feuille1!$B$13:$H$301,MATCH(MONTH($B$2),mois,)+(COUNT($A$7:$A$107)-COUNT(A33:$A$107)),3),"")</f>
        <v>#N/A</v>
      </c>
      <c r="E33" s="43" t="e">
        <f>IF(MONTH(INDEX(Date,MATCH(MONTH($B$2),mois,)+(COUNT($A$7:$A$107)-COUNT(A33:$A$107))))=MONTH($B$2),INDEX(Feuille1!$B$13:$H$301,MATCH(MONTH($B$2),mois,)+(COUNT($A$7:$A$107)-COUNT(A33:$A$107)),4),"")</f>
        <v>#N/A</v>
      </c>
      <c r="F33" s="42" t="e">
        <f>IF(MONTH(INDEX(Date,MATCH(MONTH($B$2),mois,)+(COUNT($A$7:$A$107)-COUNT(A33:$A$107))))=MONTH($B$2),INDEX(Feuille1!$B$13:$H$301,MATCH(MONTH($B$2),mois,)+(COUNT($A$7:$A$107)-COUNT(A33:$A$107)),6),"")</f>
        <v>#N/A</v>
      </c>
      <c r="G33" s="43" t="e">
        <f>IF(MONTH(INDEX(Date,MATCH(MONTH($B$2),mois,)+(COUNT($A$7:$A$107)-COUNT(A33:$A$107))))=MONTH($B$2),INDEX(Feuille1!$B$13:$H$301,MATCH(MONTH($B$2),mois,)+(COUNT($A$7:$A$107)-COUNT(A33:$A$107)),7),"")</f>
        <v>#N/A</v>
      </c>
      <c r="H33" s="39"/>
      <c r="I33" s="38"/>
      <c r="J33" s="38"/>
      <c r="K33" s="39"/>
      <c r="L33" s="39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</row>
    <row r="34" spans="1:1025" x14ac:dyDescent="0.25">
      <c r="A34">
        <v>1</v>
      </c>
      <c r="B34" s="40" t="e">
        <f>IF(MONTH(INDEX(Date,MATCH(MONTH($B$2),mois,)+(COUNT($A$7:$A$107)-COUNT(A34:$A$107))))=MONTH($B$2),INDEX(Date,MATCH(MONTH($B$2),mois,)+(COUNT($A$7:$A$107)-COUNT(A34:$A$107))),"")</f>
        <v>#N/A</v>
      </c>
      <c r="C34" s="42" t="e">
        <f>IF(MONTH(INDEX(Date,MATCH(MONTH($B$2),mois,)+(COUNT($A$7:$A$107)-COUNT(A34:$A$107))))=MONTH($B$2),INDEX(Feuille1!$B$13:$H$301,MATCH(MONTH($B$2),mois,)+(COUNT($A$7:$A$107)-COUNT(A34:$A$107)),2),"")</f>
        <v>#N/A</v>
      </c>
      <c r="D34" s="42" t="e">
        <f>IF(MONTH(INDEX(Date,MATCH(MONTH($B$2),mois,)+(COUNT($A$7:$A$107)-COUNT(A34:$A$107))))=MONTH($B$2),INDEX(Feuille1!$B$13:$H$301,MATCH(MONTH($B$2),mois,)+(COUNT($A$7:$A$107)-COUNT(A34:$A$107)),3),"")</f>
        <v>#N/A</v>
      </c>
      <c r="E34" s="43" t="e">
        <f>IF(MONTH(INDEX(Date,MATCH(MONTH($B$2),mois,)+(COUNT($A$7:$A$107)-COUNT(A34:$A$107))))=MONTH($B$2),INDEX(Feuille1!$B$13:$H$301,MATCH(MONTH($B$2),mois,)+(COUNT($A$7:$A$107)-COUNT(A34:$A$107)),4),"")</f>
        <v>#N/A</v>
      </c>
      <c r="F34" s="42" t="e">
        <f>IF(MONTH(INDEX(Date,MATCH(MONTH($B$2),mois,)+(COUNT($A$7:$A$107)-COUNT(A34:$A$107))))=MONTH($B$2),INDEX(Feuille1!$B$13:$H$301,MATCH(MONTH($B$2),mois,)+(COUNT($A$7:$A$107)-COUNT(A34:$A$107)),6),"")</f>
        <v>#N/A</v>
      </c>
      <c r="G34" s="43" t="e">
        <f>IF(MONTH(INDEX(Date,MATCH(MONTH($B$2),mois,)+(COUNT($A$7:$A$107)-COUNT(A34:$A$107))))=MONTH($B$2),INDEX(Feuille1!$B$13:$H$301,MATCH(MONTH($B$2),mois,)+(COUNT($A$7:$A$107)-COUNT(A34:$A$107)),7),"")</f>
        <v>#N/A</v>
      </c>
      <c r="H34" s="39"/>
      <c r="I34" s="38"/>
      <c r="J34" s="38"/>
      <c r="K34" s="39"/>
      <c r="L34" s="39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</row>
    <row r="35" spans="1:1025" x14ac:dyDescent="0.25">
      <c r="A35">
        <v>1</v>
      </c>
      <c r="B35" s="40" t="e">
        <f>IF(MONTH(INDEX(Date,MATCH(MONTH($B$2),mois,)+(COUNT($A$7:$A$107)-COUNT(A35:$A$107))))=MONTH($B$2),INDEX(Date,MATCH(MONTH($B$2),mois,)+(COUNT($A$7:$A$107)-COUNT(A35:$A$107))),"")</f>
        <v>#N/A</v>
      </c>
      <c r="C35" s="42" t="e">
        <f>IF(MONTH(INDEX(Date,MATCH(MONTH($B$2),mois,)+(COUNT($A$7:$A$107)-COUNT(A35:$A$107))))=MONTH($B$2),INDEX(Feuille1!$B$13:$H$301,MATCH(MONTH($B$2),mois,)+(COUNT($A$7:$A$107)-COUNT(A35:$A$107)),2),"")</f>
        <v>#N/A</v>
      </c>
      <c r="D35" s="42" t="e">
        <f>IF(MONTH(INDEX(Date,MATCH(MONTH($B$2),mois,)+(COUNT($A$7:$A$107)-COUNT(A35:$A$107))))=MONTH($B$2),INDEX(Feuille1!$B$13:$H$301,MATCH(MONTH($B$2),mois,)+(COUNT($A$7:$A$107)-COUNT(A35:$A$107)),3),"")</f>
        <v>#N/A</v>
      </c>
      <c r="E35" s="43" t="e">
        <f>IF(MONTH(INDEX(Date,MATCH(MONTH($B$2),mois,)+(COUNT($A$7:$A$107)-COUNT(A35:$A$107))))=MONTH($B$2),INDEX(Feuille1!$B$13:$H$301,MATCH(MONTH($B$2),mois,)+(COUNT($A$7:$A$107)-COUNT(A35:$A$107)),4),"")</f>
        <v>#N/A</v>
      </c>
      <c r="F35" s="42" t="e">
        <f>IF(MONTH(INDEX(Date,MATCH(MONTH($B$2),mois,)+(COUNT($A$7:$A$107)-COUNT(A35:$A$107))))=MONTH($B$2),INDEX(Feuille1!$B$13:$H$301,MATCH(MONTH($B$2),mois,)+(COUNT($A$7:$A$107)-COUNT(A35:$A$107)),6),"")</f>
        <v>#N/A</v>
      </c>
      <c r="G35" s="43" t="e">
        <f>IF(MONTH(INDEX(Date,MATCH(MONTH($B$2),mois,)+(COUNT($A$7:$A$107)-COUNT(A35:$A$107))))=MONTH($B$2),INDEX(Feuille1!$B$13:$H$301,MATCH(MONTH($B$2),mois,)+(COUNT($A$7:$A$107)-COUNT(A35:$A$107)),7),"")</f>
        <v>#N/A</v>
      </c>
      <c r="H35" s="39"/>
      <c r="I35" s="38"/>
      <c r="J35" s="38"/>
      <c r="K35" s="39"/>
      <c r="L35" s="39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</row>
    <row r="36" spans="1:1025" x14ac:dyDescent="0.25">
      <c r="A36">
        <v>1</v>
      </c>
      <c r="B36" s="40" t="e">
        <f>IF(MONTH(INDEX(Date,MATCH(MONTH($B$2),mois,)+(COUNT($A$7:$A$107)-COUNT(A36:$A$107))))=MONTH($B$2),INDEX(Date,MATCH(MONTH($B$2),mois,)+(COUNT($A$7:$A$107)-COUNT(A36:$A$107))),"")</f>
        <v>#N/A</v>
      </c>
      <c r="C36" s="42" t="e">
        <f>IF(MONTH(INDEX(Date,MATCH(MONTH($B$2),mois,)+(COUNT($A$7:$A$107)-COUNT(A36:$A$107))))=MONTH($B$2),INDEX(Feuille1!$B$13:$H$301,MATCH(MONTH($B$2),mois,)+(COUNT($A$7:$A$107)-COUNT(A36:$A$107)),2),"")</f>
        <v>#N/A</v>
      </c>
      <c r="D36" s="42" t="e">
        <f>IF(MONTH(INDEX(Date,MATCH(MONTH($B$2),mois,)+(COUNT($A$7:$A$107)-COUNT(A36:$A$107))))=MONTH($B$2),INDEX(Feuille1!$B$13:$H$301,MATCH(MONTH($B$2),mois,)+(COUNT($A$7:$A$107)-COUNT(A36:$A$107)),3),"")</f>
        <v>#N/A</v>
      </c>
      <c r="E36" s="43" t="e">
        <f>IF(MONTH(INDEX(Date,MATCH(MONTH($B$2),mois,)+(COUNT($A$7:$A$107)-COUNT(A36:$A$107))))=MONTH($B$2),INDEX(Feuille1!$B$13:$H$301,MATCH(MONTH($B$2),mois,)+(COUNT($A$7:$A$107)-COUNT(A36:$A$107)),4),"")</f>
        <v>#N/A</v>
      </c>
      <c r="F36" s="42" t="e">
        <f>IF(MONTH(INDEX(Date,MATCH(MONTH($B$2),mois,)+(COUNT($A$7:$A$107)-COUNT(A36:$A$107))))=MONTH($B$2),INDEX(Feuille1!$B$13:$H$301,MATCH(MONTH($B$2),mois,)+(COUNT($A$7:$A$107)-COUNT(A36:$A$107)),6),"")</f>
        <v>#N/A</v>
      </c>
      <c r="G36" s="43" t="e">
        <f>IF(MONTH(INDEX(Date,MATCH(MONTH($B$2),mois,)+(COUNT($A$7:$A$107)-COUNT(A36:$A$107))))=MONTH($B$2),INDEX(Feuille1!$B$13:$H$301,MATCH(MONTH($B$2),mois,)+(COUNT($A$7:$A$107)-COUNT(A36:$A$107)),7),"")</f>
        <v>#N/A</v>
      </c>
      <c r="H36" s="39"/>
      <c r="I36" s="38"/>
      <c r="J36" s="38"/>
      <c r="K36" s="39"/>
      <c r="L36" s="39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</row>
    <row r="37" spans="1:1025" x14ac:dyDescent="0.25">
      <c r="A37">
        <v>1</v>
      </c>
      <c r="B37" s="40" t="e">
        <f>IF(MONTH(INDEX(Date,MATCH(MONTH($B$2),mois,)+(COUNT($A$7:$A$107)-COUNT(A37:$A$107))))=MONTH($B$2),INDEX(Date,MATCH(MONTH($B$2),mois,)+(COUNT($A$7:$A$107)-COUNT(A37:$A$107))),"")</f>
        <v>#N/A</v>
      </c>
      <c r="C37" s="42" t="e">
        <f>IF(MONTH(INDEX(Date,MATCH(MONTH($B$2),mois,)+(COUNT($A$7:$A$107)-COUNT(A37:$A$107))))=MONTH($B$2),INDEX(Feuille1!$B$13:$H$301,MATCH(MONTH($B$2),mois,)+(COUNT($A$7:$A$107)-COUNT(A37:$A$107)),2),"")</f>
        <v>#N/A</v>
      </c>
      <c r="D37" s="42" t="e">
        <f>IF(MONTH(INDEX(Date,MATCH(MONTH($B$2),mois,)+(COUNT($A$7:$A$107)-COUNT(A37:$A$107))))=MONTH($B$2),INDEX(Feuille1!$B$13:$H$301,MATCH(MONTH($B$2),mois,)+(COUNT($A$7:$A$107)-COUNT(A37:$A$107)),3),"")</f>
        <v>#N/A</v>
      </c>
      <c r="E37" s="43" t="e">
        <f>IF(MONTH(INDEX(Date,MATCH(MONTH($B$2),mois,)+(COUNT($A$7:$A$107)-COUNT(A37:$A$107))))=MONTH($B$2),INDEX(Feuille1!$B$13:$H$301,MATCH(MONTH($B$2),mois,)+(COUNT($A$7:$A$107)-COUNT(A37:$A$107)),4),"")</f>
        <v>#N/A</v>
      </c>
      <c r="F37" s="42" t="e">
        <f>IF(MONTH(INDEX(Date,MATCH(MONTH($B$2),mois,)+(COUNT($A$7:$A$107)-COUNT(A37:$A$107))))=MONTH($B$2),INDEX(Feuille1!$B$13:$H$301,MATCH(MONTH($B$2),mois,)+(COUNT($A$7:$A$107)-COUNT(A37:$A$107)),6),"")</f>
        <v>#N/A</v>
      </c>
      <c r="G37" s="43" t="e">
        <f>IF(MONTH(INDEX(Date,MATCH(MONTH($B$2),mois,)+(COUNT($A$7:$A$107)-COUNT(A37:$A$107))))=MONTH($B$2),INDEX(Feuille1!$B$13:$H$301,MATCH(MONTH($B$2),mois,)+(COUNT($A$7:$A$107)-COUNT(A37:$A$107)),7),"")</f>
        <v>#N/A</v>
      </c>
      <c r="H37" s="39"/>
      <c r="I37" s="38"/>
      <c r="J37" s="38"/>
      <c r="K37" s="39"/>
      <c r="L37" s="39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</row>
    <row r="38" spans="1:1025" x14ac:dyDescent="0.25">
      <c r="A38">
        <v>1</v>
      </c>
      <c r="B38" s="40" t="e">
        <f>IF(MONTH(INDEX(Date,MATCH(MONTH($B$2),mois,)+(COUNT($A$7:$A$107)-COUNT(A38:$A$107))))=MONTH($B$2),INDEX(Date,MATCH(MONTH($B$2),mois,)+(COUNT($A$7:$A$107)-COUNT(A38:$A$107))),"")</f>
        <v>#N/A</v>
      </c>
      <c r="C38" s="42" t="e">
        <f>IF(MONTH(INDEX(Date,MATCH(MONTH($B$2),mois,)+(COUNT($A$7:$A$107)-COUNT(A38:$A$107))))=MONTH($B$2),INDEX(Feuille1!$B$13:$H$301,MATCH(MONTH($B$2),mois,)+(COUNT($A$7:$A$107)-COUNT(A38:$A$107)),2),"")</f>
        <v>#N/A</v>
      </c>
      <c r="D38" s="42" t="e">
        <f>IF(MONTH(INDEX(Date,MATCH(MONTH($B$2),mois,)+(COUNT($A$7:$A$107)-COUNT(A38:$A$107))))=MONTH($B$2),INDEX(Feuille1!$B$13:$H$301,MATCH(MONTH($B$2),mois,)+(COUNT($A$7:$A$107)-COUNT(A38:$A$107)),3),"")</f>
        <v>#N/A</v>
      </c>
      <c r="E38" s="43" t="e">
        <f>IF(MONTH(INDEX(Date,MATCH(MONTH($B$2),mois,)+(COUNT($A$7:$A$107)-COUNT(A38:$A$107))))=MONTH($B$2),INDEX(Feuille1!$B$13:$H$301,MATCH(MONTH($B$2),mois,)+(COUNT($A$7:$A$107)-COUNT(A38:$A$107)),4),"")</f>
        <v>#N/A</v>
      </c>
      <c r="F38" s="42" t="e">
        <f>IF(MONTH(INDEX(Date,MATCH(MONTH($B$2),mois,)+(COUNT($A$7:$A$107)-COUNT(A38:$A$107))))=MONTH($B$2),INDEX(Feuille1!$B$13:$H$301,MATCH(MONTH($B$2),mois,)+(COUNT($A$7:$A$107)-COUNT(A38:$A$107)),6),"")</f>
        <v>#N/A</v>
      </c>
      <c r="G38" s="43" t="e">
        <f>IF(MONTH(INDEX(Date,MATCH(MONTH($B$2),mois,)+(COUNT($A$7:$A$107)-COUNT(A38:$A$107))))=MONTH($B$2),INDEX(Feuille1!$B$13:$H$301,MATCH(MONTH($B$2),mois,)+(COUNT($A$7:$A$107)-COUNT(A38:$A$107)),7),"")</f>
        <v>#N/A</v>
      </c>
      <c r="H38" s="39"/>
      <c r="I38" s="38"/>
      <c r="J38" s="38"/>
      <c r="K38" s="39"/>
      <c r="L38" s="39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</row>
    <row r="39" spans="1:1025" x14ac:dyDescent="0.25">
      <c r="A39">
        <v>1</v>
      </c>
      <c r="B39" s="40" t="e">
        <f>IF(MONTH(INDEX(Date,MATCH(MONTH($B$2),mois,)+(COUNT($A$7:$A$107)-COUNT(A39:$A$107))))=MONTH($B$2),INDEX(Date,MATCH(MONTH($B$2),mois,)+(COUNT($A$7:$A$107)-COUNT(A39:$A$107))),"")</f>
        <v>#N/A</v>
      </c>
      <c r="C39" s="42" t="e">
        <f>IF(MONTH(INDEX(Date,MATCH(MONTH($B$2),mois,)+(COUNT($A$7:$A$107)-COUNT(A39:$A$107))))=MONTH($B$2),INDEX(Feuille1!$B$13:$H$301,MATCH(MONTH($B$2),mois,)+(COUNT($A$7:$A$107)-COUNT(A39:$A$107)),2),"")</f>
        <v>#N/A</v>
      </c>
      <c r="D39" s="42" t="e">
        <f>IF(MONTH(INDEX(Date,MATCH(MONTH($B$2),mois,)+(COUNT($A$7:$A$107)-COUNT(A39:$A$107))))=MONTH($B$2),INDEX(Feuille1!$B$13:$H$301,MATCH(MONTH($B$2),mois,)+(COUNT($A$7:$A$107)-COUNT(A39:$A$107)),3),"")</f>
        <v>#N/A</v>
      </c>
      <c r="E39" s="43" t="e">
        <f>IF(MONTH(INDEX(Date,MATCH(MONTH($B$2),mois,)+(COUNT($A$7:$A$107)-COUNT(A39:$A$107))))=MONTH($B$2),INDEX(Feuille1!$B$13:$H$301,MATCH(MONTH($B$2),mois,)+(COUNT($A$7:$A$107)-COUNT(A39:$A$107)),4),"")</f>
        <v>#N/A</v>
      </c>
      <c r="F39" s="42" t="e">
        <f>IF(MONTH(INDEX(Date,MATCH(MONTH($B$2),mois,)+(COUNT($A$7:$A$107)-COUNT(A39:$A$107))))=MONTH($B$2),INDEX(Feuille1!$B$13:$H$301,MATCH(MONTH($B$2),mois,)+(COUNT($A$7:$A$107)-COUNT(A39:$A$107)),6),"")</f>
        <v>#N/A</v>
      </c>
      <c r="G39" s="43" t="e">
        <f>IF(MONTH(INDEX(Date,MATCH(MONTH($B$2),mois,)+(COUNT($A$7:$A$107)-COUNT(A39:$A$107))))=MONTH($B$2),INDEX(Feuille1!$B$13:$H$301,MATCH(MONTH($B$2),mois,)+(COUNT($A$7:$A$107)-COUNT(A39:$A$107)),7),"")</f>
        <v>#N/A</v>
      </c>
      <c r="H39" s="39"/>
      <c r="I39" s="38"/>
      <c r="J39" s="38"/>
      <c r="K39" s="39"/>
      <c r="L39" s="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</row>
    <row r="40" spans="1:1025" x14ac:dyDescent="0.25">
      <c r="A40">
        <v>1</v>
      </c>
      <c r="B40" s="40" t="e">
        <f>IF(MONTH(INDEX(Date,MATCH(MONTH($B$2),mois,)+(COUNT($A$7:$A$107)-COUNT(A40:$A$107))))=MONTH($B$2),INDEX(Date,MATCH(MONTH($B$2),mois,)+(COUNT($A$7:$A$107)-COUNT(A40:$A$107))),"")</f>
        <v>#N/A</v>
      </c>
      <c r="C40" s="42" t="e">
        <f>IF(MONTH(INDEX(Date,MATCH(MONTH($B$2),mois,)+(COUNT($A$7:$A$107)-COUNT(A40:$A$107))))=MONTH($B$2),INDEX(Feuille1!$B$13:$H$301,MATCH(MONTH($B$2),mois,)+(COUNT($A$7:$A$107)-COUNT(A40:$A$107)),2),"")</f>
        <v>#N/A</v>
      </c>
      <c r="D40" s="42" t="e">
        <f>IF(MONTH(INDEX(Date,MATCH(MONTH($B$2),mois,)+(COUNT($A$7:$A$107)-COUNT(A40:$A$107))))=MONTH($B$2),INDEX(Feuille1!$B$13:$H$301,MATCH(MONTH($B$2),mois,)+(COUNT($A$7:$A$107)-COUNT(A40:$A$107)),3),"")</f>
        <v>#N/A</v>
      </c>
      <c r="E40" s="43" t="e">
        <f>IF(MONTH(INDEX(Date,MATCH(MONTH($B$2),mois,)+(COUNT($A$7:$A$107)-COUNT(A40:$A$107))))=MONTH($B$2),INDEX(Feuille1!$B$13:$H$301,MATCH(MONTH($B$2),mois,)+(COUNT($A$7:$A$107)-COUNT(A40:$A$107)),4),"")</f>
        <v>#N/A</v>
      </c>
      <c r="F40" s="42" t="e">
        <f>IF(MONTH(INDEX(Date,MATCH(MONTH($B$2),mois,)+(COUNT($A$7:$A$107)-COUNT(A40:$A$107))))=MONTH($B$2),INDEX(Feuille1!$B$13:$H$301,MATCH(MONTH($B$2),mois,)+(COUNT($A$7:$A$107)-COUNT(A40:$A$107)),6),"")</f>
        <v>#N/A</v>
      </c>
      <c r="G40" s="43" t="e">
        <f>IF(MONTH(INDEX(Date,MATCH(MONTH($B$2),mois,)+(COUNT($A$7:$A$107)-COUNT(A40:$A$107))))=MONTH($B$2),INDEX(Feuille1!$B$13:$H$301,MATCH(MONTH($B$2),mois,)+(COUNT($A$7:$A$107)-COUNT(A40:$A$107)),7),"")</f>
        <v>#N/A</v>
      </c>
      <c r="H40" s="39"/>
      <c r="I40" s="38"/>
      <c r="J40" s="38"/>
      <c r="K40" s="39"/>
      <c r="L40" s="39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</row>
    <row r="41" spans="1:1025" x14ac:dyDescent="0.25">
      <c r="A41">
        <v>1</v>
      </c>
      <c r="B41" s="40" t="e">
        <f>IF(MONTH(INDEX(Date,MATCH(MONTH($B$2),mois,)+(COUNT($A$7:$A$107)-COUNT(A41:$A$107))))=MONTH($B$2),INDEX(Date,MATCH(MONTH($B$2),mois,)+(COUNT($A$7:$A$107)-COUNT(A41:$A$107))),"")</f>
        <v>#N/A</v>
      </c>
      <c r="C41" s="42" t="e">
        <f>IF(MONTH(INDEX(Date,MATCH(MONTH($B$2),mois,)+(COUNT($A$7:$A$107)-COUNT(A41:$A$107))))=MONTH($B$2),INDEX(Feuille1!$B$13:$H$301,MATCH(MONTH($B$2),mois,)+(COUNT($A$7:$A$107)-COUNT(A41:$A$107)),2),"")</f>
        <v>#N/A</v>
      </c>
      <c r="D41" s="42" t="e">
        <f>IF(MONTH(INDEX(Date,MATCH(MONTH($B$2),mois,)+(COUNT($A$7:$A$107)-COUNT(A41:$A$107))))=MONTH($B$2),INDEX(Feuille1!$B$13:$H$301,MATCH(MONTH($B$2),mois,)+(COUNT($A$7:$A$107)-COUNT(A41:$A$107)),3),"")</f>
        <v>#N/A</v>
      </c>
      <c r="E41" s="43" t="e">
        <f>IF(MONTH(INDEX(Date,MATCH(MONTH($B$2),mois,)+(COUNT($A$7:$A$107)-COUNT(A41:$A$107))))=MONTH($B$2),INDEX(Feuille1!$B$13:$H$301,MATCH(MONTH($B$2),mois,)+(COUNT($A$7:$A$107)-COUNT(A41:$A$107)),4),"")</f>
        <v>#N/A</v>
      </c>
      <c r="F41" s="42" t="e">
        <f>IF(MONTH(INDEX(Date,MATCH(MONTH($B$2),mois,)+(COUNT($A$7:$A$107)-COUNT(A41:$A$107))))=MONTH($B$2),INDEX(Feuille1!$B$13:$H$301,MATCH(MONTH($B$2),mois,)+(COUNT($A$7:$A$107)-COUNT(A41:$A$107)),6),"")</f>
        <v>#N/A</v>
      </c>
      <c r="G41" s="43" t="e">
        <f>IF(MONTH(INDEX(Date,MATCH(MONTH($B$2),mois,)+(COUNT($A$7:$A$107)-COUNT(A41:$A$107))))=MONTH($B$2),INDEX(Feuille1!$B$13:$H$301,MATCH(MONTH($B$2),mois,)+(COUNT($A$7:$A$107)-COUNT(A41:$A$107)),7),"")</f>
        <v>#N/A</v>
      </c>
      <c r="H41" s="39"/>
      <c r="I41" s="38"/>
      <c r="J41" s="38"/>
      <c r="K41" s="39"/>
      <c r="L41" s="39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</row>
    <row r="42" spans="1:1025" x14ac:dyDescent="0.25">
      <c r="A42">
        <v>1</v>
      </c>
      <c r="B42" s="40" t="e">
        <f>IF(MONTH(INDEX(Date,MATCH(MONTH($B$2),mois,)+(COUNT($A$7:$A$107)-COUNT(A42:$A$107))))=MONTH($B$2),INDEX(Date,MATCH(MONTH($B$2),mois,)+(COUNT($A$7:$A$107)-COUNT(A42:$A$107))),"")</f>
        <v>#N/A</v>
      </c>
      <c r="C42" s="42" t="e">
        <f>IF(MONTH(INDEX(Date,MATCH(MONTH($B$2),mois,)+(COUNT($A$7:$A$107)-COUNT(A42:$A$107))))=MONTH($B$2),INDEX(Feuille1!$B$13:$H$301,MATCH(MONTH($B$2),mois,)+(COUNT($A$7:$A$107)-COUNT(A42:$A$107)),2),"")</f>
        <v>#N/A</v>
      </c>
      <c r="D42" s="42" t="e">
        <f>IF(MONTH(INDEX(Date,MATCH(MONTH($B$2),mois,)+(COUNT($A$7:$A$107)-COUNT(A42:$A$107))))=MONTH($B$2),INDEX(Feuille1!$B$13:$H$301,MATCH(MONTH($B$2),mois,)+(COUNT($A$7:$A$107)-COUNT(A42:$A$107)),3),"")</f>
        <v>#N/A</v>
      </c>
      <c r="E42" s="43" t="e">
        <f>IF(MONTH(INDEX(Date,MATCH(MONTH($B$2),mois,)+(COUNT($A$7:$A$107)-COUNT(A42:$A$107))))=MONTH($B$2),INDEX(Feuille1!$B$13:$H$301,MATCH(MONTH($B$2),mois,)+(COUNT($A$7:$A$107)-COUNT(A42:$A$107)),4),"")</f>
        <v>#N/A</v>
      </c>
      <c r="F42" s="42" t="e">
        <f>IF(MONTH(INDEX(Date,MATCH(MONTH($B$2),mois,)+(COUNT($A$7:$A$107)-COUNT(A42:$A$107))))=MONTH($B$2),INDEX(Feuille1!$B$13:$H$301,MATCH(MONTH($B$2),mois,)+(COUNT($A$7:$A$107)-COUNT(A42:$A$107)),6),"")</f>
        <v>#N/A</v>
      </c>
      <c r="G42" s="43" t="e">
        <f>IF(MONTH(INDEX(Date,MATCH(MONTH($B$2),mois,)+(COUNT($A$7:$A$107)-COUNT(A42:$A$107))))=MONTH($B$2),INDEX(Feuille1!$B$13:$H$301,MATCH(MONTH($B$2),mois,)+(COUNT($A$7:$A$107)-COUNT(A42:$A$107)),7),"")</f>
        <v>#N/A</v>
      </c>
      <c r="H42" s="39"/>
      <c r="I42" s="38"/>
      <c r="J42" s="38"/>
      <c r="K42" s="39"/>
      <c r="L42" s="39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</row>
    <row r="43" spans="1:1025" x14ac:dyDescent="0.25">
      <c r="A43">
        <v>1</v>
      </c>
      <c r="B43" s="40" t="e">
        <f>IF(MONTH(INDEX(Date,MATCH(MONTH($B$2),mois,)+(COUNT($A$7:$A$107)-COUNT(A43:$A$107))))=MONTH($B$2),INDEX(Date,MATCH(MONTH($B$2),mois,)+(COUNT($A$7:$A$107)-COUNT(A43:$A$107))),"")</f>
        <v>#N/A</v>
      </c>
      <c r="C43" s="42" t="e">
        <f>IF(MONTH(INDEX(Date,MATCH(MONTH($B$2),mois,)+(COUNT($A$7:$A$107)-COUNT(A43:$A$107))))=MONTH($B$2),INDEX(Feuille1!$B$13:$H$301,MATCH(MONTH($B$2),mois,)+(COUNT($A$7:$A$107)-COUNT(A43:$A$107)),2),"")</f>
        <v>#N/A</v>
      </c>
      <c r="D43" s="42" t="e">
        <f>IF(MONTH(INDEX(Date,MATCH(MONTH($B$2),mois,)+(COUNT($A$7:$A$107)-COUNT(A43:$A$107))))=MONTH($B$2),INDEX(Feuille1!$B$13:$H$301,MATCH(MONTH($B$2),mois,)+(COUNT($A$7:$A$107)-COUNT(A43:$A$107)),3),"")</f>
        <v>#N/A</v>
      </c>
      <c r="E43" s="43" t="e">
        <f>IF(MONTH(INDEX(Date,MATCH(MONTH($B$2),mois,)+(COUNT($A$7:$A$107)-COUNT(A43:$A$107))))=MONTH($B$2),INDEX(Feuille1!$B$13:$H$301,MATCH(MONTH($B$2),mois,)+(COUNT($A$7:$A$107)-COUNT(A43:$A$107)),4),"")</f>
        <v>#N/A</v>
      </c>
      <c r="F43" s="42" t="e">
        <f>IF(MONTH(INDEX(Date,MATCH(MONTH($B$2),mois,)+(COUNT($A$7:$A$107)-COUNT(A43:$A$107))))=MONTH($B$2),INDEX(Feuille1!$B$13:$H$301,MATCH(MONTH($B$2),mois,)+(COUNT($A$7:$A$107)-COUNT(A43:$A$107)),6),"")</f>
        <v>#N/A</v>
      </c>
      <c r="G43" s="43" t="e">
        <f>IF(MONTH(INDEX(Date,MATCH(MONTH($B$2),mois,)+(COUNT($A$7:$A$107)-COUNT(A43:$A$107))))=MONTH($B$2),INDEX(Feuille1!$B$13:$H$301,MATCH(MONTH($B$2),mois,)+(COUNT($A$7:$A$107)-COUNT(A43:$A$107)),7),"")</f>
        <v>#N/A</v>
      </c>
      <c r="H43" s="39"/>
      <c r="I43" s="38"/>
      <c r="J43" s="38"/>
      <c r="K43" s="39"/>
      <c r="L43" s="39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</row>
    <row r="44" spans="1:1025" x14ac:dyDescent="0.25">
      <c r="A44">
        <v>1</v>
      </c>
      <c r="B44" s="40" t="e">
        <f>IF(MONTH(INDEX(Date,MATCH(MONTH($B$2),mois,)+(COUNT($A$7:$A$107)-COUNT(A44:$A$107))))=MONTH($B$2),INDEX(Date,MATCH(MONTH($B$2),mois,)+(COUNT($A$7:$A$107)-COUNT(A44:$A$107))),"")</f>
        <v>#N/A</v>
      </c>
      <c r="C44" s="42" t="e">
        <f>IF(MONTH(INDEX(Date,MATCH(MONTH($B$2),mois,)+(COUNT($A$7:$A$107)-COUNT(A44:$A$107))))=MONTH($B$2),INDEX(Feuille1!$B$13:$H$301,MATCH(MONTH($B$2),mois,)+(COUNT($A$7:$A$107)-COUNT(A44:$A$107)),2),"")</f>
        <v>#N/A</v>
      </c>
      <c r="D44" s="42" t="e">
        <f>IF(MONTH(INDEX(Date,MATCH(MONTH($B$2),mois,)+(COUNT($A$7:$A$107)-COUNT(A44:$A$107))))=MONTH($B$2),INDEX(Feuille1!$B$13:$H$301,MATCH(MONTH($B$2),mois,)+(COUNT($A$7:$A$107)-COUNT(A44:$A$107)),3),"")</f>
        <v>#N/A</v>
      </c>
      <c r="E44" s="43" t="e">
        <f>IF(MONTH(INDEX(Date,MATCH(MONTH($B$2),mois,)+(COUNT($A$7:$A$107)-COUNT(A44:$A$107))))=MONTH($B$2),INDEX(Feuille1!$B$13:$H$301,MATCH(MONTH($B$2),mois,)+(COUNT($A$7:$A$107)-COUNT(A44:$A$107)),4),"")</f>
        <v>#N/A</v>
      </c>
      <c r="F44" s="42" t="e">
        <f>IF(MONTH(INDEX(Date,MATCH(MONTH($B$2),mois,)+(COUNT($A$7:$A$107)-COUNT(A44:$A$107))))=MONTH($B$2),INDEX(Feuille1!$B$13:$H$301,MATCH(MONTH($B$2),mois,)+(COUNT($A$7:$A$107)-COUNT(A44:$A$107)),6),"")</f>
        <v>#N/A</v>
      </c>
      <c r="G44" s="43" t="e">
        <f>IF(MONTH(INDEX(Date,MATCH(MONTH($B$2),mois,)+(COUNT($A$7:$A$107)-COUNT(A44:$A$107))))=MONTH($B$2),INDEX(Feuille1!$B$13:$H$301,MATCH(MONTH($B$2),mois,)+(COUNT($A$7:$A$107)-COUNT(A44:$A$107)),7),"")</f>
        <v>#N/A</v>
      </c>
      <c r="H44" s="39"/>
      <c r="I44" s="38"/>
      <c r="J44" s="38"/>
      <c r="K44" s="39"/>
      <c r="L44" s="39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</row>
    <row r="45" spans="1:1025" x14ac:dyDescent="0.25">
      <c r="A45">
        <v>1</v>
      </c>
      <c r="B45" s="40" t="e">
        <f>IF(MONTH(INDEX(Date,MATCH(MONTH($B$2),mois,)+(COUNT($A$7:$A$107)-COUNT(A45:$A$107))))=MONTH($B$2),INDEX(Date,MATCH(MONTH($B$2),mois,)+(COUNT($A$7:$A$107)-COUNT(A45:$A$107))),"")</f>
        <v>#N/A</v>
      </c>
      <c r="C45" s="42" t="e">
        <f>IF(MONTH(INDEX(Date,MATCH(MONTH($B$2),mois,)+(COUNT($A$7:$A$107)-COUNT(A45:$A$107))))=MONTH($B$2),INDEX(Feuille1!$B$13:$H$301,MATCH(MONTH($B$2),mois,)+(COUNT($A$7:$A$107)-COUNT(A45:$A$107)),2),"")</f>
        <v>#N/A</v>
      </c>
      <c r="D45" s="42" t="e">
        <f>IF(MONTH(INDEX(Date,MATCH(MONTH($B$2),mois,)+(COUNT($A$7:$A$107)-COUNT(A45:$A$107))))=MONTH($B$2),INDEX(Feuille1!$B$13:$H$301,MATCH(MONTH($B$2),mois,)+(COUNT($A$7:$A$107)-COUNT(A45:$A$107)),3),"")</f>
        <v>#N/A</v>
      </c>
      <c r="E45" s="43" t="e">
        <f>IF(MONTH(INDEX(Date,MATCH(MONTH($B$2),mois,)+(COUNT($A$7:$A$107)-COUNT(A45:$A$107))))=MONTH($B$2),INDEX(Feuille1!$B$13:$H$301,MATCH(MONTH($B$2),mois,)+(COUNT($A$7:$A$107)-COUNT(A45:$A$107)),4),"")</f>
        <v>#N/A</v>
      </c>
      <c r="F45" s="42" t="e">
        <f>IF(MONTH(INDEX(Date,MATCH(MONTH($B$2),mois,)+(COUNT($A$7:$A$107)-COUNT(A45:$A$107))))=MONTH($B$2),INDEX(Feuille1!$B$13:$H$301,MATCH(MONTH($B$2),mois,)+(COUNT($A$7:$A$107)-COUNT(A45:$A$107)),6),"")</f>
        <v>#N/A</v>
      </c>
      <c r="G45" s="43" t="e">
        <f>IF(MONTH(INDEX(Date,MATCH(MONTH($B$2),mois,)+(COUNT($A$7:$A$107)-COUNT(A45:$A$107))))=MONTH($B$2),INDEX(Feuille1!$B$13:$H$301,MATCH(MONTH($B$2),mois,)+(COUNT($A$7:$A$107)-COUNT(A45:$A$107)),7),"")</f>
        <v>#N/A</v>
      </c>
      <c r="H45" s="39"/>
      <c r="I45" s="38"/>
      <c r="J45" s="38"/>
      <c r="K45" s="39"/>
      <c r="L45" s="39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</row>
    <row r="46" spans="1:1025" x14ac:dyDescent="0.25">
      <c r="A46">
        <v>1</v>
      </c>
      <c r="B46" s="40" t="e">
        <f>IF(MONTH(INDEX(Date,MATCH(MONTH($B$2),mois,)+(COUNT($A$7:$A$107)-COUNT(A46:$A$107))))=MONTH($B$2),INDEX(Date,MATCH(MONTH($B$2),mois,)+(COUNT($A$7:$A$107)-COUNT(A46:$A$107))),"")</f>
        <v>#N/A</v>
      </c>
      <c r="C46" s="42" t="e">
        <f>IF(MONTH(INDEX(Date,MATCH(MONTH($B$2),mois,)+(COUNT($A$7:$A$107)-COUNT(A46:$A$107))))=MONTH($B$2),INDEX(Feuille1!$B$13:$H$301,MATCH(MONTH($B$2),mois,)+(COUNT($A$7:$A$107)-COUNT(A46:$A$107)),2),"")</f>
        <v>#N/A</v>
      </c>
      <c r="D46" s="42" t="e">
        <f>IF(MONTH(INDEX(Date,MATCH(MONTH($B$2),mois,)+(COUNT($A$7:$A$107)-COUNT(A46:$A$107))))=MONTH($B$2),INDEX(Feuille1!$B$13:$H$301,MATCH(MONTH($B$2),mois,)+(COUNT($A$7:$A$107)-COUNT(A46:$A$107)),3),"")</f>
        <v>#N/A</v>
      </c>
      <c r="E46" s="43" t="e">
        <f>IF(MONTH(INDEX(Date,MATCH(MONTH($B$2),mois,)+(COUNT($A$7:$A$107)-COUNT(A46:$A$107))))=MONTH($B$2),INDEX(Feuille1!$B$13:$H$301,MATCH(MONTH($B$2),mois,)+(COUNT($A$7:$A$107)-COUNT(A46:$A$107)),4),"")</f>
        <v>#N/A</v>
      </c>
      <c r="F46" s="42" t="e">
        <f>IF(MONTH(INDEX(Date,MATCH(MONTH($B$2),mois,)+(COUNT($A$7:$A$107)-COUNT(A46:$A$107))))=MONTH($B$2),INDEX(Feuille1!$B$13:$H$301,MATCH(MONTH($B$2),mois,)+(COUNT($A$7:$A$107)-COUNT(A46:$A$107)),6),"")</f>
        <v>#N/A</v>
      </c>
      <c r="G46" s="43" t="e">
        <f>IF(MONTH(INDEX(Date,MATCH(MONTH($B$2),mois,)+(COUNT($A$7:$A$107)-COUNT(A46:$A$107))))=MONTH($B$2),INDEX(Feuille1!$B$13:$H$301,MATCH(MONTH($B$2),mois,)+(COUNT($A$7:$A$107)-COUNT(A46:$A$107)),7),"")</f>
        <v>#N/A</v>
      </c>
      <c r="H46" s="39"/>
      <c r="I46" s="38"/>
      <c r="J46" s="38"/>
      <c r="K46" s="39"/>
      <c r="L46" s="39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</row>
    <row r="47" spans="1:1025" x14ac:dyDescent="0.25">
      <c r="A47">
        <v>1</v>
      </c>
      <c r="B47" s="40" t="e">
        <f>IF(MONTH(INDEX(Date,MATCH(MONTH($B$2),mois,)+(COUNT($A$7:$A$107)-COUNT(A47:$A$107))))=MONTH($B$2),INDEX(Date,MATCH(MONTH($B$2),mois,)+(COUNT($A$7:$A$107)-COUNT(A47:$A$107))),"")</f>
        <v>#N/A</v>
      </c>
      <c r="C47" s="42" t="e">
        <f>IF(MONTH(INDEX(Date,MATCH(MONTH($B$2),mois,)+(COUNT($A$7:$A$107)-COUNT(A47:$A$107))))=MONTH($B$2),INDEX(Feuille1!$B$13:$H$301,MATCH(MONTH($B$2),mois,)+(COUNT($A$7:$A$107)-COUNT(A47:$A$107)),2),"")</f>
        <v>#N/A</v>
      </c>
      <c r="D47" s="42" t="e">
        <f>IF(MONTH(INDEX(Date,MATCH(MONTH($B$2),mois,)+(COUNT($A$7:$A$107)-COUNT(A47:$A$107))))=MONTH($B$2),INDEX(Feuille1!$B$13:$H$301,MATCH(MONTH($B$2),mois,)+(COUNT($A$7:$A$107)-COUNT(A47:$A$107)),3),"")</f>
        <v>#N/A</v>
      </c>
      <c r="E47" s="43" t="e">
        <f>IF(MONTH(INDEX(Date,MATCH(MONTH($B$2),mois,)+(COUNT($A$7:$A$107)-COUNT(A47:$A$107))))=MONTH($B$2),INDEX(Feuille1!$B$13:$H$301,MATCH(MONTH($B$2),mois,)+(COUNT($A$7:$A$107)-COUNT(A47:$A$107)),4),"")</f>
        <v>#N/A</v>
      </c>
      <c r="F47" s="42" t="e">
        <f>IF(MONTH(INDEX(Date,MATCH(MONTH($B$2),mois,)+(COUNT($A$7:$A$107)-COUNT(A47:$A$107))))=MONTH($B$2),INDEX(Feuille1!$B$13:$H$301,MATCH(MONTH($B$2),mois,)+(COUNT($A$7:$A$107)-COUNT(A47:$A$107)),6),"")</f>
        <v>#N/A</v>
      </c>
      <c r="G47" s="43" t="e">
        <f>IF(MONTH(INDEX(Date,MATCH(MONTH($B$2),mois,)+(COUNT($A$7:$A$107)-COUNT(A47:$A$107))))=MONTH($B$2),INDEX(Feuille1!$B$13:$H$301,MATCH(MONTH($B$2),mois,)+(COUNT($A$7:$A$107)-COUNT(A47:$A$107)),7),"")</f>
        <v>#N/A</v>
      </c>
      <c r="H47" s="39"/>
      <c r="I47" s="38"/>
      <c r="J47" s="38"/>
      <c r="K47" s="39"/>
      <c r="L47" s="39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</row>
    <row r="48" spans="1:1025" x14ac:dyDescent="0.25">
      <c r="A48">
        <v>1</v>
      </c>
      <c r="B48" s="40" t="e">
        <f>IF(MONTH(INDEX(Date,MATCH(MONTH($B$2),mois,)+(COUNT($A$7:$A$107)-COUNT(A48:$A$107))))=MONTH($B$2),INDEX(Date,MATCH(MONTH($B$2),mois,)+(COUNT($A$7:$A$107)-COUNT(A48:$A$107))),"")</f>
        <v>#N/A</v>
      </c>
      <c r="C48" s="42" t="e">
        <f>IF(MONTH(INDEX(Date,MATCH(MONTH($B$2),mois,)+(COUNT($A$7:$A$107)-COUNT(A48:$A$107))))=MONTH($B$2),INDEX(Feuille1!$B$13:$H$301,MATCH(MONTH($B$2),mois,)+(COUNT($A$7:$A$107)-COUNT(A48:$A$107)),2),"")</f>
        <v>#N/A</v>
      </c>
      <c r="D48" s="42" t="e">
        <f>IF(MONTH(INDEX(Date,MATCH(MONTH($B$2),mois,)+(COUNT($A$7:$A$107)-COUNT(A48:$A$107))))=MONTH($B$2),INDEX(Feuille1!$B$13:$H$301,MATCH(MONTH($B$2),mois,)+(COUNT($A$7:$A$107)-COUNT(A48:$A$107)),3),"")</f>
        <v>#N/A</v>
      </c>
      <c r="E48" s="43" t="e">
        <f>IF(MONTH(INDEX(Date,MATCH(MONTH($B$2),mois,)+(COUNT($A$7:$A$107)-COUNT(A48:$A$107))))=MONTH($B$2),INDEX(Feuille1!$B$13:$H$301,MATCH(MONTH($B$2),mois,)+(COUNT($A$7:$A$107)-COUNT(A48:$A$107)),4),"")</f>
        <v>#N/A</v>
      </c>
      <c r="F48" s="42" t="e">
        <f>IF(MONTH(INDEX(Date,MATCH(MONTH($B$2),mois,)+(COUNT($A$7:$A$107)-COUNT(A48:$A$107))))=MONTH($B$2),INDEX(Feuille1!$B$13:$H$301,MATCH(MONTH($B$2),mois,)+(COUNT($A$7:$A$107)-COUNT(A48:$A$107)),6),"")</f>
        <v>#N/A</v>
      </c>
      <c r="G48" s="43" t="e">
        <f>IF(MONTH(INDEX(Date,MATCH(MONTH($B$2),mois,)+(COUNT($A$7:$A$107)-COUNT(A48:$A$107))))=MONTH($B$2),INDEX(Feuille1!$B$13:$H$301,MATCH(MONTH($B$2),mois,)+(COUNT($A$7:$A$107)-COUNT(A48:$A$107)),7),"")</f>
        <v>#N/A</v>
      </c>
      <c r="H48" s="39"/>
      <c r="I48" s="38"/>
      <c r="J48" s="38"/>
      <c r="K48" s="39"/>
      <c r="L48" s="39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</row>
    <row r="49" spans="1:1025" x14ac:dyDescent="0.25">
      <c r="A49">
        <v>1</v>
      </c>
      <c r="B49" s="40" t="e">
        <f>IF(MONTH(INDEX(Date,MATCH(MONTH($B$2),mois,)+(COUNT($A$7:$A$107)-COUNT(A49:$A$107))))=MONTH($B$2),INDEX(Date,MATCH(MONTH($B$2),mois,)+(COUNT($A$7:$A$107)-COUNT(A49:$A$107))),"")</f>
        <v>#N/A</v>
      </c>
      <c r="C49" s="42" t="e">
        <f>IF(MONTH(INDEX(Date,MATCH(MONTH($B$2),mois,)+(COUNT($A$7:$A$107)-COUNT(A49:$A$107))))=MONTH($B$2),INDEX(Feuille1!$B$13:$H$301,MATCH(MONTH($B$2),mois,)+(COUNT($A$7:$A$107)-COUNT(A49:$A$107)),2),"")</f>
        <v>#N/A</v>
      </c>
      <c r="D49" s="42" t="e">
        <f>IF(MONTH(INDEX(Date,MATCH(MONTH($B$2),mois,)+(COUNT($A$7:$A$107)-COUNT(A49:$A$107))))=MONTH($B$2),INDEX(Feuille1!$B$13:$H$301,MATCH(MONTH($B$2),mois,)+(COUNT($A$7:$A$107)-COUNT(A49:$A$107)),3),"")</f>
        <v>#N/A</v>
      </c>
      <c r="E49" s="43" t="e">
        <f>IF(MONTH(INDEX(Date,MATCH(MONTH($B$2),mois,)+(COUNT($A$7:$A$107)-COUNT(A49:$A$107))))=MONTH($B$2),INDEX(Feuille1!$B$13:$H$301,MATCH(MONTH($B$2),mois,)+(COUNT($A$7:$A$107)-COUNT(A49:$A$107)),4),"")</f>
        <v>#N/A</v>
      </c>
      <c r="F49" s="42" t="e">
        <f>IF(MONTH(INDEX(Date,MATCH(MONTH($B$2),mois,)+(COUNT($A$7:$A$107)-COUNT(A49:$A$107))))=MONTH($B$2),INDEX(Feuille1!$B$13:$H$301,MATCH(MONTH($B$2),mois,)+(COUNT($A$7:$A$107)-COUNT(A49:$A$107)),6),"")</f>
        <v>#N/A</v>
      </c>
      <c r="G49" s="43" t="e">
        <f>IF(MONTH(INDEX(Date,MATCH(MONTH($B$2),mois,)+(COUNT($A$7:$A$107)-COUNT(A49:$A$107))))=MONTH($B$2),INDEX(Feuille1!$B$13:$H$301,MATCH(MONTH($B$2),mois,)+(COUNT($A$7:$A$107)-COUNT(A49:$A$107)),7),"")</f>
        <v>#N/A</v>
      </c>
      <c r="H49" s="39"/>
      <c r="I49" s="38"/>
      <c r="J49" s="38"/>
      <c r="K49" s="39"/>
      <c r="L49" s="3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</row>
    <row r="50" spans="1:1025" x14ac:dyDescent="0.25">
      <c r="A50">
        <v>1</v>
      </c>
      <c r="B50" s="40" t="e">
        <f>IF(MONTH(INDEX(Date,MATCH(MONTH($B$2),mois,)+(COUNT($A$7:$A$107)-COUNT(A50:$A$107))))=MONTH($B$2),INDEX(Date,MATCH(MONTH($B$2),mois,)+(COUNT($A$7:$A$107)-COUNT(A50:$A$107))),"")</f>
        <v>#N/A</v>
      </c>
      <c r="C50" s="42" t="e">
        <f>IF(MONTH(INDEX(Date,MATCH(MONTH($B$2),mois,)+(COUNT($A$7:$A$107)-COUNT(A50:$A$107))))=MONTH($B$2),INDEX(Feuille1!$B$13:$H$301,MATCH(MONTH($B$2),mois,)+(COUNT($A$7:$A$107)-COUNT(A50:$A$107)),2),"")</f>
        <v>#N/A</v>
      </c>
      <c r="D50" s="42" t="e">
        <f>IF(MONTH(INDEX(Date,MATCH(MONTH($B$2),mois,)+(COUNT($A$7:$A$107)-COUNT(A50:$A$107))))=MONTH($B$2),INDEX(Feuille1!$B$13:$H$301,MATCH(MONTH($B$2),mois,)+(COUNT($A$7:$A$107)-COUNT(A50:$A$107)),3),"")</f>
        <v>#N/A</v>
      </c>
      <c r="E50" s="43" t="e">
        <f>IF(MONTH(INDEX(Date,MATCH(MONTH($B$2),mois,)+(COUNT($A$7:$A$107)-COUNT(A50:$A$107))))=MONTH($B$2),INDEX(Feuille1!$B$13:$H$301,MATCH(MONTH($B$2),mois,)+(COUNT($A$7:$A$107)-COUNT(A50:$A$107)),4),"")</f>
        <v>#N/A</v>
      </c>
      <c r="F50" s="42" t="e">
        <f>IF(MONTH(INDEX(Date,MATCH(MONTH($B$2),mois,)+(COUNT($A$7:$A$107)-COUNT(A50:$A$107))))=MONTH($B$2),INDEX(Feuille1!$B$13:$H$301,MATCH(MONTH($B$2),mois,)+(COUNT($A$7:$A$107)-COUNT(A50:$A$107)),6),"")</f>
        <v>#N/A</v>
      </c>
      <c r="G50" s="43" t="e">
        <f>IF(MONTH(INDEX(Date,MATCH(MONTH($B$2),mois,)+(COUNT($A$7:$A$107)-COUNT(A50:$A$107))))=MONTH($B$2),INDEX(Feuille1!$B$13:$H$301,MATCH(MONTH($B$2),mois,)+(COUNT($A$7:$A$107)-COUNT(A50:$A$107)),7),"")</f>
        <v>#N/A</v>
      </c>
      <c r="H50" s="39"/>
      <c r="I50" s="38"/>
      <c r="J50" s="38"/>
      <c r="K50" s="39"/>
      <c r="L50" s="39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</row>
    <row r="51" spans="1:1025" x14ac:dyDescent="0.25">
      <c r="A51">
        <v>1</v>
      </c>
      <c r="B51" s="40" t="e">
        <f>IF(MONTH(INDEX(Date,MATCH(MONTH($B$2),mois,)+(COUNT($A$7:$A$107)-COUNT(A51:$A$107))))=MONTH($B$2),INDEX(Date,MATCH(MONTH($B$2),mois,)+(COUNT($A$7:$A$107)-COUNT(A51:$A$107))),"")</f>
        <v>#N/A</v>
      </c>
      <c r="C51" s="42" t="e">
        <f>IF(MONTH(INDEX(Date,MATCH(MONTH($B$2),mois,)+(COUNT($A$7:$A$107)-COUNT(A51:$A$107))))=MONTH($B$2),INDEX(Feuille1!$B$13:$H$301,MATCH(MONTH($B$2),mois,)+(COUNT($A$7:$A$107)-COUNT(A51:$A$107)),2),"")</f>
        <v>#N/A</v>
      </c>
      <c r="D51" s="42" t="e">
        <f>IF(MONTH(INDEX(Date,MATCH(MONTH($B$2),mois,)+(COUNT($A$7:$A$107)-COUNT(A51:$A$107))))=MONTH($B$2),INDEX(Feuille1!$B$13:$H$301,MATCH(MONTH($B$2),mois,)+(COUNT($A$7:$A$107)-COUNT(A51:$A$107)),3),"")</f>
        <v>#N/A</v>
      </c>
      <c r="E51" s="43" t="e">
        <f>IF(MONTH(INDEX(Date,MATCH(MONTH($B$2),mois,)+(COUNT($A$7:$A$107)-COUNT(A51:$A$107))))=MONTH($B$2),INDEX(Feuille1!$B$13:$H$301,MATCH(MONTH($B$2),mois,)+(COUNT($A$7:$A$107)-COUNT(A51:$A$107)),4),"")</f>
        <v>#N/A</v>
      </c>
      <c r="F51" s="42" t="e">
        <f>IF(MONTH(INDEX(Date,MATCH(MONTH($B$2),mois,)+(COUNT($A$7:$A$107)-COUNT(A51:$A$107))))=MONTH($B$2),INDEX(Feuille1!$B$13:$H$301,MATCH(MONTH($B$2),mois,)+(COUNT($A$7:$A$107)-COUNT(A51:$A$107)),6),"")</f>
        <v>#N/A</v>
      </c>
      <c r="G51" s="43" t="e">
        <f>IF(MONTH(INDEX(Date,MATCH(MONTH($B$2),mois,)+(COUNT($A$7:$A$107)-COUNT(A51:$A$107))))=MONTH($B$2),INDEX(Feuille1!$B$13:$H$301,MATCH(MONTH($B$2),mois,)+(COUNT($A$7:$A$107)-COUNT(A51:$A$107)),7),"")</f>
        <v>#N/A</v>
      </c>
      <c r="H51" s="39"/>
      <c r="I51" s="38"/>
      <c r="J51" s="38"/>
      <c r="K51" s="39"/>
      <c r="L51" s="39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</row>
    <row r="52" spans="1:1025" x14ac:dyDescent="0.25">
      <c r="A52">
        <v>1</v>
      </c>
      <c r="B52" s="40" t="e">
        <f>IF(MONTH(INDEX(Date,MATCH(MONTH($B$2),mois,)+(COUNT($A$7:$A$107)-COUNT(A52:$A$107))))=MONTH($B$2),INDEX(Date,MATCH(MONTH($B$2),mois,)+(COUNT($A$7:$A$107)-COUNT(A52:$A$107))),"")</f>
        <v>#N/A</v>
      </c>
      <c r="C52" s="42" t="e">
        <f>IF(MONTH(INDEX(Date,MATCH(MONTH($B$2),mois,)+(COUNT($A$7:$A$107)-COUNT(A52:$A$107))))=MONTH($B$2),INDEX(Feuille1!$B$13:$H$301,MATCH(MONTH($B$2),mois,)+(COUNT($A$7:$A$107)-COUNT(A52:$A$107)),2),"")</f>
        <v>#N/A</v>
      </c>
      <c r="D52" s="42" t="e">
        <f>IF(MONTH(INDEX(Date,MATCH(MONTH($B$2),mois,)+(COUNT($A$7:$A$107)-COUNT(A52:$A$107))))=MONTH($B$2),INDEX(Feuille1!$B$13:$H$301,MATCH(MONTH($B$2),mois,)+(COUNT($A$7:$A$107)-COUNT(A52:$A$107)),3),"")</f>
        <v>#N/A</v>
      </c>
      <c r="E52" s="43" t="e">
        <f>IF(MONTH(INDEX(Date,MATCH(MONTH($B$2),mois,)+(COUNT($A$7:$A$107)-COUNT(A52:$A$107))))=MONTH($B$2),INDEX(Feuille1!$B$13:$H$301,MATCH(MONTH($B$2),mois,)+(COUNT($A$7:$A$107)-COUNT(A52:$A$107)),4),"")</f>
        <v>#N/A</v>
      </c>
      <c r="F52" s="42" t="e">
        <f>IF(MONTH(INDEX(Date,MATCH(MONTH($B$2),mois,)+(COUNT($A$7:$A$107)-COUNT(A52:$A$107))))=MONTH($B$2),INDEX(Feuille1!$B$13:$H$301,MATCH(MONTH($B$2),mois,)+(COUNT($A$7:$A$107)-COUNT(A52:$A$107)),6),"")</f>
        <v>#N/A</v>
      </c>
      <c r="G52" s="43" t="e">
        <f>IF(MONTH(INDEX(Date,MATCH(MONTH($B$2),mois,)+(COUNT($A$7:$A$107)-COUNT(A52:$A$107))))=MONTH($B$2),INDEX(Feuille1!$B$13:$H$301,MATCH(MONTH($B$2),mois,)+(COUNT($A$7:$A$107)-COUNT(A52:$A$107)),7),"")</f>
        <v>#N/A</v>
      </c>
      <c r="H52" s="39"/>
      <c r="I52" s="38"/>
      <c r="J52" s="38"/>
      <c r="K52" s="39"/>
      <c r="L52" s="39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</row>
    <row r="53" spans="1:1025" x14ac:dyDescent="0.25">
      <c r="A53">
        <v>1</v>
      </c>
      <c r="B53" s="40" t="e">
        <f>IF(MONTH(INDEX(Date,MATCH(MONTH($B$2),mois,)+(COUNT($A$7:$A$107)-COUNT(A53:$A$107))))=MONTH($B$2),INDEX(Date,MATCH(MONTH($B$2),mois,)+(COUNT($A$7:$A$107)-COUNT(A53:$A$107))),"")</f>
        <v>#N/A</v>
      </c>
      <c r="C53" s="42" t="e">
        <f>IF(MONTH(INDEX(Date,MATCH(MONTH($B$2),mois,)+(COUNT($A$7:$A$107)-COUNT(A53:$A$107))))=MONTH($B$2),INDEX(Feuille1!$B$13:$H$301,MATCH(MONTH($B$2),mois,)+(COUNT($A$7:$A$107)-COUNT(A53:$A$107)),2),"")</f>
        <v>#N/A</v>
      </c>
      <c r="D53" s="42" t="e">
        <f>IF(MONTH(INDEX(Date,MATCH(MONTH($B$2),mois,)+(COUNT($A$7:$A$107)-COUNT(A53:$A$107))))=MONTH($B$2),INDEX(Feuille1!$B$13:$H$301,MATCH(MONTH($B$2),mois,)+(COUNT($A$7:$A$107)-COUNT(A53:$A$107)),3),"")</f>
        <v>#N/A</v>
      </c>
      <c r="E53" s="43" t="e">
        <f>IF(MONTH(INDEX(Date,MATCH(MONTH($B$2),mois,)+(COUNT($A$7:$A$107)-COUNT(A53:$A$107))))=MONTH($B$2),INDEX(Feuille1!$B$13:$H$301,MATCH(MONTH($B$2),mois,)+(COUNT($A$7:$A$107)-COUNT(A53:$A$107)),4),"")</f>
        <v>#N/A</v>
      </c>
      <c r="F53" s="42" t="e">
        <f>IF(MONTH(INDEX(Date,MATCH(MONTH($B$2),mois,)+(COUNT($A$7:$A$107)-COUNT(A53:$A$107))))=MONTH($B$2),INDEX(Feuille1!$B$13:$H$301,MATCH(MONTH($B$2),mois,)+(COUNT($A$7:$A$107)-COUNT(A53:$A$107)),6),"")</f>
        <v>#N/A</v>
      </c>
      <c r="G53" s="43" t="e">
        <f>IF(MONTH(INDEX(Date,MATCH(MONTH($B$2),mois,)+(COUNT($A$7:$A$107)-COUNT(A53:$A$107))))=MONTH($B$2),INDEX(Feuille1!$B$13:$H$301,MATCH(MONTH($B$2),mois,)+(COUNT($A$7:$A$107)-COUNT(A53:$A$107)),7),"")</f>
        <v>#N/A</v>
      </c>
      <c r="H53" s="39"/>
      <c r="I53" s="38"/>
      <c r="J53" s="38"/>
      <c r="K53" s="39"/>
      <c r="L53" s="39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</row>
    <row r="54" spans="1:1025" x14ac:dyDescent="0.25">
      <c r="A54">
        <v>1</v>
      </c>
      <c r="B54" s="40" t="e">
        <f>IF(MONTH(INDEX(Date,MATCH(MONTH($B$2),mois,)+(COUNT($A$7:$A$107)-COUNT(A54:$A$107))))=MONTH($B$2),INDEX(Date,MATCH(MONTH($B$2),mois,)+(COUNT($A$7:$A$107)-COUNT(A54:$A$107))),"")</f>
        <v>#N/A</v>
      </c>
      <c r="C54" s="42" t="e">
        <f>IF(MONTH(INDEX(Date,MATCH(MONTH($B$2),mois,)+(COUNT($A$7:$A$107)-COUNT(A54:$A$107))))=MONTH($B$2),INDEX(Feuille1!$B$13:$H$301,MATCH(MONTH($B$2),mois,)+(COUNT($A$7:$A$107)-COUNT(A54:$A$107)),2),"")</f>
        <v>#N/A</v>
      </c>
      <c r="D54" s="42" t="e">
        <f>IF(MONTH(INDEX(Date,MATCH(MONTH($B$2),mois,)+(COUNT($A$7:$A$107)-COUNT(A54:$A$107))))=MONTH($B$2),INDEX(Feuille1!$B$13:$H$301,MATCH(MONTH($B$2),mois,)+(COUNT($A$7:$A$107)-COUNT(A54:$A$107)),3),"")</f>
        <v>#N/A</v>
      </c>
      <c r="E54" s="43" t="e">
        <f>IF(MONTH(INDEX(Date,MATCH(MONTH($B$2),mois,)+(COUNT($A$7:$A$107)-COUNT(A54:$A$107))))=MONTH($B$2),INDEX(Feuille1!$B$13:$H$301,MATCH(MONTH($B$2),mois,)+(COUNT($A$7:$A$107)-COUNT(A54:$A$107)),4),"")</f>
        <v>#N/A</v>
      </c>
      <c r="F54" s="42" t="e">
        <f>IF(MONTH(INDEX(Date,MATCH(MONTH($B$2),mois,)+(COUNT($A$7:$A$107)-COUNT(A54:$A$107))))=MONTH($B$2),INDEX(Feuille1!$B$13:$H$301,MATCH(MONTH($B$2),mois,)+(COUNT($A$7:$A$107)-COUNT(A54:$A$107)),6),"")</f>
        <v>#N/A</v>
      </c>
      <c r="G54" s="43" t="e">
        <f>IF(MONTH(INDEX(Date,MATCH(MONTH($B$2),mois,)+(COUNT($A$7:$A$107)-COUNT(A54:$A$107))))=MONTH($B$2),INDEX(Feuille1!$B$13:$H$301,MATCH(MONTH($B$2),mois,)+(COUNT($A$7:$A$107)-COUNT(A54:$A$107)),7),"")</f>
        <v>#N/A</v>
      </c>
      <c r="H54" s="39"/>
      <c r="I54" s="38"/>
      <c r="J54" s="38"/>
      <c r="K54" s="39"/>
      <c r="L54" s="39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</row>
    <row r="55" spans="1:1025" x14ac:dyDescent="0.25">
      <c r="A55">
        <v>1</v>
      </c>
      <c r="B55" s="40" t="e">
        <f>IF(MONTH(INDEX(Date,MATCH(MONTH($B$2),mois,)+(COUNT($A$7:$A$107)-COUNT(A55:$A$107))))=MONTH($B$2),INDEX(Date,MATCH(MONTH($B$2),mois,)+(COUNT($A$7:$A$107)-COUNT(A55:$A$107))),"")</f>
        <v>#N/A</v>
      </c>
      <c r="C55" s="42" t="e">
        <f>IF(MONTH(INDEX(Date,MATCH(MONTH($B$2),mois,)+(COUNT($A$7:$A$107)-COUNT(A55:$A$107))))=MONTH($B$2),INDEX(Feuille1!$B$13:$H$301,MATCH(MONTH($B$2),mois,)+(COUNT($A$7:$A$107)-COUNT(A55:$A$107)),2),"")</f>
        <v>#N/A</v>
      </c>
      <c r="D55" s="42" t="e">
        <f>IF(MONTH(INDEX(Date,MATCH(MONTH($B$2),mois,)+(COUNT($A$7:$A$107)-COUNT(A55:$A$107))))=MONTH($B$2),INDEX(Feuille1!$B$13:$H$301,MATCH(MONTH($B$2),mois,)+(COUNT($A$7:$A$107)-COUNT(A55:$A$107)),3),"")</f>
        <v>#N/A</v>
      </c>
      <c r="E55" s="43" t="e">
        <f>IF(MONTH(INDEX(Date,MATCH(MONTH($B$2),mois,)+(COUNT($A$7:$A$107)-COUNT(A55:$A$107))))=MONTH($B$2),INDEX(Feuille1!$B$13:$H$301,MATCH(MONTH($B$2),mois,)+(COUNT($A$7:$A$107)-COUNT(A55:$A$107)),4),"")</f>
        <v>#N/A</v>
      </c>
      <c r="F55" s="42" t="e">
        <f>IF(MONTH(INDEX(Date,MATCH(MONTH($B$2),mois,)+(COUNT($A$7:$A$107)-COUNT(A55:$A$107))))=MONTH($B$2),INDEX(Feuille1!$B$13:$H$301,MATCH(MONTH($B$2),mois,)+(COUNT($A$7:$A$107)-COUNT(A55:$A$107)),6),"")</f>
        <v>#N/A</v>
      </c>
      <c r="G55" s="43" t="e">
        <f>IF(MONTH(INDEX(Date,MATCH(MONTH($B$2),mois,)+(COUNT($A$7:$A$107)-COUNT(A55:$A$107))))=MONTH($B$2),INDEX(Feuille1!$B$13:$H$301,MATCH(MONTH($B$2),mois,)+(COUNT($A$7:$A$107)-COUNT(A55:$A$107)),7),"")</f>
        <v>#N/A</v>
      </c>
      <c r="H55" s="39"/>
      <c r="I55" s="38"/>
      <c r="J55" s="38"/>
      <c r="K55" s="39"/>
      <c r="L55" s="39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</row>
    <row r="56" spans="1:1025" x14ac:dyDescent="0.25">
      <c r="A56">
        <v>1</v>
      </c>
      <c r="B56" s="40" t="e">
        <f>IF(MONTH(INDEX(Date,MATCH(MONTH($B$2),mois,)+(COUNT($A$7:$A$107)-COUNT(A56:$A$107))))=MONTH($B$2),INDEX(Date,MATCH(MONTH($B$2),mois,)+(COUNT($A$7:$A$107)-COUNT(A56:$A$107))),"")</f>
        <v>#N/A</v>
      </c>
      <c r="C56" s="42" t="e">
        <f>IF(MONTH(INDEX(Date,MATCH(MONTH($B$2),mois,)+(COUNT($A$7:$A$107)-COUNT(A56:$A$107))))=MONTH($B$2),INDEX(Feuille1!$B$13:$H$301,MATCH(MONTH($B$2),mois,)+(COUNT($A$7:$A$107)-COUNT(A56:$A$107)),2),"")</f>
        <v>#N/A</v>
      </c>
      <c r="D56" s="42" t="e">
        <f>IF(MONTH(INDEX(Date,MATCH(MONTH($B$2),mois,)+(COUNT($A$7:$A$107)-COUNT(A56:$A$107))))=MONTH($B$2),INDEX(Feuille1!$B$13:$H$301,MATCH(MONTH($B$2),mois,)+(COUNT($A$7:$A$107)-COUNT(A56:$A$107)),3),"")</f>
        <v>#N/A</v>
      </c>
      <c r="E56" s="43" t="e">
        <f>IF(MONTH(INDEX(Date,MATCH(MONTH($B$2),mois,)+(COUNT($A$7:$A$107)-COUNT(A56:$A$107))))=MONTH($B$2),INDEX(Feuille1!$B$13:$H$301,MATCH(MONTH($B$2),mois,)+(COUNT($A$7:$A$107)-COUNT(A56:$A$107)),4),"")</f>
        <v>#N/A</v>
      </c>
      <c r="F56" s="42" t="e">
        <f>IF(MONTH(INDEX(Date,MATCH(MONTH($B$2),mois,)+(COUNT($A$7:$A$107)-COUNT(A56:$A$107))))=MONTH($B$2),INDEX(Feuille1!$B$13:$H$301,MATCH(MONTH($B$2),mois,)+(COUNT($A$7:$A$107)-COUNT(A56:$A$107)),6),"")</f>
        <v>#N/A</v>
      </c>
      <c r="G56" s="43" t="e">
        <f>IF(MONTH(INDEX(Date,MATCH(MONTH($B$2),mois,)+(COUNT($A$7:$A$107)-COUNT(A56:$A$107))))=MONTH($B$2),INDEX(Feuille1!$B$13:$H$301,MATCH(MONTH($B$2),mois,)+(COUNT($A$7:$A$107)-COUNT(A56:$A$107)),7),"")</f>
        <v>#N/A</v>
      </c>
      <c r="H56" s="39"/>
      <c r="I56" s="38"/>
      <c r="J56" s="38"/>
      <c r="K56" s="39"/>
      <c r="L56" s="39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</row>
    <row r="57" spans="1:1025" x14ac:dyDescent="0.25">
      <c r="A57">
        <v>1</v>
      </c>
      <c r="B57" s="40" t="e">
        <f>IF(MONTH(INDEX(Date,MATCH(MONTH($B$2),mois,)+(COUNT($A$7:$A$107)-COUNT(A57:$A$107))))=MONTH($B$2),INDEX(Date,MATCH(MONTH($B$2),mois,)+(COUNT($A$7:$A$107)-COUNT(A57:$A$107))),"")</f>
        <v>#N/A</v>
      </c>
      <c r="C57" s="42" t="e">
        <f>IF(MONTH(INDEX(Date,MATCH(MONTH($B$2),mois,)+(COUNT($A$7:$A$107)-COUNT(A57:$A$107))))=MONTH($B$2),INDEX(Feuille1!$B$13:$H$301,MATCH(MONTH($B$2),mois,)+(COUNT($A$7:$A$107)-COUNT(A57:$A$107)),2),"")</f>
        <v>#N/A</v>
      </c>
      <c r="D57" s="42" t="e">
        <f>IF(MONTH(INDEX(Date,MATCH(MONTH($B$2),mois,)+(COUNT($A$7:$A$107)-COUNT(A57:$A$107))))=MONTH($B$2),INDEX(Feuille1!$B$13:$H$301,MATCH(MONTH($B$2),mois,)+(COUNT($A$7:$A$107)-COUNT(A57:$A$107)),3),"")</f>
        <v>#N/A</v>
      </c>
      <c r="E57" s="43" t="e">
        <f>IF(MONTH(INDEX(Date,MATCH(MONTH($B$2),mois,)+(COUNT($A$7:$A$107)-COUNT(A57:$A$107))))=MONTH($B$2),INDEX(Feuille1!$B$13:$H$301,MATCH(MONTH($B$2),mois,)+(COUNT($A$7:$A$107)-COUNT(A57:$A$107)),4),"")</f>
        <v>#N/A</v>
      </c>
      <c r="F57" s="42" t="e">
        <f>IF(MONTH(INDEX(Date,MATCH(MONTH($B$2),mois,)+(COUNT($A$7:$A$107)-COUNT(A57:$A$107))))=MONTH($B$2),INDEX(Feuille1!$B$13:$H$301,MATCH(MONTH($B$2),mois,)+(COUNT($A$7:$A$107)-COUNT(A57:$A$107)),6),"")</f>
        <v>#N/A</v>
      </c>
      <c r="G57" s="43" t="e">
        <f>IF(MONTH(INDEX(Date,MATCH(MONTH($B$2),mois,)+(COUNT($A$7:$A$107)-COUNT(A57:$A$107))))=MONTH($B$2),INDEX(Feuille1!$B$13:$H$301,MATCH(MONTH($B$2),mois,)+(COUNT($A$7:$A$107)-COUNT(A57:$A$107)),7),"")</f>
        <v>#N/A</v>
      </c>
      <c r="H57" s="39"/>
      <c r="I57" s="38"/>
      <c r="J57" s="38"/>
      <c r="K57" s="39"/>
      <c r="L57" s="39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</row>
    <row r="58" spans="1:1025" x14ac:dyDescent="0.25">
      <c r="A58">
        <v>1</v>
      </c>
      <c r="B58" s="40" t="e">
        <f>IF(MONTH(INDEX(Date,MATCH(MONTH($B$2),mois,)+(COUNT($A$7:$A$107)-COUNT(A58:$A$107))))=MONTH($B$2),INDEX(Date,MATCH(MONTH($B$2),mois,)+(COUNT($A$7:$A$107)-COUNT(A58:$A$107))),"")</f>
        <v>#N/A</v>
      </c>
      <c r="C58" s="42" t="e">
        <f>IF(MONTH(INDEX(Date,MATCH(MONTH($B$2),mois,)+(COUNT($A$7:$A$107)-COUNT(A58:$A$107))))=MONTH($B$2),INDEX(Feuille1!$B$13:$H$301,MATCH(MONTH($B$2),mois,)+(COUNT($A$7:$A$107)-COUNT(A58:$A$107)),2),"")</f>
        <v>#N/A</v>
      </c>
      <c r="D58" s="42" t="e">
        <f>IF(MONTH(INDEX(Date,MATCH(MONTH($B$2),mois,)+(COUNT($A$7:$A$107)-COUNT(A58:$A$107))))=MONTH($B$2),INDEX(Feuille1!$B$13:$H$301,MATCH(MONTH($B$2),mois,)+(COUNT($A$7:$A$107)-COUNT(A58:$A$107)),3),"")</f>
        <v>#N/A</v>
      </c>
      <c r="E58" s="43" t="e">
        <f>IF(MONTH(INDEX(Date,MATCH(MONTH($B$2),mois,)+(COUNT($A$7:$A$107)-COUNT(A58:$A$107))))=MONTH($B$2),INDEX(Feuille1!$B$13:$H$301,MATCH(MONTH($B$2),mois,)+(COUNT($A$7:$A$107)-COUNT(A58:$A$107)),4),"")</f>
        <v>#N/A</v>
      </c>
      <c r="F58" s="42" t="e">
        <f>IF(MONTH(INDEX(Date,MATCH(MONTH($B$2),mois,)+(COUNT($A$7:$A$107)-COUNT(A58:$A$107))))=MONTH($B$2),INDEX(Feuille1!$B$13:$H$301,MATCH(MONTH($B$2),mois,)+(COUNT($A$7:$A$107)-COUNT(A58:$A$107)),6),"")</f>
        <v>#N/A</v>
      </c>
      <c r="G58" s="43" t="e">
        <f>IF(MONTH(INDEX(Date,MATCH(MONTH($B$2),mois,)+(COUNT($A$7:$A$107)-COUNT(A58:$A$107))))=MONTH($B$2),INDEX(Feuille1!$B$13:$H$301,MATCH(MONTH($B$2),mois,)+(COUNT($A$7:$A$107)-COUNT(A58:$A$107)),7),"")</f>
        <v>#N/A</v>
      </c>
      <c r="H58" s="39"/>
      <c r="I58" s="38"/>
      <c r="J58" s="38"/>
      <c r="K58" s="39"/>
      <c r="L58" s="39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</row>
    <row r="59" spans="1:1025" x14ac:dyDescent="0.25">
      <c r="A59">
        <v>1</v>
      </c>
      <c r="B59" s="40" t="e">
        <f>IF(MONTH(INDEX(Date,MATCH(MONTH($B$2),mois,)+(COUNT($A$7:$A$107)-COUNT(A59:$A$107))))=MONTH($B$2),INDEX(Date,MATCH(MONTH($B$2),mois,)+(COUNT($A$7:$A$107)-COUNT(A59:$A$107))),"")</f>
        <v>#N/A</v>
      </c>
      <c r="C59" s="42" t="e">
        <f>IF(MONTH(INDEX(Date,MATCH(MONTH($B$2),mois,)+(COUNT($A$7:$A$107)-COUNT(A59:$A$107))))=MONTH($B$2),INDEX(Feuille1!$B$13:$H$301,MATCH(MONTH($B$2),mois,)+(COUNT($A$7:$A$107)-COUNT(A59:$A$107)),2),"")</f>
        <v>#N/A</v>
      </c>
      <c r="D59" s="42" t="e">
        <f>IF(MONTH(INDEX(Date,MATCH(MONTH($B$2),mois,)+(COUNT($A$7:$A$107)-COUNT(A59:$A$107))))=MONTH($B$2),INDEX(Feuille1!$B$13:$H$301,MATCH(MONTH($B$2),mois,)+(COUNT($A$7:$A$107)-COUNT(A59:$A$107)),3),"")</f>
        <v>#N/A</v>
      </c>
      <c r="E59" s="43" t="e">
        <f>IF(MONTH(INDEX(Date,MATCH(MONTH($B$2),mois,)+(COUNT($A$7:$A$107)-COUNT(A59:$A$107))))=MONTH($B$2),INDEX(Feuille1!$B$13:$H$301,MATCH(MONTH($B$2),mois,)+(COUNT($A$7:$A$107)-COUNT(A59:$A$107)),4),"")</f>
        <v>#N/A</v>
      </c>
      <c r="F59" s="42" t="e">
        <f>IF(MONTH(INDEX(Date,MATCH(MONTH($B$2),mois,)+(COUNT($A$7:$A$107)-COUNT(A59:$A$107))))=MONTH($B$2),INDEX(Feuille1!$B$13:$H$301,MATCH(MONTH($B$2),mois,)+(COUNT($A$7:$A$107)-COUNT(A59:$A$107)),6),"")</f>
        <v>#N/A</v>
      </c>
      <c r="G59" s="43" t="e">
        <f>IF(MONTH(INDEX(Date,MATCH(MONTH($B$2),mois,)+(COUNT($A$7:$A$107)-COUNT(A59:$A$107))))=MONTH($B$2),INDEX(Feuille1!$B$13:$H$301,MATCH(MONTH($B$2),mois,)+(COUNT($A$7:$A$107)-COUNT(A59:$A$107)),7),"")</f>
        <v>#N/A</v>
      </c>
      <c r="H59" s="39"/>
      <c r="I59" s="38"/>
      <c r="J59" s="38"/>
      <c r="K59" s="39"/>
      <c r="L59" s="3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</row>
    <row r="60" spans="1:1025" x14ac:dyDescent="0.25">
      <c r="A60">
        <v>1</v>
      </c>
      <c r="B60" s="40" t="e">
        <f>IF(MONTH(INDEX(Date,MATCH(MONTH($B$2),mois,)+(COUNT($A$7:$A$107)-COUNT(A60:$A$107))))=MONTH($B$2),INDEX(Date,MATCH(MONTH($B$2),mois,)+(COUNT($A$7:$A$107)-COUNT(A60:$A$107))),"")</f>
        <v>#N/A</v>
      </c>
      <c r="C60" s="42" t="e">
        <f>IF(MONTH(INDEX(Date,MATCH(MONTH($B$2),mois,)+(COUNT($A$7:$A$107)-COUNT(A60:$A$107))))=MONTH($B$2),INDEX(Feuille1!$B$13:$H$301,MATCH(MONTH($B$2),mois,)+(COUNT($A$7:$A$107)-COUNT(A60:$A$107)),2),"")</f>
        <v>#N/A</v>
      </c>
      <c r="D60" s="42" t="e">
        <f>IF(MONTH(INDEX(Date,MATCH(MONTH($B$2),mois,)+(COUNT($A$7:$A$107)-COUNT(A60:$A$107))))=MONTH($B$2),INDEX(Feuille1!$B$13:$H$301,MATCH(MONTH($B$2),mois,)+(COUNT($A$7:$A$107)-COUNT(A60:$A$107)),3),"")</f>
        <v>#N/A</v>
      </c>
      <c r="E60" s="43" t="e">
        <f>IF(MONTH(INDEX(Date,MATCH(MONTH($B$2),mois,)+(COUNT($A$7:$A$107)-COUNT(A60:$A$107))))=MONTH($B$2),INDEX(Feuille1!$B$13:$H$301,MATCH(MONTH($B$2),mois,)+(COUNT($A$7:$A$107)-COUNT(A60:$A$107)),4),"")</f>
        <v>#N/A</v>
      </c>
      <c r="F60" s="42" t="e">
        <f>IF(MONTH(INDEX(Date,MATCH(MONTH($B$2),mois,)+(COUNT($A$7:$A$107)-COUNT(A60:$A$107))))=MONTH($B$2),INDEX(Feuille1!$B$13:$H$301,MATCH(MONTH($B$2),mois,)+(COUNT($A$7:$A$107)-COUNT(A60:$A$107)),6),"")</f>
        <v>#N/A</v>
      </c>
      <c r="G60" s="43" t="e">
        <f>IF(MONTH(INDEX(Date,MATCH(MONTH($B$2),mois,)+(COUNT($A$7:$A$107)-COUNT(A60:$A$107))))=MONTH($B$2),INDEX(Feuille1!$B$13:$H$301,MATCH(MONTH($B$2),mois,)+(COUNT($A$7:$A$107)-COUNT(A60:$A$107)),7),"")</f>
        <v>#N/A</v>
      </c>
      <c r="H60" s="39"/>
      <c r="I60" s="38"/>
      <c r="J60" s="38"/>
      <c r="K60" s="39"/>
      <c r="L60" s="39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</row>
    <row r="61" spans="1:1025" x14ac:dyDescent="0.25">
      <c r="A61">
        <v>1</v>
      </c>
      <c r="B61" s="40" t="e">
        <f>IF(MONTH(INDEX(Date,MATCH(MONTH($B$2),mois,)+(COUNT($A$7:$A$107)-COUNT(A61:$A$107))))=MONTH($B$2),INDEX(Date,MATCH(MONTH($B$2),mois,)+(COUNT($A$7:$A$107)-COUNT(A61:$A$107))),"")</f>
        <v>#N/A</v>
      </c>
      <c r="C61" s="42" t="e">
        <f>IF(MONTH(INDEX(Date,MATCH(MONTH($B$2),mois,)+(COUNT($A$7:$A$107)-COUNT(A61:$A$107))))=MONTH($B$2),INDEX(Feuille1!$B$13:$H$301,MATCH(MONTH($B$2),mois,)+(COUNT($A$7:$A$107)-COUNT(A61:$A$107)),2),"")</f>
        <v>#N/A</v>
      </c>
      <c r="D61" s="42" t="e">
        <f>IF(MONTH(INDEX(Date,MATCH(MONTH($B$2),mois,)+(COUNT($A$7:$A$107)-COUNT(A61:$A$107))))=MONTH($B$2),INDEX(Feuille1!$B$13:$H$301,MATCH(MONTH($B$2),mois,)+(COUNT($A$7:$A$107)-COUNT(A61:$A$107)),3),"")</f>
        <v>#N/A</v>
      </c>
      <c r="E61" s="43" t="e">
        <f>IF(MONTH(INDEX(Date,MATCH(MONTH($B$2),mois,)+(COUNT($A$7:$A$107)-COUNT(A61:$A$107))))=MONTH($B$2),INDEX(Feuille1!$B$13:$H$301,MATCH(MONTH($B$2),mois,)+(COUNT($A$7:$A$107)-COUNT(A61:$A$107)),4),"")</f>
        <v>#N/A</v>
      </c>
      <c r="F61" s="42" t="e">
        <f>IF(MONTH(INDEX(Date,MATCH(MONTH($B$2),mois,)+(COUNT($A$7:$A$107)-COUNT(A61:$A$107))))=MONTH($B$2),INDEX(Feuille1!$B$13:$H$301,MATCH(MONTH($B$2),mois,)+(COUNT($A$7:$A$107)-COUNT(A61:$A$107)),6),"")</f>
        <v>#N/A</v>
      </c>
      <c r="G61" s="43" t="e">
        <f>IF(MONTH(INDEX(Date,MATCH(MONTH($B$2),mois,)+(COUNT($A$7:$A$107)-COUNT(A61:$A$107))))=MONTH($B$2),INDEX(Feuille1!$B$13:$H$301,MATCH(MONTH($B$2),mois,)+(COUNT($A$7:$A$107)-COUNT(A61:$A$107)),7),"")</f>
        <v>#N/A</v>
      </c>
      <c r="H61" s="39"/>
      <c r="I61" s="38"/>
      <c r="J61" s="38"/>
      <c r="K61" s="39"/>
      <c r="L61" s="39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</row>
    <row r="62" spans="1:1025" x14ac:dyDescent="0.25">
      <c r="A62">
        <v>1</v>
      </c>
      <c r="B62" s="40" t="e">
        <f>IF(MONTH(INDEX(Date,MATCH(MONTH($B$2),mois,)+(COUNT($A$7:$A$107)-COUNT(A62:$A$107))))=MONTH($B$2),INDEX(Date,MATCH(MONTH($B$2),mois,)+(COUNT($A$7:$A$107)-COUNT(A62:$A$107))),"")</f>
        <v>#N/A</v>
      </c>
      <c r="C62" s="42" t="e">
        <f>IF(MONTH(INDEX(Date,MATCH(MONTH($B$2),mois,)+(COUNT($A$7:$A$107)-COUNT(A62:$A$107))))=MONTH($B$2),INDEX(Feuille1!$B$13:$H$301,MATCH(MONTH($B$2),mois,)+(COUNT($A$7:$A$107)-COUNT(A62:$A$107)),2),"")</f>
        <v>#N/A</v>
      </c>
      <c r="D62" s="42" t="e">
        <f>IF(MONTH(INDEX(Date,MATCH(MONTH($B$2),mois,)+(COUNT($A$7:$A$107)-COUNT(A62:$A$107))))=MONTH($B$2),INDEX(Feuille1!$B$13:$H$301,MATCH(MONTH($B$2),mois,)+(COUNT($A$7:$A$107)-COUNT(A62:$A$107)),3),"")</f>
        <v>#N/A</v>
      </c>
      <c r="E62" s="43" t="e">
        <f>IF(MONTH(INDEX(Date,MATCH(MONTH($B$2),mois,)+(COUNT($A$7:$A$107)-COUNT(A62:$A$107))))=MONTH($B$2),INDEX(Feuille1!$B$13:$H$301,MATCH(MONTH($B$2),mois,)+(COUNT($A$7:$A$107)-COUNT(A62:$A$107)),4),"")</f>
        <v>#N/A</v>
      </c>
      <c r="F62" s="42" t="e">
        <f>IF(MONTH(INDEX(Date,MATCH(MONTH($B$2),mois,)+(COUNT($A$7:$A$107)-COUNT(A62:$A$107))))=MONTH($B$2),INDEX(Feuille1!$B$13:$H$301,MATCH(MONTH($B$2),mois,)+(COUNT($A$7:$A$107)-COUNT(A62:$A$107)),6),"")</f>
        <v>#N/A</v>
      </c>
      <c r="G62" s="43" t="e">
        <f>IF(MONTH(INDEX(Date,MATCH(MONTH($B$2),mois,)+(COUNT($A$7:$A$107)-COUNT(A62:$A$107))))=MONTH($B$2),INDEX(Feuille1!$B$13:$H$301,MATCH(MONTH($B$2),mois,)+(COUNT($A$7:$A$107)-COUNT(A62:$A$107)),7),"")</f>
        <v>#N/A</v>
      </c>
      <c r="H62" s="39"/>
      <c r="I62" s="38"/>
      <c r="J62" s="38"/>
      <c r="K62" s="39"/>
      <c r="L62" s="39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</row>
    <row r="63" spans="1:1025" x14ac:dyDescent="0.25">
      <c r="A63">
        <v>1</v>
      </c>
      <c r="B63" s="40" t="e">
        <f>IF(MONTH(INDEX(Date,MATCH(MONTH($B$2),mois,)+(COUNT($A$7:$A$107)-COUNT(A63:$A$107))))=MONTH($B$2),INDEX(Date,MATCH(MONTH($B$2),mois,)+(COUNT($A$7:$A$107)-COUNT(A63:$A$107))),"")</f>
        <v>#N/A</v>
      </c>
      <c r="C63" s="42" t="e">
        <f>IF(MONTH(INDEX(Date,MATCH(MONTH($B$2),mois,)+(COUNT($A$7:$A$107)-COUNT(A63:$A$107))))=MONTH($B$2),INDEX(Feuille1!$B$13:$H$301,MATCH(MONTH($B$2),mois,)+(COUNT($A$7:$A$107)-COUNT(A63:$A$107)),2),"")</f>
        <v>#N/A</v>
      </c>
      <c r="D63" s="42" t="e">
        <f>IF(MONTH(INDEX(Date,MATCH(MONTH($B$2),mois,)+(COUNT($A$7:$A$107)-COUNT(A63:$A$107))))=MONTH($B$2),INDEX(Feuille1!$B$13:$H$301,MATCH(MONTH($B$2),mois,)+(COUNT($A$7:$A$107)-COUNT(A63:$A$107)),3),"")</f>
        <v>#N/A</v>
      </c>
      <c r="E63" s="43" t="e">
        <f>IF(MONTH(INDEX(Date,MATCH(MONTH($B$2),mois,)+(COUNT($A$7:$A$107)-COUNT(A63:$A$107))))=MONTH($B$2),INDEX(Feuille1!$B$13:$H$301,MATCH(MONTH($B$2),mois,)+(COUNT($A$7:$A$107)-COUNT(A63:$A$107)),4),"")</f>
        <v>#N/A</v>
      </c>
      <c r="F63" s="42" t="e">
        <f>IF(MONTH(INDEX(Date,MATCH(MONTH($B$2),mois,)+(COUNT($A$7:$A$107)-COUNT(A63:$A$107))))=MONTH($B$2),INDEX(Feuille1!$B$13:$H$301,MATCH(MONTH($B$2),mois,)+(COUNT($A$7:$A$107)-COUNT(A63:$A$107)),6),"")</f>
        <v>#N/A</v>
      </c>
      <c r="G63" s="43" t="e">
        <f>IF(MONTH(INDEX(Date,MATCH(MONTH($B$2),mois,)+(COUNT($A$7:$A$107)-COUNT(A63:$A$107))))=MONTH($B$2),INDEX(Feuille1!$B$13:$H$301,MATCH(MONTH($B$2),mois,)+(COUNT($A$7:$A$107)-COUNT(A63:$A$107)),7),"")</f>
        <v>#N/A</v>
      </c>
      <c r="H63" s="39"/>
      <c r="I63" s="38"/>
      <c r="J63" s="38"/>
      <c r="K63" s="39"/>
      <c r="L63" s="39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</row>
    <row r="64" spans="1:1025" x14ac:dyDescent="0.25">
      <c r="A64">
        <v>1</v>
      </c>
      <c r="B64" s="40" t="e">
        <f>IF(MONTH(INDEX(Date,MATCH(MONTH($B$2),mois,)+(COUNT($A$7:$A$107)-COUNT(A64:$A$107))))=MONTH($B$2),INDEX(Date,MATCH(MONTH($B$2),mois,)+(COUNT($A$7:$A$107)-COUNT(A64:$A$107))),"")</f>
        <v>#N/A</v>
      </c>
      <c r="C64" s="42" t="e">
        <f>IF(MONTH(INDEX(Date,MATCH(MONTH($B$2),mois,)+(COUNT($A$7:$A$107)-COUNT(A64:$A$107))))=MONTH($B$2),INDEX(Feuille1!$B$13:$H$301,MATCH(MONTH($B$2),mois,)+(COUNT($A$7:$A$107)-COUNT(A64:$A$107)),2),"")</f>
        <v>#N/A</v>
      </c>
      <c r="D64" s="42" t="e">
        <f>IF(MONTH(INDEX(Date,MATCH(MONTH($B$2),mois,)+(COUNT($A$7:$A$107)-COUNT(A64:$A$107))))=MONTH($B$2),INDEX(Feuille1!$B$13:$H$301,MATCH(MONTH($B$2),mois,)+(COUNT($A$7:$A$107)-COUNT(A64:$A$107)),3),"")</f>
        <v>#N/A</v>
      </c>
      <c r="E64" s="43" t="e">
        <f>IF(MONTH(INDEX(Date,MATCH(MONTH($B$2),mois,)+(COUNT($A$7:$A$107)-COUNT(A64:$A$107))))=MONTH($B$2),INDEX(Feuille1!$B$13:$H$301,MATCH(MONTH($B$2),mois,)+(COUNT($A$7:$A$107)-COUNT(A64:$A$107)),4),"")</f>
        <v>#N/A</v>
      </c>
      <c r="F64" s="42" t="e">
        <f>IF(MONTH(INDEX(Date,MATCH(MONTH($B$2),mois,)+(COUNT($A$7:$A$107)-COUNT(A64:$A$107))))=MONTH($B$2),INDEX(Feuille1!$B$13:$H$301,MATCH(MONTH($B$2),mois,)+(COUNT($A$7:$A$107)-COUNT(A64:$A$107)),6),"")</f>
        <v>#N/A</v>
      </c>
      <c r="G64" s="43" t="e">
        <f>IF(MONTH(INDEX(Date,MATCH(MONTH($B$2),mois,)+(COUNT($A$7:$A$107)-COUNT(A64:$A$107))))=MONTH($B$2),INDEX(Feuille1!$B$13:$H$301,MATCH(MONTH($B$2),mois,)+(COUNT($A$7:$A$107)-COUNT(A64:$A$107)),7),"")</f>
        <v>#N/A</v>
      </c>
      <c r="H64" s="39"/>
      <c r="I64" s="38"/>
      <c r="J64" s="38"/>
      <c r="K64" s="39"/>
      <c r="L64" s="39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</row>
    <row r="65" spans="1:1025" x14ac:dyDescent="0.25">
      <c r="A65">
        <v>1</v>
      </c>
      <c r="B65" s="40" t="e">
        <f>IF(MONTH(INDEX(Date,MATCH(MONTH($B$2),mois,)+(COUNT($A$7:$A$107)-COUNT(A65:$A$107))))=MONTH($B$2),INDEX(Date,MATCH(MONTH($B$2),mois,)+(COUNT($A$7:$A$107)-COUNT(A65:$A$107))),"")</f>
        <v>#N/A</v>
      </c>
      <c r="C65" s="42" t="e">
        <f>IF(MONTH(INDEX(Date,MATCH(MONTH($B$2),mois,)+(COUNT($A$7:$A$107)-COUNT(A65:$A$107))))=MONTH($B$2),INDEX(Feuille1!$B$13:$H$301,MATCH(MONTH($B$2),mois,)+(COUNT($A$7:$A$107)-COUNT(A65:$A$107)),2),"")</f>
        <v>#N/A</v>
      </c>
      <c r="D65" s="42" t="e">
        <f>IF(MONTH(INDEX(Date,MATCH(MONTH($B$2),mois,)+(COUNT($A$7:$A$107)-COUNT(A65:$A$107))))=MONTH($B$2),INDEX(Feuille1!$B$13:$H$301,MATCH(MONTH($B$2),mois,)+(COUNT($A$7:$A$107)-COUNT(A65:$A$107)),3),"")</f>
        <v>#N/A</v>
      </c>
      <c r="E65" s="43" t="e">
        <f>IF(MONTH(INDEX(Date,MATCH(MONTH($B$2),mois,)+(COUNT($A$7:$A$107)-COUNT(A65:$A$107))))=MONTH($B$2),INDEX(Feuille1!$B$13:$H$301,MATCH(MONTH($B$2),mois,)+(COUNT($A$7:$A$107)-COUNT(A65:$A$107)),4),"")</f>
        <v>#N/A</v>
      </c>
      <c r="F65" s="42" t="e">
        <f>IF(MONTH(INDEX(Date,MATCH(MONTH($B$2),mois,)+(COUNT($A$7:$A$107)-COUNT(A65:$A$107))))=MONTH($B$2),INDEX(Feuille1!$B$13:$H$301,MATCH(MONTH($B$2),mois,)+(COUNT($A$7:$A$107)-COUNT(A65:$A$107)),6),"")</f>
        <v>#N/A</v>
      </c>
      <c r="G65" s="43" t="e">
        <f>IF(MONTH(INDEX(Date,MATCH(MONTH($B$2),mois,)+(COUNT($A$7:$A$107)-COUNT(A65:$A$107))))=MONTH($B$2),INDEX(Feuille1!$B$13:$H$301,MATCH(MONTH($B$2),mois,)+(COUNT($A$7:$A$107)-COUNT(A65:$A$107)),7),"")</f>
        <v>#N/A</v>
      </c>
      <c r="H65" s="39"/>
      <c r="I65" s="38"/>
      <c r="J65" s="38"/>
      <c r="K65" s="39"/>
      <c r="L65" s="39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</row>
    <row r="66" spans="1:1025" x14ac:dyDescent="0.25">
      <c r="A66">
        <v>1</v>
      </c>
      <c r="B66" s="40" t="e">
        <f>IF(MONTH(INDEX(Date,MATCH(MONTH($B$2),mois,)+(COUNT($A$7:$A$107)-COUNT(A66:$A$107))))=MONTH($B$2),INDEX(Date,MATCH(MONTH($B$2),mois,)+(COUNT($A$7:$A$107)-COUNT(A66:$A$107))),"")</f>
        <v>#N/A</v>
      </c>
      <c r="C66" s="42" t="e">
        <f>IF(MONTH(INDEX(Date,MATCH(MONTH($B$2),mois,)+(COUNT($A$7:$A$107)-COUNT(A66:$A$107))))=MONTH($B$2),INDEX(Feuille1!$B$13:$H$301,MATCH(MONTH($B$2),mois,)+(COUNT($A$7:$A$107)-COUNT(A66:$A$107)),2),"")</f>
        <v>#N/A</v>
      </c>
      <c r="D66" s="42" t="e">
        <f>IF(MONTH(INDEX(Date,MATCH(MONTH($B$2),mois,)+(COUNT($A$7:$A$107)-COUNT(A66:$A$107))))=MONTH($B$2),INDEX(Feuille1!$B$13:$H$301,MATCH(MONTH($B$2),mois,)+(COUNT($A$7:$A$107)-COUNT(A66:$A$107)),3),"")</f>
        <v>#N/A</v>
      </c>
      <c r="E66" s="43" t="e">
        <f>IF(MONTH(INDEX(Date,MATCH(MONTH($B$2),mois,)+(COUNT($A$7:$A$107)-COUNT(A66:$A$107))))=MONTH($B$2),INDEX(Feuille1!$B$13:$H$301,MATCH(MONTH($B$2),mois,)+(COUNT($A$7:$A$107)-COUNT(A66:$A$107)),4),"")</f>
        <v>#N/A</v>
      </c>
      <c r="F66" s="42" t="e">
        <f>IF(MONTH(INDEX(Date,MATCH(MONTH($B$2),mois,)+(COUNT($A$7:$A$107)-COUNT(A66:$A$107))))=MONTH($B$2),INDEX(Feuille1!$B$13:$H$301,MATCH(MONTH($B$2),mois,)+(COUNT($A$7:$A$107)-COUNT(A66:$A$107)),6),"")</f>
        <v>#N/A</v>
      </c>
      <c r="G66" s="43" t="e">
        <f>IF(MONTH(INDEX(Date,MATCH(MONTH($B$2),mois,)+(COUNT($A$7:$A$107)-COUNT(A66:$A$107))))=MONTH($B$2),INDEX(Feuille1!$B$13:$H$301,MATCH(MONTH($B$2),mois,)+(COUNT($A$7:$A$107)-COUNT(A66:$A$107)),7),"")</f>
        <v>#N/A</v>
      </c>
      <c r="H66" s="39"/>
      <c r="I66" s="38"/>
      <c r="J66" s="38"/>
      <c r="K66" s="39"/>
      <c r="L66" s="39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</row>
    <row r="67" spans="1:1025" x14ac:dyDescent="0.25">
      <c r="A67">
        <v>1</v>
      </c>
      <c r="B67" s="40" t="e">
        <f>IF(MONTH(INDEX(Date,MATCH(MONTH($B$2),mois,)+(COUNT($A$7:$A$107)-COUNT(A67:$A$107))))=MONTH($B$2),INDEX(Date,MATCH(MONTH($B$2),mois,)+(COUNT($A$7:$A$107)-COUNT(A67:$A$107))),"")</f>
        <v>#N/A</v>
      </c>
      <c r="C67" s="42" t="e">
        <f>IF(MONTH(INDEX(Date,MATCH(MONTH($B$2),mois,)+(COUNT($A$7:$A$107)-COUNT(A67:$A$107))))=MONTH($B$2),INDEX(Feuille1!$B$13:$H$301,MATCH(MONTH($B$2),mois,)+(COUNT($A$7:$A$107)-COUNT(A67:$A$107)),2),"")</f>
        <v>#N/A</v>
      </c>
      <c r="D67" s="42" t="e">
        <f>IF(MONTH(INDEX(Date,MATCH(MONTH($B$2),mois,)+(COUNT($A$7:$A$107)-COUNT(A67:$A$107))))=MONTH($B$2),INDEX(Feuille1!$B$13:$H$301,MATCH(MONTH($B$2),mois,)+(COUNT($A$7:$A$107)-COUNT(A67:$A$107)),3),"")</f>
        <v>#N/A</v>
      </c>
      <c r="E67" s="43" t="e">
        <f>IF(MONTH(INDEX(Date,MATCH(MONTH($B$2),mois,)+(COUNT($A$7:$A$107)-COUNT(A67:$A$107))))=MONTH($B$2),INDEX(Feuille1!$B$13:$H$301,MATCH(MONTH($B$2),mois,)+(COUNT($A$7:$A$107)-COUNT(A67:$A$107)),4),"")</f>
        <v>#N/A</v>
      </c>
      <c r="F67" s="42" t="e">
        <f>IF(MONTH(INDEX(Date,MATCH(MONTH($B$2),mois,)+(COUNT($A$7:$A$107)-COUNT(A67:$A$107))))=MONTH($B$2),INDEX(Feuille1!$B$13:$H$301,MATCH(MONTH($B$2),mois,)+(COUNT($A$7:$A$107)-COUNT(A67:$A$107)),6),"")</f>
        <v>#N/A</v>
      </c>
      <c r="G67" s="43" t="e">
        <f>IF(MONTH(INDEX(Date,MATCH(MONTH($B$2),mois,)+(COUNT($A$7:$A$107)-COUNT(A67:$A$107))))=MONTH($B$2),INDEX(Feuille1!$B$13:$H$301,MATCH(MONTH($B$2),mois,)+(COUNT($A$7:$A$107)-COUNT(A67:$A$107)),7),"")</f>
        <v>#N/A</v>
      </c>
      <c r="H67" s="39"/>
      <c r="I67" s="38"/>
      <c r="J67" s="38"/>
      <c r="K67" s="39"/>
      <c r="L67" s="39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</row>
    <row r="68" spans="1:1025" x14ac:dyDescent="0.25">
      <c r="A68">
        <v>1</v>
      </c>
      <c r="B68" s="40" t="e">
        <f>IF(MONTH(INDEX(Date,MATCH(MONTH($B$2),mois,)+(COUNT($A$7:$A$107)-COUNT(A68:$A$107))))=MONTH($B$2),INDEX(Date,MATCH(MONTH($B$2),mois,)+(COUNT($A$7:$A$107)-COUNT(A68:$A$107))),"")</f>
        <v>#N/A</v>
      </c>
      <c r="C68" s="42" t="e">
        <f>IF(MONTH(INDEX(Date,MATCH(MONTH($B$2),mois,)+(COUNT($A$7:$A$107)-COUNT(A68:$A$107))))=MONTH($B$2),INDEX(Feuille1!$B$13:$H$301,MATCH(MONTH($B$2),mois,)+(COUNT($A$7:$A$107)-COUNT(A68:$A$107)),2),"")</f>
        <v>#N/A</v>
      </c>
      <c r="D68" s="42" t="e">
        <f>IF(MONTH(INDEX(Date,MATCH(MONTH($B$2),mois,)+(COUNT($A$7:$A$107)-COUNT(A68:$A$107))))=MONTH($B$2),INDEX(Feuille1!$B$13:$H$301,MATCH(MONTH($B$2),mois,)+(COUNT($A$7:$A$107)-COUNT(A68:$A$107)),3),"")</f>
        <v>#N/A</v>
      </c>
      <c r="E68" s="43" t="e">
        <f>IF(MONTH(INDEX(Date,MATCH(MONTH($B$2),mois,)+(COUNT($A$7:$A$107)-COUNT(A68:$A$107))))=MONTH($B$2),INDEX(Feuille1!$B$13:$H$301,MATCH(MONTH($B$2),mois,)+(COUNT($A$7:$A$107)-COUNT(A68:$A$107)),4),"")</f>
        <v>#N/A</v>
      </c>
      <c r="F68" s="42" t="e">
        <f>IF(MONTH(INDEX(Date,MATCH(MONTH($B$2),mois,)+(COUNT($A$7:$A$107)-COUNT(A68:$A$107))))=MONTH($B$2),INDEX(Feuille1!$B$13:$H$301,MATCH(MONTH($B$2),mois,)+(COUNT($A$7:$A$107)-COUNT(A68:$A$107)),6),"")</f>
        <v>#N/A</v>
      </c>
      <c r="G68" s="43" t="e">
        <f>IF(MONTH(INDEX(Date,MATCH(MONTH($B$2),mois,)+(COUNT($A$7:$A$107)-COUNT(A68:$A$107))))=MONTH($B$2),INDEX(Feuille1!$B$13:$H$301,MATCH(MONTH($B$2),mois,)+(COUNT($A$7:$A$107)-COUNT(A68:$A$107)),7),"")</f>
        <v>#N/A</v>
      </c>
      <c r="H68" s="39"/>
      <c r="I68" s="38"/>
      <c r="J68" s="38"/>
      <c r="K68" s="39"/>
      <c r="L68" s="39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</row>
    <row r="69" spans="1:1025" x14ac:dyDescent="0.25">
      <c r="A69">
        <v>1</v>
      </c>
      <c r="B69" s="40" t="e">
        <f>IF(MONTH(INDEX(Date,MATCH(MONTH($B$2),mois,)+(COUNT($A$7:$A$107)-COUNT(A69:$A$107))))=MONTH($B$2),INDEX(Date,MATCH(MONTH($B$2),mois,)+(COUNT($A$7:$A$107)-COUNT(A69:$A$107))),"")</f>
        <v>#N/A</v>
      </c>
      <c r="C69" s="42" t="e">
        <f>IF(MONTH(INDEX(Date,MATCH(MONTH($B$2),mois,)+(COUNT($A$7:$A$107)-COUNT(A69:$A$107))))=MONTH($B$2),INDEX(Feuille1!$B$13:$H$301,MATCH(MONTH($B$2),mois,)+(COUNT($A$7:$A$107)-COUNT(A69:$A$107)),2),"")</f>
        <v>#N/A</v>
      </c>
      <c r="D69" s="42" t="e">
        <f>IF(MONTH(INDEX(Date,MATCH(MONTH($B$2),mois,)+(COUNT($A$7:$A$107)-COUNT(A69:$A$107))))=MONTH($B$2),INDEX(Feuille1!$B$13:$H$301,MATCH(MONTH($B$2),mois,)+(COUNT($A$7:$A$107)-COUNT(A69:$A$107)),3),"")</f>
        <v>#N/A</v>
      </c>
      <c r="E69" s="43" t="e">
        <f>IF(MONTH(INDEX(Date,MATCH(MONTH($B$2),mois,)+(COUNT($A$7:$A$107)-COUNT(A69:$A$107))))=MONTH($B$2),INDEX(Feuille1!$B$13:$H$301,MATCH(MONTH($B$2),mois,)+(COUNT($A$7:$A$107)-COUNT(A69:$A$107)),4),"")</f>
        <v>#N/A</v>
      </c>
      <c r="F69" s="42" t="e">
        <f>IF(MONTH(INDEX(Date,MATCH(MONTH($B$2),mois,)+(COUNT($A$7:$A$107)-COUNT(A69:$A$107))))=MONTH($B$2),INDEX(Feuille1!$B$13:$H$301,MATCH(MONTH($B$2),mois,)+(COUNT($A$7:$A$107)-COUNT(A69:$A$107)),6),"")</f>
        <v>#N/A</v>
      </c>
      <c r="G69" s="43" t="e">
        <f>IF(MONTH(INDEX(Date,MATCH(MONTH($B$2),mois,)+(COUNT($A$7:$A$107)-COUNT(A69:$A$107))))=MONTH($B$2),INDEX(Feuille1!$B$13:$H$301,MATCH(MONTH($B$2),mois,)+(COUNT($A$7:$A$107)-COUNT(A69:$A$107)),7),"")</f>
        <v>#N/A</v>
      </c>
      <c r="H69" s="39"/>
      <c r="I69" s="38"/>
      <c r="J69" s="38"/>
      <c r="K69" s="39"/>
      <c r="L69" s="3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</row>
    <row r="70" spans="1:1025" x14ac:dyDescent="0.25">
      <c r="A70">
        <v>1</v>
      </c>
      <c r="B70" s="40" t="e">
        <f>IF(MONTH(INDEX(Date,MATCH(MONTH($B$2),mois,)+(COUNT($A$7:$A$107)-COUNT(A70:$A$107))))=MONTH($B$2),INDEX(Date,MATCH(MONTH($B$2),mois,)+(COUNT($A$7:$A$107)-COUNT(A70:$A$107))),"")</f>
        <v>#N/A</v>
      </c>
      <c r="C70" s="42" t="e">
        <f>IF(MONTH(INDEX(Date,MATCH(MONTH($B$2),mois,)+(COUNT($A$7:$A$107)-COUNT(A70:$A$107))))=MONTH($B$2),INDEX(Feuille1!$B$13:$H$301,MATCH(MONTH($B$2),mois,)+(COUNT($A$7:$A$107)-COUNT(A70:$A$107)),2),"")</f>
        <v>#N/A</v>
      </c>
      <c r="D70" s="42" t="e">
        <f>IF(MONTH(INDEX(Date,MATCH(MONTH($B$2),mois,)+(COUNT($A$7:$A$107)-COUNT(A70:$A$107))))=MONTH($B$2),INDEX(Feuille1!$B$13:$H$301,MATCH(MONTH($B$2),mois,)+(COUNT($A$7:$A$107)-COUNT(A70:$A$107)),3),"")</f>
        <v>#N/A</v>
      </c>
      <c r="E70" s="43" t="e">
        <f>IF(MONTH(INDEX(Date,MATCH(MONTH($B$2),mois,)+(COUNT($A$7:$A$107)-COUNT(A70:$A$107))))=MONTH($B$2),INDEX(Feuille1!$B$13:$H$301,MATCH(MONTH($B$2),mois,)+(COUNT($A$7:$A$107)-COUNT(A70:$A$107)),4),"")</f>
        <v>#N/A</v>
      </c>
      <c r="F70" s="42" t="e">
        <f>IF(MONTH(INDEX(Date,MATCH(MONTH($B$2),mois,)+(COUNT($A$7:$A$107)-COUNT(A70:$A$107))))=MONTH($B$2),INDEX(Feuille1!$B$13:$H$301,MATCH(MONTH($B$2),mois,)+(COUNT($A$7:$A$107)-COUNT(A70:$A$107)),6),"")</f>
        <v>#N/A</v>
      </c>
      <c r="G70" s="43" t="e">
        <f>IF(MONTH(INDEX(Date,MATCH(MONTH($B$2),mois,)+(COUNT($A$7:$A$107)-COUNT(A70:$A$107))))=MONTH($B$2),INDEX(Feuille1!$B$13:$H$301,MATCH(MONTH($B$2),mois,)+(COUNT($A$7:$A$107)-COUNT(A70:$A$107)),7),"")</f>
        <v>#N/A</v>
      </c>
      <c r="H70" s="39"/>
      <c r="I70" s="38"/>
      <c r="J70" s="38"/>
      <c r="K70" s="39"/>
      <c r="L70" s="39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</row>
    <row r="71" spans="1:1025" x14ac:dyDescent="0.25">
      <c r="A71">
        <v>1</v>
      </c>
      <c r="B71" s="40" t="e">
        <f>IF(MONTH(INDEX(Date,MATCH(MONTH($B$2),mois,)+(COUNT($A$7:$A$107)-COUNT(A71:$A$107))))=MONTH($B$2),INDEX(Date,MATCH(MONTH($B$2),mois,)+(COUNT($A$7:$A$107)-COUNT(A71:$A$107))),"")</f>
        <v>#N/A</v>
      </c>
      <c r="C71" s="42" t="e">
        <f>IF(MONTH(INDEX(Date,MATCH(MONTH($B$2),mois,)+(COUNT($A$7:$A$107)-COUNT(A71:$A$107))))=MONTH($B$2),INDEX(Feuille1!$B$13:$H$301,MATCH(MONTH($B$2),mois,)+(COUNT($A$7:$A$107)-COUNT(A71:$A$107)),2),"")</f>
        <v>#N/A</v>
      </c>
      <c r="D71" s="42" t="e">
        <f>IF(MONTH(INDEX(Date,MATCH(MONTH($B$2),mois,)+(COUNT($A$7:$A$107)-COUNT(A71:$A$107))))=MONTH($B$2),INDEX(Feuille1!$B$13:$H$301,MATCH(MONTH($B$2),mois,)+(COUNT($A$7:$A$107)-COUNT(A71:$A$107)),3),"")</f>
        <v>#N/A</v>
      </c>
      <c r="E71" s="43" t="e">
        <f>IF(MONTH(INDEX(Date,MATCH(MONTH($B$2),mois,)+(COUNT($A$7:$A$107)-COUNT(A71:$A$107))))=MONTH($B$2),INDEX(Feuille1!$B$13:$H$301,MATCH(MONTH($B$2),mois,)+(COUNT($A$7:$A$107)-COUNT(A71:$A$107)),4),"")</f>
        <v>#N/A</v>
      </c>
      <c r="F71" s="42" t="e">
        <f>IF(MONTH(INDEX(Date,MATCH(MONTH($B$2),mois,)+(COUNT($A$7:$A$107)-COUNT(A71:$A$107))))=MONTH($B$2),INDEX(Feuille1!$B$13:$H$301,MATCH(MONTH($B$2),mois,)+(COUNT($A$7:$A$107)-COUNT(A71:$A$107)),6),"")</f>
        <v>#N/A</v>
      </c>
      <c r="G71" s="43" t="e">
        <f>IF(MONTH(INDEX(Date,MATCH(MONTH($B$2),mois,)+(COUNT($A$7:$A$107)-COUNT(A71:$A$107))))=MONTH($B$2),INDEX(Feuille1!$B$13:$H$301,MATCH(MONTH($B$2),mois,)+(COUNT($A$7:$A$107)-COUNT(A71:$A$107)),7),"")</f>
        <v>#N/A</v>
      </c>
      <c r="H71" s="39"/>
      <c r="I71" s="38"/>
      <c r="J71" s="38"/>
      <c r="K71" s="39"/>
      <c r="L71" s="39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</row>
    <row r="72" spans="1:1025" x14ac:dyDescent="0.25">
      <c r="A72">
        <v>1</v>
      </c>
      <c r="B72" s="40" t="e">
        <f>IF(MONTH(INDEX(Date,MATCH(MONTH($B$2),mois,)+(COUNT($A$7:$A$107)-COUNT(A72:$A$107))))=MONTH($B$2),INDEX(Date,MATCH(MONTH($B$2),mois,)+(COUNT($A$7:$A$107)-COUNT(A72:$A$107))),"")</f>
        <v>#N/A</v>
      </c>
      <c r="C72" s="42" t="e">
        <f>IF(MONTH(INDEX(Date,MATCH(MONTH($B$2),mois,)+(COUNT($A$7:$A$107)-COUNT(A72:$A$107))))=MONTH($B$2),INDEX(Feuille1!$B$13:$H$301,MATCH(MONTH($B$2),mois,)+(COUNT($A$7:$A$107)-COUNT(A72:$A$107)),2),"")</f>
        <v>#N/A</v>
      </c>
      <c r="D72" s="42" t="e">
        <f>IF(MONTH(INDEX(Date,MATCH(MONTH($B$2),mois,)+(COUNT($A$7:$A$107)-COUNT(A72:$A$107))))=MONTH($B$2),INDEX(Feuille1!$B$13:$H$301,MATCH(MONTH($B$2),mois,)+(COUNT($A$7:$A$107)-COUNT(A72:$A$107)),3),"")</f>
        <v>#N/A</v>
      </c>
      <c r="E72" s="43" t="e">
        <f>IF(MONTH(INDEX(Date,MATCH(MONTH($B$2),mois,)+(COUNT($A$7:$A$107)-COUNT(A72:$A$107))))=MONTH($B$2),INDEX(Feuille1!$B$13:$H$301,MATCH(MONTH($B$2),mois,)+(COUNT($A$7:$A$107)-COUNT(A72:$A$107)),4),"")</f>
        <v>#N/A</v>
      </c>
      <c r="F72" s="42" t="e">
        <f>IF(MONTH(INDEX(Date,MATCH(MONTH($B$2),mois,)+(COUNT($A$7:$A$107)-COUNT(A72:$A$107))))=MONTH($B$2),INDEX(Feuille1!$B$13:$H$301,MATCH(MONTH($B$2),mois,)+(COUNT($A$7:$A$107)-COUNT(A72:$A$107)),6),"")</f>
        <v>#N/A</v>
      </c>
      <c r="G72" s="43" t="e">
        <f>IF(MONTH(INDEX(Date,MATCH(MONTH($B$2),mois,)+(COUNT($A$7:$A$107)-COUNT(A72:$A$107))))=MONTH($B$2),INDEX(Feuille1!$B$13:$H$301,MATCH(MONTH($B$2),mois,)+(COUNT($A$7:$A$107)-COUNT(A72:$A$107)),7),"")</f>
        <v>#N/A</v>
      </c>
      <c r="H72" s="39"/>
      <c r="I72" s="38"/>
      <c r="J72" s="38"/>
      <c r="K72" s="39"/>
      <c r="L72" s="39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</row>
    <row r="73" spans="1:1025" x14ac:dyDescent="0.25">
      <c r="A73">
        <v>1</v>
      </c>
      <c r="B73" s="40" t="e">
        <f>IF(MONTH(INDEX(Date,MATCH(MONTH($B$2),mois,)+(COUNT($A$7:$A$107)-COUNT(A73:$A$107))))=MONTH($B$2),INDEX(Date,MATCH(MONTH($B$2),mois,)+(COUNT($A$7:$A$107)-COUNT(A73:$A$107))),"")</f>
        <v>#N/A</v>
      </c>
      <c r="C73" s="42" t="e">
        <f>IF(MONTH(INDEX(Date,MATCH(MONTH($B$2),mois,)+(COUNT($A$7:$A$107)-COUNT(A73:$A$107))))=MONTH($B$2),INDEX(Feuille1!$B$13:$H$301,MATCH(MONTH($B$2),mois,)+(COUNT($A$7:$A$107)-COUNT(A73:$A$107)),2),"")</f>
        <v>#N/A</v>
      </c>
      <c r="D73" s="42" t="e">
        <f>IF(MONTH(INDEX(Date,MATCH(MONTH($B$2),mois,)+(COUNT($A$7:$A$107)-COUNT(A73:$A$107))))=MONTH($B$2),INDEX(Feuille1!$B$13:$H$301,MATCH(MONTH($B$2),mois,)+(COUNT($A$7:$A$107)-COUNT(A73:$A$107)),3),"")</f>
        <v>#N/A</v>
      </c>
      <c r="E73" s="43" t="e">
        <f>IF(MONTH(INDEX(Date,MATCH(MONTH($B$2),mois,)+(COUNT($A$7:$A$107)-COUNT(A73:$A$107))))=MONTH($B$2),INDEX(Feuille1!$B$13:$H$301,MATCH(MONTH($B$2),mois,)+(COUNT($A$7:$A$107)-COUNT(A73:$A$107)),4),"")</f>
        <v>#N/A</v>
      </c>
      <c r="F73" s="42" t="e">
        <f>IF(MONTH(INDEX(Date,MATCH(MONTH($B$2),mois,)+(COUNT($A$7:$A$107)-COUNT(A73:$A$107))))=MONTH($B$2),INDEX(Feuille1!$B$13:$H$301,MATCH(MONTH($B$2),mois,)+(COUNT($A$7:$A$107)-COUNT(A73:$A$107)),6),"")</f>
        <v>#N/A</v>
      </c>
      <c r="G73" s="43" t="e">
        <f>IF(MONTH(INDEX(Date,MATCH(MONTH($B$2),mois,)+(COUNT($A$7:$A$107)-COUNT(A73:$A$107))))=MONTH($B$2),INDEX(Feuille1!$B$13:$H$301,MATCH(MONTH($B$2),mois,)+(COUNT($A$7:$A$107)-COUNT(A73:$A$107)),7),"")</f>
        <v>#N/A</v>
      </c>
      <c r="H73" s="39"/>
      <c r="I73" s="38"/>
      <c r="J73" s="38"/>
      <c r="K73" s="39"/>
      <c r="L73" s="39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</row>
    <row r="74" spans="1:1025" x14ac:dyDescent="0.25">
      <c r="A74">
        <v>1</v>
      </c>
      <c r="B74" s="40" t="e">
        <f>IF(MONTH(INDEX(Date,MATCH(MONTH($B$2),mois,)+(COUNT($A$7:$A$107)-COUNT(A74:$A$107))))=MONTH($B$2),INDEX(Date,MATCH(MONTH($B$2),mois,)+(COUNT($A$7:$A$107)-COUNT(A74:$A$107))),"")</f>
        <v>#N/A</v>
      </c>
      <c r="C74" s="42" t="e">
        <f>IF(MONTH(INDEX(Date,MATCH(MONTH($B$2),mois,)+(COUNT($A$7:$A$107)-COUNT(A74:$A$107))))=MONTH($B$2),INDEX(Feuille1!$B$13:$H$301,MATCH(MONTH($B$2),mois,)+(COUNT($A$7:$A$107)-COUNT(A74:$A$107)),2),"")</f>
        <v>#N/A</v>
      </c>
      <c r="D74" s="42" t="e">
        <f>IF(MONTH(INDEX(Date,MATCH(MONTH($B$2),mois,)+(COUNT($A$7:$A$107)-COUNT(A74:$A$107))))=MONTH($B$2),INDEX(Feuille1!$B$13:$H$301,MATCH(MONTH($B$2),mois,)+(COUNT($A$7:$A$107)-COUNT(A74:$A$107)),3),"")</f>
        <v>#N/A</v>
      </c>
      <c r="E74" s="43" t="e">
        <f>IF(MONTH(INDEX(Date,MATCH(MONTH($B$2),mois,)+(COUNT($A$7:$A$107)-COUNT(A74:$A$107))))=MONTH($B$2),INDEX(Feuille1!$B$13:$H$301,MATCH(MONTH($B$2),mois,)+(COUNT($A$7:$A$107)-COUNT(A74:$A$107)),4),"")</f>
        <v>#N/A</v>
      </c>
      <c r="F74" s="42" t="e">
        <f>IF(MONTH(INDEX(Date,MATCH(MONTH($B$2),mois,)+(COUNT($A$7:$A$107)-COUNT(A74:$A$107))))=MONTH($B$2),INDEX(Feuille1!$B$13:$H$301,MATCH(MONTH($B$2),mois,)+(COUNT($A$7:$A$107)-COUNT(A74:$A$107)),6),"")</f>
        <v>#N/A</v>
      </c>
      <c r="G74" s="43" t="e">
        <f>IF(MONTH(INDEX(Date,MATCH(MONTH($B$2),mois,)+(COUNT($A$7:$A$107)-COUNT(A74:$A$107))))=MONTH($B$2),INDEX(Feuille1!$B$13:$H$301,MATCH(MONTH($B$2),mois,)+(COUNT($A$7:$A$107)-COUNT(A74:$A$107)),7),"")</f>
        <v>#N/A</v>
      </c>
      <c r="H74" s="39"/>
      <c r="I74" s="38"/>
      <c r="J74" s="38"/>
      <c r="K74" s="39"/>
      <c r="L74" s="39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</row>
    <row r="75" spans="1:1025" x14ac:dyDescent="0.25">
      <c r="A75">
        <v>1</v>
      </c>
      <c r="B75" s="40" t="e">
        <f>IF(MONTH(INDEX(Date,MATCH(MONTH($B$2),mois,)+(COUNT($A$7:$A$107)-COUNT(A75:$A$107))))=MONTH($B$2),INDEX(Date,MATCH(MONTH($B$2),mois,)+(COUNT($A$7:$A$107)-COUNT(A75:$A$107))),"")</f>
        <v>#N/A</v>
      </c>
      <c r="C75" s="42" t="e">
        <f>IF(MONTH(INDEX(Date,MATCH(MONTH($B$2),mois,)+(COUNT($A$7:$A$107)-COUNT(A75:$A$107))))=MONTH($B$2),INDEX(Feuille1!$B$13:$H$301,MATCH(MONTH($B$2),mois,)+(COUNT($A$7:$A$107)-COUNT(A75:$A$107)),2),"")</f>
        <v>#N/A</v>
      </c>
      <c r="D75" s="42" t="e">
        <f>IF(MONTH(INDEX(Date,MATCH(MONTH($B$2),mois,)+(COUNT($A$7:$A$107)-COUNT(A75:$A$107))))=MONTH($B$2),INDEX(Feuille1!$B$13:$H$301,MATCH(MONTH($B$2),mois,)+(COUNT($A$7:$A$107)-COUNT(A75:$A$107)),3),"")</f>
        <v>#N/A</v>
      </c>
      <c r="E75" s="43" t="e">
        <f>IF(MONTH(INDEX(Date,MATCH(MONTH($B$2),mois,)+(COUNT($A$7:$A$107)-COUNT(A75:$A$107))))=MONTH($B$2),INDEX(Feuille1!$B$13:$H$301,MATCH(MONTH($B$2),mois,)+(COUNT($A$7:$A$107)-COUNT(A75:$A$107)),4),"")</f>
        <v>#N/A</v>
      </c>
      <c r="F75" s="42" t="e">
        <f>IF(MONTH(INDEX(Date,MATCH(MONTH($B$2),mois,)+(COUNT($A$7:$A$107)-COUNT(A75:$A$107))))=MONTH($B$2),INDEX(Feuille1!$B$13:$H$301,MATCH(MONTH($B$2),mois,)+(COUNT($A$7:$A$107)-COUNT(A75:$A$107)),6),"")</f>
        <v>#N/A</v>
      </c>
      <c r="G75" s="43" t="e">
        <f>IF(MONTH(INDEX(Date,MATCH(MONTH($B$2),mois,)+(COUNT($A$7:$A$107)-COUNT(A75:$A$107))))=MONTH($B$2),INDEX(Feuille1!$B$13:$H$301,MATCH(MONTH($B$2),mois,)+(COUNT($A$7:$A$107)-COUNT(A75:$A$107)),7),"")</f>
        <v>#N/A</v>
      </c>
      <c r="H75" s="39"/>
      <c r="I75" s="38"/>
      <c r="J75" s="38"/>
      <c r="K75" s="39"/>
      <c r="L75" s="39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</row>
    <row r="76" spans="1:1025" x14ac:dyDescent="0.25">
      <c r="A76">
        <v>1</v>
      </c>
      <c r="B76" s="40" t="e">
        <f>IF(MONTH(INDEX(Date,MATCH(MONTH($B$2),mois,)+(COUNT($A$7:$A$107)-COUNT(A76:$A$107))))=MONTH($B$2),INDEX(Date,MATCH(MONTH($B$2),mois,)+(COUNT($A$7:$A$107)-COUNT(A76:$A$107))),"")</f>
        <v>#N/A</v>
      </c>
      <c r="C76" s="42" t="e">
        <f>IF(MONTH(INDEX(Date,MATCH(MONTH($B$2),mois,)+(COUNT($A$7:$A$107)-COUNT(A76:$A$107))))=MONTH($B$2),INDEX(Feuille1!$B$13:$H$301,MATCH(MONTH($B$2),mois,)+(COUNT($A$7:$A$107)-COUNT(A76:$A$107)),2),"")</f>
        <v>#N/A</v>
      </c>
      <c r="D76" s="42" t="e">
        <f>IF(MONTH(INDEX(Date,MATCH(MONTH($B$2),mois,)+(COUNT($A$7:$A$107)-COUNT(A76:$A$107))))=MONTH($B$2),INDEX(Feuille1!$B$13:$H$301,MATCH(MONTH($B$2),mois,)+(COUNT($A$7:$A$107)-COUNT(A76:$A$107)),3),"")</f>
        <v>#N/A</v>
      </c>
      <c r="E76" s="43" t="e">
        <f>IF(MONTH(INDEX(Date,MATCH(MONTH($B$2),mois,)+(COUNT($A$7:$A$107)-COUNT(A76:$A$107))))=MONTH($B$2),INDEX(Feuille1!$B$13:$H$301,MATCH(MONTH($B$2),mois,)+(COUNT($A$7:$A$107)-COUNT(A76:$A$107)),4),"")</f>
        <v>#N/A</v>
      </c>
      <c r="F76" s="42" t="e">
        <f>IF(MONTH(INDEX(Date,MATCH(MONTH($B$2),mois,)+(COUNT($A$7:$A$107)-COUNT(A76:$A$107))))=MONTH($B$2),INDEX(Feuille1!$B$13:$H$301,MATCH(MONTH($B$2),mois,)+(COUNT($A$7:$A$107)-COUNT(A76:$A$107)),6),"")</f>
        <v>#N/A</v>
      </c>
      <c r="G76" s="43" t="e">
        <f>IF(MONTH(INDEX(Date,MATCH(MONTH($B$2),mois,)+(COUNT($A$7:$A$107)-COUNT(A76:$A$107))))=MONTH($B$2),INDEX(Feuille1!$B$13:$H$301,MATCH(MONTH($B$2),mois,)+(COUNT($A$7:$A$107)-COUNT(A76:$A$107)),7),"")</f>
        <v>#N/A</v>
      </c>
      <c r="H76" s="39"/>
      <c r="I76" s="38"/>
      <c r="J76" s="38"/>
      <c r="K76" s="39"/>
      <c r="L76" s="39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</row>
    <row r="77" spans="1:1025" x14ac:dyDescent="0.25">
      <c r="A77">
        <v>1</v>
      </c>
      <c r="B77" s="40" t="e">
        <f>IF(MONTH(INDEX(Date,MATCH(MONTH($B$2),mois,)+(COUNT($A$7:$A$107)-COUNT(A77:$A$107))))=MONTH($B$2),INDEX(Date,MATCH(MONTH($B$2),mois,)+(COUNT($A$7:$A$107)-COUNT(A77:$A$107))),"")</f>
        <v>#N/A</v>
      </c>
      <c r="C77" s="42" t="e">
        <f>IF(MONTH(INDEX(Date,MATCH(MONTH($B$2),mois,)+(COUNT($A$7:$A$107)-COUNT(A77:$A$107))))=MONTH($B$2),INDEX(Feuille1!$B$13:$H$301,MATCH(MONTH($B$2),mois,)+(COUNT($A$7:$A$107)-COUNT(A77:$A$107)),2),"")</f>
        <v>#N/A</v>
      </c>
      <c r="D77" s="42" t="e">
        <f>IF(MONTH(INDEX(Date,MATCH(MONTH($B$2),mois,)+(COUNT($A$7:$A$107)-COUNT(A77:$A$107))))=MONTH($B$2),INDEX(Feuille1!$B$13:$H$301,MATCH(MONTH($B$2),mois,)+(COUNT($A$7:$A$107)-COUNT(A77:$A$107)),3),"")</f>
        <v>#N/A</v>
      </c>
      <c r="E77" s="43" t="e">
        <f>IF(MONTH(INDEX(Date,MATCH(MONTH($B$2),mois,)+(COUNT($A$7:$A$107)-COUNT(A77:$A$107))))=MONTH($B$2),INDEX(Feuille1!$B$13:$H$301,MATCH(MONTH($B$2),mois,)+(COUNT($A$7:$A$107)-COUNT(A77:$A$107)),4),"")</f>
        <v>#N/A</v>
      </c>
      <c r="F77" s="42" t="e">
        <f>IF(MONTH(INDEX(Date,MATCH(MONTH($B$2),mois,)+(COUNT($A$7:$A$107)-COUNT(A77:$A$107))))=MONTH($B$2),INDEX(Feuille1!$B$13:$H$301,MATCH(MONTH($B$2),mois,)+(COUNT($A$7:$A$107)-COUNT(A77:$A$107)),6),"")</f>
        <v>#N/A</v>
      </c>
      <c r="G77" s="43" t="e">
        <f>IF(MONTH(INDEX(Date,MATCH(MONTH($B$2),mois,)+(COUNT($A$7:$A$107)-COUNT(A77:$A$107))))=MONTH($B$2),INDEX(Feuille1!$B$13:$H$301,MATCH(MONTH($B$2),mois,)+(COUNT($A$7:$A$107)-COUNT(A77:$A$107)),7),"")</f>
        <v>#N/A</v>
      </c>
      <c r="H77" s="39"/>
      <c r="I77" s="38"/>
      <c r="J77" s="38"/>
      <c r="K77" s="39"/>
      <c r="L77" s="39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</row>
    <row r="78" spans="1:1025" x14ac:dyDescent="0.25">
      <c r="A78">
        <v>1</v>
      </c>
      <c r="B78" s="40" t="e">
        <f>IF(MONTH(INDEX(Date,MATCH(MONTH($B$2),mois,)+(COUNT($A$7:$A$107)-COUNT(A78:$A$107))))=MONTH($B$2),INDEX(Date,MATCH(MONTH($B$2),mois,)+(COUNT($A$7:$A$107)-COUNT(A78:$A$107))),"")</f>
        <v>#N/A</v>
      </c>
      <c r="C78" s="42" t="e">
        <f>IF(MONTH(INDEX(Date,MATCH(MONTH($B$2),mois,)+(COUNT($A$7:$A$107)-COUNT(A78:$A$107))))=MONTH($B$2),INDEX(Feuille1!$B$13:$H$301,MATCH(MONTH($B$2),mois,)+(COUNT($A$7:$A$107)-COUNT(A78:$A$107)),2),"")</f>
        <v>#N/A</v>
      </c>
      <c r="D78" s="42" t="e">
        <f>IF(MONTH(INDEX(Date,MATCH(MONTH($B$2),mois,)+(COUNT($A$7:$A$107)-COUNT(A78:$A$107))))=MONTH($B$2),INDEX(Feuille1!$B$13:$H$301,MATCH(MONTH($B$2),mois,)+(COUNT($A$7:$A$107)-COUNT(A78:$A$107)),3),"")</f>
        <v>#N/A</v>
      </c>
      <c r="E78" s="43" t="e">
        <f>IF(MONTH(INDEX(Date,MATCH(MONTH($B$2),mois,)+(COUNT($A$7:$A$107)-COUNT(A78:$A$107))))=MONTH($B$2),INDEX(Feuille1!$B$13:$H$301,MATCH(MONTH($B$2),mois,)+(COUNT($A$7:$A$107)-COUNT(A78:$A$107)),4),"")</f>
        <v>#N/A</v>
      </c>
      <c r="F78" s="42" t="e">
        <f>IF(MONTH(INDEX(Date,MATCH(MONTH($B$2),mois,)+(COUNT($A$7:$A$107)-COUNT(A78:$A$107))))=MONTH($B$2),INDEX(Feuille1!$B$13:$H$301,MATCH(MONTH($B$2),mois,)+(COUNT($A$7:$A$107)-COUNT(A78:$A$107)),6),"")</f>
        <v>#N/A</v>
      </c>
      <c r="G78" s="43" t="e">
        <f>IF(MONTH(INDEX(Date,MATCH(MONTH($B$2),mois,)+(COUNT($A$7:$A$107)-COUNT(A78:$A$107))))=MONTH($B$2),INDEX(Feuille1!$B$13:$H$301,MATCH(MONTH($B$2),mois,)+(COUNT($A$7:$A$107)-COUNT(A78:$A$107)),7),"")</f>
        <v>#N/A</v>
      </c>
      <c r="H78" s="39"/>
      <c r="I78" s="38"/>
      <c r="J78" s="38"/>
      <c r="K78" s="39"/>
      <c r="L78" s="39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</row>
    <row r="79" spans="1:1025" x14ac:dyDescent="0.25">
      <c r="A79">
        <v>1</v>
      </c>
      <c r="B79" s="40" t="e">
        <f>IF(MONTH(INDEX(Date,MATCH(MONTH($B$2),mois,)+(COUNT($A$7:$A$107)-COUNT(A79:$A$107))))=MONTH($B$2),INDEX(Date,MATCH(MONTH($B$2),mois,)+(COUNT($A$7:$A$107)-COUNT(A79:$A$107))),"")</f>
        <v>#N/A</v>
      </c>
      <c r="C79" s="42" t="e">
        <f>IF(MONTH(INDEX(Date,MATCH(MONTH($B$2),mois,)+(COUNT($A$7:$A$107)-COUNT(A79:$A$107))))=MONTH($B$2),INDEX(Feuille1!$B$13:$H$301,MATCH(MONTH($B$2),mois,)+(COUNT($A$7:$A$107)-COUNT(A79:$A$107)),2),"")</f>
        <v>#N/A</v>
      </c>
      <c r="D79" s="42" t="e">
        <f>IF(MONTH(INDEX(Date,MATCH(MONTH($B$2),mois,)+(COUNT($A$7:$A$107)-COUNT(A79:$A$107))))=MONTH($B$2),INDEX(Feuille1!$B$13:$H$301,MATCH(MONTH($B$2),mois,)+(COUNT($A$7:$A$107)-COUNT(A79:$A$107)),3),"")</f>
        <v>#N/A</v>
      </c>
      <c r="E79" s="43" t="e">
        <f>IF(MONTH(INDEX(Date,MATCH(MONTH($B$2),mois,)+(COUNT($A$7:$A$107)-COUNT(A79:$A$107))))=MONTH($B$2),INDEX(Feuille1!$B$13:$H$301,MATCH(MONTH($B$2),mois,)+(COUNT($A$7:$A$107)-COUNT(A79:$A$107)),4),"")</f>
        <v>#N/A</v>
      </c>
      <c r="F79" s="42" t="e">
        <f>IF(MONTH(INDEX(Date,MATCH(MONTH($B$2),mois,)+(COUNT($A$7:$A$107)-COUNT(A79:$A$107))))=MONTH($B$2),INDEX(Feuille1!$B$13:$H$301,MATCH(MONTH($B$2),mois,)+(COUNT($A$7:$A$107)-COUNT(A79:$A$107)),6),"")</f>
        <v>#N/A</v>
      </c>
      <c r="G79" s="43" t="e">
        <f>IF(MONTH(INDEX(Date,MATCH(MONTH($B$2),mois,)+(COUNT($A$7:$A$107)-COUNT(A79:$A$107))))=MONTH($B$2),INDEX(Feuille1!$B$13:$H$301,MATCH(MONTH($B$2),mois,)+(COUNT($A$7:$A$107)-COUNT(A79:$A$107)),7),"")</f>
        <v>#N/A</v>
      </c>
      <c r="H79" s="39"/>
      <c r="I79" s="38"/>
      <c r="J79" s="38"/>
      <c r="K79" s="39"/>
      <c r="L79" s="3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</row>
    <row r="80" spans="1:1025" x14ac:dyDescent="0.25">
      <c r="A80">
        <v>1</v>
      </c>
      <c r="B80" s="40" t="e">
        <f>IF(MONTH(INDEX(Date,MATCH(MONTH($B$2),mois,)+(COUNT($A$7:$A$107)-COUNT(A80:$A$107))))=MONTH($B$2),INDEX(Date,MATCH(MONTH($B$2),mois,)+(COUNT($A$7:$A$107)-COUNT(A80:$A$107))),"")</f>
        <v>#N/A</v>
      </c>
      <c r="C80" s="42" t="e">
        <f>IF(MONTH(INDEX(Date,MATCH(MONTH($B$2),mois,)+(COUNT($A$7:$A$107)-COUNT(A80:$A$107))))=MONTH($B$2),INDEX(Feuille1!$B$13:$H$301,MATCH(MONTH($B$2),mois,)+(COUNT($A$7:$A$107)-COUNT(A80:$A$107)),2),"")</f>
        <v>#N/A</v>
      </c>
      <c r="D80" s="42" t="e">
        <f>IF(MONTH(INDEX(Date,MATCH(MONTH($B$2),mois,)+(COUNT($A$7:$A$107)-COUNT(A80:$A$107))))=MONTH($B$2),INDEX(Feuille1!$B$13:$H$301,MATCH(MONTH($B$2),mois,)+(COUNT($A$7:$A$107)-COUNT(A80:$A$107)),3),"")</f>
        <v>#N/A</v>
      </c>
      <c r="E80" s="43" t="e">
        <f>IF(MONTH(INDEX(Date,MATCH(MONTH($B$2),mois,)+(COUNT($A$7:$A$107)-COUNT(A80:$A$107))))=MONTH($B$2),INDEX(Feuille1!$B$13:$H$301,MATCH(MONTH($B$2),mois,)+(COUNT($A$7:$A$107)-COUNT(A80:$A$107)),4),"")</f>
        <v>#N/A</v>
      </c>
      <c r="F80" s="42" t="e">
        <f>IF(MONTH(INDEX(Date,MATCH(MONTH($B$2),mois,)+(COUNT($A$7:$A$107)-COUNT(A80:$A$107))))=MONTH($B$2),INDEX(Feuille1!$B$13:$H$301,MATCH(MONTH($B$2),mois,)+(COUNT($A$7:$A$107)-COUNT(A80:$A$107)),6),"")</f>
        <v>#N/A</v>
      </c>
      <c r="G80" s="43" t="e">
        <f>IF(MONTH(INDEX(Date,MATCH(MONTH($B$2),mois,)+(COUNT($A$7:$A$107)-COUNT(A80:$A$107))))=MONTH($B$2),INDEX(Feuille1!$B$13:$H$301,MATCH(MONTH($B$2),mois,)+(COUNT($A$7:$A$107)-COUNT(A80:$A$107)),7),"")</f>
        <v>#N/A</v>
      </c>
      <c r="H80" s="39"/>
      <c r="I80" s="38"/>
      <c r="J80" s="38"/>
      <c r="K80" s="39"/>
      <c r="L80" s="39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  <c r="AMK80"/>
    </row>
    <row r="81" spans="1:1025" x14ac:dyDescent="0.25">
      <c r="A81">
        <v>1</v>
      </c>
      <c r="B81" s="40" t="e">
        <f>IF(MONTH(INDEX(Date,MATCH(MONTH($B$2),mois,)+(COUNT($A$7:$A$107)-COUNT(A81:$A$107))))=MONTH($B$2),INDEX(Date,MATCH(MONTH($B$2),mois,)+(COUNT($A$7:$A$107)-COUNT(A81:$A$107))),"")</f>
        <v>#N/A</v>
      </c>
      <c r="C81" s="42" t="e">
        <f>IF(MONTH(INDEX(Date,MATCH(MONTH($B$2),mois,)+(COUNT($A$7:$A$107)-COUNT(A81:$A$107))))=MONTH($B$2),INDEX(Feuille1!$B$13:$H$301,MATCH(MONTH($B$2),mois,)+(COUNT($A$7:$A$107)-COUNT(A81:$A$107)),2),"")</f>
        <v>#N/A</v>
      </c>
      <c r="D81" s="42" t="e">
        <f>IF(MONTH(INDEX(Date,MATCH(MONTH($B$2),mois,)+(COUNT($A$7:$A$107)-COUNT(A81:$A$107))))=MONTH($B$2),INDEX(Feuille1!$B$13:$H$301,MATCH(MONTH($B$2),mois,)+(COUNT($A$7:$A$107)-COUNT(A81:$A$107)),3),"")</f>
        <v>#N/A</v>
      </c>
      <c r="E81" s="43" t="e">
        <f>IF(MONTH(INDEX(Date,MATCH(MONTH($B$2),mois,)+(COUNT($A$7:$A$107)-COUNT(A81:$A$107))))=MONTH($B$2),INDEX(Feuille1!$B$13:$H$301,MATCH(MONTH($B$2),mois,)+(COUNT($A$7:$A$107)-COUNT(A81:$A$107)),4),"")</f>
        <v>#N/A</v>
      </c>
      <c r="F81" s="42" t="e">
        <f>IF(MONTH(INDEX(Date,MATCH(MONTH($B$2),mois,)+(COUNT($A$7:$A$107)-COUNT(A81:$A$107))))=MONTH($B$2),INDEX(Feuille1!$B$13:$H$301,MATCH(MONTH($B$2),mois,)+(COUNT($A$7:$A$107)-COUNT(A81:$A$107)),6),"")</f>
        <v>#N/A</v>
      </c>
      <c r="G81" s="43" t="e">
        <f>IF(MONTH(INDEX(Date,MATCH(MONTH($B$2),mois,)+(COUNT($A$7:$A$107)-COUNT(A81:$A$107))))=MONTH($B$2),INDEX(Feuille1!$B$13:$H$301,MATCH(MONTH($B$2),mois,)+(COUNT($A$7:$A$107)-COUNT(A81:$A$107)),7),"")</f>
        <v>#N/A</v>
      </c>
      <c r="H81" s="39"/>
      <c r="I81" s="38"/>
      <c r="J81" s="38"/>
      <c r="K81" s="39"/>
      <c r="L81" s="39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</row>
    <row r="82" spans="1:1025" x14ac:dyDescent="0.25">
      <c r="A82">
        <v>1</v>
      </c>
      <c r="B82" s="40" t="e">
        <f>IF(MONTH(INDEX(Date,MATCH(MONTH($B$2),mois,)+(COUNT($A$7:$A$107)-COUNT(A82:$A$107))))=MONTH($B$2),INDEX(Date,MATCH(MONTH($B$2),mois,)+(COUNT($A$7:$A$107)-COUNT(A82:$A$107))),"")</f>
        <v>#N/A</v>
      </c>
      <c r="C82" s="42" t="e">
        <f>IF(MONTH(INDEX(Date,MATCH(MONTH($B$2),mois,)+(COUNT($A$7:$A$107)-COUNT(A82:$A$107))))=MONTH($B$2),INDEX(Feuille1!$B$13:$H$301,MATCH(MONTH($B$2),mois,)+(COUNT($A$7:$A$107)-COUNT(A82:$A$107)),2),"")</f>
        <v>#N/A</v>
      </c>
      <c r="D82" s="42" t="e">
        <f>IF(MONTH(INDEX(Date,MATCH(MONTH($B$2),mois,)+(COUNT($A$7:$A$107)-COUNT(A82:$A$107))))=MONTH($B$2),INDEX(Feuille1!$B$13:$H$301,MATCH(MONTH($B$2),mois,)+(COUNT($A$7:$A$107)-COUNT(A82:$A$107)),3),"")</f>
        <v>#N/A</v>
      </c>
      <c r="E82" s="43" t="e">
        <f>IF(MONTH(INDEX(Date,MATCH(MONTH($B$2),mois,)+(COUNT($A$7:$A$107)-COUNT(A82:$A$107))))=MONTH($B$2),INDEX(Feuille1!$B$13:$H$301,MATCH(MONTH($B$2),mois,)+(COUNT($A$7:$A$107)-COUNT(A82:$A$107)),4),"")</f>
        <v>#N/A</v>
      </c>
      <c r="F82" s="42" t="e">
        <f>IF(MONTH(INDEX(Date,MATCH(MONTH($B$2),mois,)+(COUNT($A$7:$A$107)-COUNT(A82:$A$107))))=MONTH($B$2),INDEX(Feuille1!$B$13:$H$301,MATCH(MONTH($B$2),mois,)+(COUNT($A$7:$A$107)-COUNT(A82:$A$107)),6),"")</f>
        <v>#N/A</v>
      </c>
      <c r="G82" s="43" t="e">
        <f>IF(MONTH(INDEX(Date,MATCH(MONTH($B$2),mois,)+(COUNT($A$7:$A$107)-COUNT(A82:$A$107))))=MONTH($B$2),INDEX(Feuille1!$B$13:$H$301,MATCH(MONTH($B$2),mois,)+(COUNT($A$7:$A$107)-COUNT(A82:$A$107)),7),"")</f>
        <v>#N/A</v>
      </c>
      <c r="H82" s="39"/>
      <c r="I82" s="38"/>
      <c r="J82" s="38"/>
      <c r="K82" s="39"/>
      <c r="L82" s="39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</row>
    <row r="83" spans="1:1025" x14ac:dyDescent="0.25">
      <c r="A83">
        <v>1</v>
      </c>
      <c r="B83" s="40" t="e">
        <f>IF(MONTH(INDEX(Date,MATCH(MONTH($B$2),mois,)+(COUNT($A$7:$A$107)-COUNT(A83:$A$107))))=MONTH($B$2),INDEX(Date,MATCH(MONTH($B$2),mois,)+(COUNT($A$7:$A$107)-COUNT(A83:$A$107))),"")</f>
        <v>#N/A</v>
      </c>
      <c r="C83" s="42" t="e">
        <f>IF(MONTH(INDEX(Date,MATCH(MONTH($B$2),mois,)+(COUNT($A$7:$A$107)-COUNT(A83:$A$107))))=MONTH($B$2),INDEX(Feuille1!$B$13:$H$301,MATCH(MONTH($B$2),mois,)+(COUNT($A$7:$A$107)-COUNT(A83:$A$107)),2),"")</f>
        <v>#N/A</v>
      </c>
      <c r="D83" s="42" t="e">
        <f>IF(MONTH(INDEX(Date,MATCH(MONTH($B$2),mois,)+(COUNT($A$7:$A$107)-COUNT(A83:$A$107))))=MONTH($B$2),INDEX(Feuille1!$B$13:$H$301,MATCH(MONTH($B$2),mois,)+(COUNT($A$7:$A$107)-COUNT(A83:$A$107)),3),"")</f>
        <v>#N/A</v>
      </c>
      <c r="E83" s="43" t="e">
        <f>IF(MONTH(INDEX(Date,MATCH(MONTH($B$2),mois,)+(COUNT($A$7:$A$107)-COUNT(A83:$A$107))))=MONTH($B$2),INDEX(Feuille1!$B$13:$H$301,MATCH(MONTH($B$2),mois,)+(COUNT($A$7:$A$107)-COUNT(A83:$A$107)),4),"")</f>
        <v>#N/A</v>
      </c>
      <c r="F83" s="42" t="e">
        <f>IF(MONTH(INDEX(Date,MATCH(MONTH($B$2),mois,)+(COUNT($A$7:$A$107)-COUNT(A83:$A$107))))=MONTH($B$2),INDEX(Feuille1!$B$13:$H$301,MATCH(MONTH($B$2),mois,)+(COUNT($A$7:$A$107)-COUNT(A83:$A$107)),6),"")</f>
        <v>#N/A</v>
      </c>
      <c r="G83" s="43" t="e">
        <f>IF(MONTH(INDEX(Date,MATCH(MONTH($B$2),mois,)+(COUNT($A$7:$A$107)-COUNT(A83:$A$107))))=MONTH($B$2),INDEX(Feuille1!$B$13:$H$301,MATCH(MONTH($B$2),mois,)+(COUNT($A$7:$A$107)-COUNT(A83:$A$107)),7),"")</f>
        <v>#N/A</v>
      </c>
      <c r="H83" s="39"/>
      <c r="I83" s="38"/>
      <c r="J83" s="38"/>
      <c r="K83" s="39"/>
      <c r="L83" s="39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</row>
    <row r="84" spans="1:1025" x14ac:dyDescent="0.25">
      <c r="A84">
        <v>1</v>
      </c>
      <c r="B84" s="40" t="e">
        <f>IF(MONTH(INDEX(Date,MATCH(MONTH($B$2),mois,)+(COUNT($A$7:$A$107)-COUNT(A84:$A$107))))=MONTH($B$2),INDEX(Date,MATCH(MONTH($B$2),mois,)+(COUNT($A$7:$A$107)-COUNT(A84:$A$107))),"")</f>
        <v>#N/A</v>
      </c>
      <c r="C84" s="42" t="e">
        <f>IF(MONTH(INDEX(Date,MATCH(MONTH($B$2),mois,)+(COUNT($A$7:$A$107)-COUNT(A84:$A$107))))=MONTH($B$2),INDEX(Feuille1!$B$13:$H$301,MATCH(MONTH($B$2),mois,)+(COUNT($A$7:$A$107)-COUNT(A84:$A$107)),2),"")</f>
        <v>#N/A</v>
      </c>
      <c r="D84" s="42" t="e">
        <f>IF(MONTH(INDEX(Date,MATCH(MONTH($B$2),mois,)+(COUNT($A$7:$A$107)-COUNT(A84:$A$107))))=MONTH($B$2),INDEX(Feuille1!$B$13:$H$301,MATCH(MONTH($B$2),mois,)+(COUNT($A$7:$A$107)-COUNT(A84:$A$107)),3),"")</f>
        <v>#N/A</v>
      </c>
      <c r="E84" s="43" t="e">
        <f>IF(MONTH(INDEX(Date,MATCH(MONTH($B$2),mois,)+(COUNT($A$7:$A$107)-COUNT(A84:$A$107))))=MONTH($B$2),INDEX(Feuille1!$B$13:$H$301,MATCH(MONTH($B$2),mois,)+(COUNT($A$7:$A$107)-COUNT(A84:$A$107)),4),"")</f>
        <v>#N/A</v>
      </c>
      <c r="F84" s="42" t="e">
        <f>IF(MONTH(INDEX(Date,MATCH(MONTH($B$2),mois,)+(COUNT($A$7:$A$107)-COUNT(A84:$A$107))))=MONTH($B$2),INDEX(Feuille1!$B$13:$H$301,MATCH(MONTH($B$2),mois,)+(COUNT($A$7:$A$107)-COUNT(A84:$A$107)),6),"")</f>
        <v>#N/A</v>
      </c>
      <c r="G84" s="43" t="e">
        <f>IF(MONTH(INDEX(Date,MATCH(MONTH($B$2),mois,)+(COUNT($A$7:$A$107)-COUNT(A84:$A$107))))=MONTH($B$2),INDEX(Feuille1!$B$13:$H$301,MATCH(MONTH($B$2),mois,)+(COUNT($A$7:$A$107)-COUNT(A84:$A$107)),7),"")</f>
        <v>#N/A</v>
      </c>
      <c r="H84" s="39"/>
      <c r="I84" s="38"/>
      <c r="J84" s="38"/>
      <c r="K84" s="39"/>
      <c r="L84" s="39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</row>
    <row r="85" spans="1:1025" x14ac:dyDescent="0.25">
      <c r="A85">
        <v>1</v>
      </c>
      <c r="B85" s="40" t="e">
        <f>IF(MONTH(INDEX(Date,MATCH(MONTH($B$2),mois,)+(COUNT($A$7:$A$107)-COUNT(A85:$A$107))))=MONTH($B$2),INDEX(Date,MATCH(MONTH($B$2),mois,)+(COUNT($A$7:$A$107)-COUNT(A85:$A$107))),"")</f>
        <v>#N/A</v>
      </c>
      <c r="C85" s="42" t="e">
        <f>IF(MONTH(INDEX(Date,MATCH(MONTH($B$2),mois,)+(COUNT($A$7:$A$107)-COUNT(A85:$A$107))))=MONTH($B$2),INDEX(Feuille1!$B$13:$H$301,MATCH(MONTH($B$2),mois,)+(COUNT($A$7:$A$107)-COUNT(A85:$A$107)),2),"")</f>
        <v>#N/A</v>
      </c>
      <c r="D85" s="42" t="e">
        <f>IF(MONTH(INDEX(Date,MATCH(MONTH($B$2),mois,)+(COUNT($A$7:$A$107)-COUNT(A85:$A$107))))=MONTH($B$2),INDEX(Feuille1!$B$13:$H$301,MATCH(MONTH($B$2),mois,)+(COUNT($A$7:$A$107)-COUNT(A85:$A$107)),3),"")</f>
        <v>#N/A</v>
      </c>
      <c r="E85" s="43" t="e">
        <f>IF(MONTH(INDEX(Date,MATCH(MONTH($B$2),mois,)+(COUNT($A$7:$A$107)-COUNT(A85:$A$107))))=MONTH($B$2),INDEX(Feuille1!$B$13:$H$301,MATCH(MONTH($B$2),mois,)+(COUNT($A$7:$A$107)-COUNT(A85:$A$107)),4),"")</f>
        <v>#N/A</v>
      </c>
      <c r="F85" s="42" t="e">
        <f>IF(MONTH(INDEX(Date,MATCH(MONTH($B$2),mois,)+(COUNT($A$7:$A$107)-COUNT(A85:$A$107))))=MONTH($B$2),INDEX(Feuille1!$B$13:$H$301,MATCH(MONTH($B$2),mois,)+(COUNT($A$7:$A$107)-COUNT(A85:$A$107)),6),"")</f>
        <v>#N/A</v>
      </c>
      <c r="G85" s="43" t="e">
        <f>IF(MONTH(INDEX(Date,MATCH(MONTH($B$2),mois,)+(COUNT($A$7:$A$107)-COUNT(A85:$A$107))))=MONTH($B$2),INDEX(Feuille1!$B$13:$H$301,MATCH(MONTH($B$2),mois,)+(COUNT($A$7:$A$107)-COUNT(A85:$A$107)),7),"")</f>
        <v>#N/A</v>
      </c>
      <c r="H85" s="39"/>
      <c r="I85" s="38"/>
      <c r="J85" s="38"/>
      <c r="K85" s="39"/>
      <c r="L85" s="39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  <c r="AMK85"/>
    </row>
    <row r="86" spans="1:1025" x14ac:dyDescent="0.25">
      <c r="A86">
        <v>1</v>
      </c>
      <c r="B86" s="40" t="e">
        <f>IF(MONTH(INDEX(Date,MATCH(MONTH($B$2),mois,)+(COUNT($A$7:$A$107)-COUNT(A86:$A$107))))=MONTH($B$2),INDEX(Date,MATCH(MONTH($B$2),mois,)+(COUNT($A$7:$A$107)-COUNT(A86:$A$107))),"")</f>
        <v>#N/A</v>
      </c>
      <c r="C86" s="42" t="e">
        <f>IF(MONTH(INDEX(Date,MATCH(MONTH($B$2),mois,)+(COUNT($A$7:$A$107)-COUNT(A86:$A$107))))=MONTH($B$2),INDEX(Feuille1!$B$13:$H$301,MATCH(MONTH($B$2),mois,)+(COUNT($A$7:$A$107)-COUNT(A86:$A$107)),2),"")</f>
        <v>#N/A</v>
      </c>
      <c r="D86" s="42" t="e">
        <f>IF(MONTH(INDEX(Date,MATCH(MONTH($B$2),mois,)+(COUNT($A$7:$A$107)-COUNT(A86:$A$107))))=MONTH($B$2),INDEX(Feuille1!$B$13:$H$301,MATCH(MONTH($B$2),mois,)+(COUNT($A$7:$A$107)-COUNT(A86:$A$107)),3),"")</f>
        <v>#N/A</v>
      </c>
      <c r="E86" s="43" t="e">
        <f>IF(MONTH(INDEX(Date,MATCH(MONTH($B$2),mois,)+(COUNT($A$7:$A$107)-COUNT(A86:$A$107))))=MONTH($B$2),INDEX(Feuille1!$B$13:$H$301,MATCH(MONTH($B$2),mois,)+(COUNT($A$7:$A$107)-COUNT(A86:$A$107)),4),"")</f>
        <v>#N/A</v>
      </c>
      <c r="F86" s="42" t="e">
        <f>IF(MONTH(INDEX(Date,MATCH(MONTH($B$2),mois,)+(COUNT($A$7:$A$107)-COUNT(A86:$A$107))))=MONTH($B$2),INDEX(Feuille1!$B$13:$H$301,MATCH(MONTH($B$2),mois,)+(COUNT($A$7:$A$107)-COUNT(A86:$A$107)),6),"")</f>
        <v>#N/A</v>
      </c>
      <c r="G86" s="43" t="e">
        <f>IF(MONTH(INDEX(Date,MATCH(MONTH($B$2),mois,)+(COUNT($A$7:$A$107)-COUNT(A86:$A$107))))=MONTH($B$2),INDEX(Feuille1!$B$13:$H$301,MATCH(MONTH($B$2),mois,)+(COUNT($A$7:$A$107)-COUNT(A86:$A$107)),7),"")</f>
        <v>#N/A</v>
      </c>
      <c r="H86" s="39"/>
      <c r="I86" s="38"/>
      <c r="J86" s="38"/>
      <c r="K86" s="39"/>
      <c r="L86" s="39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  <c r="AMK86"/>
    </row>
    <row r="87" spans="1:1025" x14ac:dyDescent="0.25">
      <c r="A87">
        <v>1</v>
      </c>
      <c r="B87" s="40" t="e">
        <f>IF(MONTH(INDEX(Date,MATCH(MONTH($B$2),mois,)+(COUNT($A$7:$A$107)-COUNT(A87:$A$107))))=MONTH($B$2),INDEX(Date,MATCH(MONTH($B$2),mois,)+(COUNT($A$7:$A$107)-COUNT(A87:$A$107))),"")</f>
        <v>#N/A</v>
      </c>
      <c r="C87" s="42" t="e">
        <f>IF(MONTH(INDEX(Date,MATCH(MONTH($B$2),mois,)+(COUNT($A$7:$A$107)-COUNT(A87:$A$107))))=MONTH($B$2),INDEX(Feuille1!$B$13:$H$301,MATCH(MONTH($B$2),mois,)+(COUNT($A$7:$A$107)-COUNT(A87:$A$107)),2),"")</f>
        <v>#N/A</v>
      </c>
      <c r="D87" s="42" t="e">
        <f>IF(MONTH(INDEX(Date,MATCH(MONTH($B$2),mois,)+(COUNT($A$7:$A$107)-COUNT(A87:$A$107))))=MONTH($B$2),INDEX(Feuille1!$B$13:$H$301,MATCH(MONTH($B$2),mois,)+(COUNT($A$7:$A$107)-COUNT(A87:$A$107)),3),"")</f>
        <v>#N/A</v>
      </c>
      <c r="E87" s="43" t="e">
        <f>IF(MONTH(INDEX(Date,MATCH(MONTH($B$2),mois,)+(COUNT($A$7:$A$107)-COUNT(A87:$A$107))))=MONTH($B$2),INDEX(Feuille1!$B$13:$H$301,MATCH(MONTH($B$2),mois,)+(COUNT($A$7:$A$107)-COUNT(A87:$A$107)),4),"")</f>
        <v>#N/A</v>
      </c>
      <c r="F87" s="42" t="e">
        <f>IF(MONTH(INDEX(Date,MATCH(MONTH($B$2),mois,)+(COUNT($A$7:$A$107)-COUNT(A87:$A$107))))=MONTH($B$2),INDEX(Feuille1!$B$13:$H$301,MATCH(MONTH($B$2),mois,)+(COUNT($A$7:$A$107)-COUNT(A87:$A$107)),6),"")</f>
        <v>#N/A</v>
      </c>
      <c r="G87" s="43" t="e">
        <f>IF(MONTH(INDEX(Date,MATCH(MONTH($B$2),mois,)+(COUNT($A$7:$A$107)-COUNT(A87:$A$107))))=MONTH($B$2),INDEX(Feuille1!$B$13:$H$301,MATCH(MONTH($B$2),mois,)+(COUNT($A$7:$A$107)-COUNT(A87:$A$107)),7),"")</f>
        <v>#N/A</v>
      </c>
      <c r="H87" s="39"/>
      <c r="I87" s="38"/>
      <c r="J87" s="38"/>
      <c r="K87" s="39"/>
      <c r="L87" s="39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  <c r="AMK87"/>
    </row>
    <row r="88" spans="1:1025" x14ac:dyDescent="0.25">
      <c r="A88">
        <v>1</v>
      </c>
      <c r="B88" s="40" t="e">
        <f>IF(MONTH(INDEX(Date,MATCH(MONTH($B$2),mois,)+(COUNT($A$7:$A$107)-COUNT(A88:$A$107))))=MONTH($B$2),INDEX(Date,MATCH(MONTH($B$2),mois,)+(COUNT($A$7:$A$107)-COUNT(A88:$A$107))),"")</f>
        <v>#N/A</v>
      </c>
      <c r="C88" s="42" t="e">
        <f>IF(MONTH(INDEX(Date,MATCH(MONTH($B$2),mois,)+(COUNT($A$7:$A$107)-COUNT(A88:$A$107))))=MONTH($B$2),INDEX(Feuille1!$B$13:$H$301,MATCH(MONTH($B$2),mois,)+(COUNT($A$7:$A$107)-COUNT(A88:$A$107)),2),"")</f>
        <v>#N/A</v>
      </c>
      <c r="D88" s="42" t="e">
        <f>IF(MONTH(INDEX(Date,MATCH(MONTH($B$2),mois,)+(COUNT($A$7:$A$107)-COUNT(A88:$A$107))))=MONTH($B$2),INDEX(Feuille1!$B$13:$H$301,MATCH(MONTH($B$2),mois,)+(COUNT($A$7:$A$107)-COUNT(A88:$A$107)),3),"")</f>
        <v>#N/A</v>
      </c>
      <c r="E88" s="43" t="e">
        <f>IF(MONTH(INDEX(Date,MATCH(MONTH($B$2),mois,)+(COUNT($A$7:$A$107)-COUNT(A88:$A$107))))=MONTH($B$2),INDEX(Feuille1!$B$13:$H$301,MATCH(MONTH($B$2),mois,)+(COUNT($A$7:$A$107)-COUNT(A88:$A$107)),4),"")</f>
        <v>#N/A</v>
      </c>
      <c r="F88" s="42" t="e">
        <f>IF(MONTH(INDEX(Date,MATCH(MONTH($B$2),mois,)+(COUNT($A$7:$A$107)-COUNT(A88:$A$107))))=MONTH($B$2),INDEX(Feuille1!$B$13:$H$301,MATCH(MONTH($B$2),mois,)+(COUNT($A$7:$A$107)-COUNT(A88:$A$107)),6),"")</f>
        <v>#N/A</v>
      </c>
      <c r="G88" s="43" t="e">
        <f>IF(MONTH(INDEX(Date,MATCH(MONTH($B$2),mois,)+(COUNT($A$7:$A$107)-COUNT(A88:$A$107))))=MONTH($B$2),INDEX(Feuille1!$B$13:$H$301,MATCH(MONTH($B$2),mois,)+(COUNT($A$7:$A$107)-COUNT(A88:$A$107)),7),"")</f>
        <v>#N/A</v>
      </c>
      <c r="H88" s="39"/>
      <c r="I88" s="38"/>
      <c r="J88" s="38"/>
      <c r="K88" s="39"/>
      <c r="L88" s="39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  <c r="AMK88"/>
    </row>
    <row r="89" spans="1:1025" x14ac:dyDescent="0.25">
      <c r="A89">
        <v>1</v>
      </c>
      <c r="B89" s="40" t="e">
        <f>IF(MONTH(INDEX(Date,MATCH(MONTH($B$2),mois,)+(COUNT($A$7:$A$107)-COUNT(A89:$A$107))))=MONTH($B$2),INDEX(Date,MATCH(MONTH($B$2),mois,)+(COUNT($A$7:$A$107)-COUNT(A89:$A$107))),"")</f>
        <v>#N/A</v>
      </c>
      <c r="C89" s="42" t="e">
        <f>IF(MONTH(INDEX(Date,MATCH(MONTH($B$2),mois,)+(COUNT($A$7:$A$107)-COUNT(A89:$A$107))))=MONTH($B$2),INDEX(Feuille1!$B$13:$H$301,MATCH(MONTH($B$2),mois,)+(COUNT($A$7:$A$107)-COUNT(A89:$A$107)),2),"")</f>
        <v>#N/A</v>
      </c>
      <c r="D89" s="42" t="e">
        <f>IF(MONTH(INDEX(Date,MATCH(MONTH($B$2),mois,)+(COUNT($A$7:$A$107)-COUNT(A89:$A$107))))=MONTH($B$2),INDEX(Feuille1!$B$13:$H$301,MATCH(MONTH($B$2),mois,)+(COUNT($A$7:$A$107)-COUNT(A89:$A$107)),3),"")</f>
        <v>#N/A</v>
      </c>
      <c r="E89" s="43" t="e">
        <f>IF(MONTH(INDEX(Date,MATCH(MONTH($B$2),mois,)+(COUNT($A$7:$A$107)-COUNT(A89:$A$107))))=MONTH($B$2),INDEX(Feuille1!$B$13:$H$301,MATCH(MONTH($B$2),mois,)+(COUNT($A$7:$A$107)-COUNT(A89:$A$107)),4),"")</f>
        <v>#N/A</v>
      </c>
      <c r="F89" s="42" t="e">
        <f>IF(MONTH(INDEX(Date,MATCH(MONTH($B$2),mois,)+(COUNT($A$7:$A$107)-COUNT(A89:$A$107))))=MONTH($B$2),INDEX(Feuille1!$B$13:$H$301,MATCH(MONTH($B$2),mois,)+(COUNT($A$7:$A$107)-COUNT(A89:$A$107)),6),"")</f>
        <v>#N/A</v>
      </c>
      <c r="G89" s="43" t="e">
        <f>IF(MONTH(INDEX(Date,MATCH(MONTH($B$2),mois,)+(COUNT($A$7:$A$107)-COUNT(A89:$A$107))))=MONTH($B$2),INDEX(Feuille1!$B$13:$H$301,MATCH(MONTH($B$2),mois,)+(COUNT($A$7:$A$107)-COUNT(A89:$A$107)),7),"")</f>
        <v>#N/A</v>
      </c>
      <c r="H89" s="39"/>
      <c r="I89" s="38"/>
      <c r="J89" s="38"/>
      <c r="K89" s="39"/>
      <c r="L89" s="3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  <c r="AMK89"/>
    </row>
    <row r="90" spans="1:1025" x14ac:dyDescent="0.25">
      <c r="A90">
        <v>1</v>
      </c>
      <c r="B90" s="40" t="e">
        <f>IF(MONTH(INDEX(Date,MATCH(MONTH($B$2),mois,)+(COUNT($A$7:$A$107)-COUNT(A90:$A$107))))=MONTH($B$2),INDEX(Date,MATCH(MONTH($B$2),mois,)+(COUNT($A$7:$A$107)-COUNT(A90:$A$107))),"")</f>
        <v>#N/A</v>
      </c>
      <c r="C90" s="42" t="e">
        <f>IF(MONTH(INDEX(Date,MATCH(MONTH($B$2),mois,)+(COUNT($A$7:$A$107)-COUNT(A90:$A$107))))=MONTH($B$2),INDEX(Feuille1!$B$13:$H$301,MATCH(MONTH($B$2),mois,)+(COUNT($A$7:$A$107)-COUNT(A90:$A$107)),2),"")</f>
        <v>#N/A</v>
      </c>
      <c r="D90" s="42" t="e">
        <f>IF(MONTH(INDEX(Date,MATCH(MONTH($B$2),mois,)+(COUNT($A$7:$A$107)-COUNT(A90:$A$107))))=MONTH($B$2),INDEX(Feuille1!$B$13:$H$301,MATCH(MONTH($B$2),mois,)+(COUNT($A$7:$A$107)-COUNT(A90:$A$107)),3),"")</f>
        <v>#N/A</v>
      </c>
      <c r="E90" s="43" t="e">
        <f>IF(MONTH(INDEX(Date,MATCH(MONTH($B$2),mois,)+(COUNT($A$7:$A$107)-COUNT(A90:$A$107))))=MONTH($B$2),INDEX(Feuille1!$B$13:$H$301,MATCH(MONTH($B$2),mois,)+(COUNT($A$7:$A$107)-COUNT(A90:$A$107)),4),"")</f>
        <v>#N/A</v>
      </c>
      <c r="F90" s="42" t="e">
        <f>IF(MONTH(INDEX(Date,MATCH(MONTH($B$2),mois,)+(COUNT($A$7:$A$107)-COUNT(A90:$A$107))))=MONTH($B$2),INDEX(Feuille1!$B$13:$H$301,MATCH(MONTH($B$2),mois,)+(COUNT($A$7:$A$107)-COUNT(A90:$A$107)),6),"")</f>
        <v>#N/A</v>
      </c>
      <c r="G90" s="43" t="e">
        <f>IF(MONTH(INDEX(Date,MATCH(MONTH($B$2),mois,)+(COUNT($A$7:$A$107)-COUNT(A90:$A$107))))=MONTH($B$2),INDEX(Feuille1!$B$13:$H$301,MATCH(MONTH($B$2),mois,)+(COUNT($A$7:$A$107)-COUNT(A90:$A$107)),7),"")</f>
        <v>#N/A</v>
      </c>
      <c r="H90" s="39"/>
      <c r="I90" s="38"/>
      <c r="J90" s="38"/>
      <c r="K90" s="39"/>
      <c r="L90" s="39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  <c r="AMK90"/>
    </row>
    <row r="91" spans="1:1025" x14ac:dyDescent="0.25">
      <c r="A91">
        <v>1</v>
      </c>
      <c r="B91" s="40" t="e">
        <f>IF(MONTH(INDEX(Date,MATCH(MONTH($B$2),mois,)+(COUNT($A$7:$A$107)-COUNT(A91:$A$107))))=MONTH($B$2),INDEX(Date,MATCH(MONTH($B$2),mois,)+(COUNT($A$7:$A$107)-COUNT(A91:$A$107))),"")</f>
        <v>#N/A</v>
      </c>
      <c r="C91" s="42" t="e">
        <f>IF(MONTH(INDEX(Date,MATCH(MONTH($B$2),mois,)+(COUNT($A$7:$A$107)-COUNT(A91:$A$107))))=MONTH($B$2),INDEX(Feuille1!$B$13:$H$301,MATCH(MONTH($B$2),mois,)+(COUNT($A$7:$A$107)-COUNT(A91:$A$107)),2),"")</f>
        <v>#N/A</v>
      </c>
      <c r="D91" s="42" t="e">
        <f>IF(MONTH(INDEX(Date,MATCH(MONTH($B$2),mois,)+(COUNT($A$7:$A$107)-COUNT(A91:$A$107))))=MONTH($B$2),INDEX(Feuille1!$B$13:$H$301,MATCH(MONTH($B$2),mois,)+(COUNT($A$7:$A$107)-COUNT(A91:$A$107)),3),"")</f>
        <v>#N/A</v>
      </c>
      <c r="E91" s="43" t="e">
        <f>IF(MONTH(INDEX(Date,MATCH(MONTH($B$2),mois,)+(COUNT($A$7:$A$107)-COUNT(A91:$A$107))))=MONTH($B$2),INDEX(Feuille1!$B$13:$H$301,MATCH(MONTH($B$2),mois,)+(COUNT($A$7:$A$107)-COUNT(A91:$A$107)),4),"")</f>
        <v>#N/A</v>
      </c>
      <c r="F91" s="42" t="e">
        <f>IF(MONTH(INDEX(Date,MATCH(MONTH($B$2),mois,)+(COUNT($A$7:$A$107)-COUNT(A91:$A$107))))=MONTH($B$2),INDEX(Feuille1!$B$13:$H$301,MATCH(MONTH($B$2),mois,)+(COUNT($A$7:$A$107)-COUNT(A91:$A$107)),6),"")</f>
        <v>#N/A</v>
      </c>
      <c r="G91" s="43" t="e">
        <f>IF(MONTH(INDEX(Date,MATCH(MONTH($B$2),mois,)+(COUNT($A$7:$A$107)-COUNT(A91:$A$107))))=MONTH($B$2),INDEX(Feuille1!$B$13:$H$301,MATCH(MONTH($B$2),mois,)+(COUNT($A$7:$A$107)-COUNT(A91:$A$107)),7),"")</f>
        <v>#N/A</v>
      </c>
      <c r="H91" s="39"/>
      <c r="I91" s="38"/>
      <c r="J91" s="38"/>
      <c r="K91" s="39"/>
      <c r="L91" s="39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  <c r="AMK91"/>
    </row>
    <row r="92" spans="1:1025" x14ac:dyDescent="0.25">
      <c r="A92">
        <v>1</v>
      </c>
      <c r="B92" s="40" t="e">
        <f>IF(MONTH(INDEX(Date,MATCH(MONTH($B$2),mois,)+(COUNT($A$7:$A$107)-COUNT(A92:$A$107))))=MONTH($B$2),INDEX(Date,MATCH(MONTH($B$2),mois,)+(COUNT($A$7:$A$107)-COUNT(A92:$A$107))),"")</f>
        <v>#N/A</v>
      </c>
      <c r="C92" s="42" t="e">
        <f>IF(MONTH(INDEX(Date,MATCH(MONTH($B$2),mois,)+(COUNT($A$7:$A$107)-COUNT(A92:$A$107))))=MONTH($B$2),INDEX(Feuille1!$B$13:$H$301,MATCH(MONTH($B$2),mois,)+(COUNT($A$7:$A$107)-COUNT(A92:$A$107)),2),"")</f>
        <v>#N/A</v>
      </c>
      <c r="D92" s="42" t="e">
        <f>IF(MONTH(INDEX(Date,MATCH(MONTH($B$2),mois,)+(COUNT($A$7:$A$107)-COUNT(A92:$A$107))))=MONTH($B$2),INDEX(Feuille1!$B$13:$H$301,MATCH(MONTH($B$2),mois,)+(COUNT($A$7:$A$107)-COUNT(A92:$A$107)),3),"")</f>
        <v>#N/A</v>
      </c>
      <c r="E92" s="43" t="e">
        <f>IF(MONTH(INDEX(Date,MATCH(MONTH($B$2),mois,)+(COUNT($A$7:$A$107)-COUNT(A92:$A$107))))=MONTH($B$2),INDEX(Feuille1!$B$13:$H$301,MATCH(MONTH($B$2),mois,)+(COUNT($A$7:$A$107)-COUNT(A92:$A$107)),4),"")</f>
        <v>#N/A</v>
      </c>
      <c r="F92" s="42" t="e">
        <f>IF(MONTH(INDEX(Date,MATCH(MONTH($B$2),mois,)+(COUNT($A$7:$A$107)-COUNT(A92:$A$107))))=MONTH($B$2),INDEX(Feuille1!$B$13:$H$301,MATCH(MONTH($B$2),mois,)+(COUNT($A$7:$A$107)-COUNT(A92:$A$107)),6),"")</f>
        <v>#N/A</v>
      </c>
      <c r="G92" s="43" t="e">
        <f>IF(MONTH(INDEX(Date,MATCH(MONTH($B$2),mois,)+(COUNT($A$7:$A$107)-COUNT(A92:$A$107))))=MONTH($B$2),INDEX(Feuille1!$B$13:$H$301,MATCH(MONTH($B$2),mois,)+(COUNT($A$7:$A$107)-COUNT(A92:$A$107)),7),"")</f>
        <v>#N/A</v>
      </c>
      <c r="H92" s="39"/>
      <c r="I92" s="38"/>
      <c r="J92" s="38"/>
      <c r="K92" s="39"/>
      <c r="L92" s="39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  <c r="AMK92"/>
    </row>
    <row r="93" spans="1:1025" x14ac:dyDescent="0.25">
      <c r="A93">
        <v>1</v>
      </c>
      <c r="B93" s="40" t="e">
        <f>IF(MONTH(INDEX(Date,MATCH(MONTH($B$2),mois,)+(COUNT($A$7:$A$107)-COUNT(A93:$A$107))))=MONTH($B$2),INDEX(Date,MATCH(MONTH($B$2),mois,)+(COUNT($A$7:$A$107)-COUNT(A93:$A$107))),"")</f>
        <v>#N/A</v>
      </c>
      <c r="C93" s="42" t="e">
        <f>IF(MONTH(INDEX(Date,MATCH(MONTH($B$2),mois,)+(COUNT($A$7:$A$107)-COUNT(A93:$A$107))))=MONTH($B$2),INDEX(Feuille1!$B$13:$H$301,MATCH(MONTH($B$2),mois,)+(COUNT($A$7:$A$107)-COUNT(A93:$A$107)),2),"")</f>
        <v>#N/A</v>
      </c>
      <c r="D93" s="42" t="e">
        <f>IF(MONTH(INDEX(Date,MATCH(MONTH($B$2),mois,)+(COUNT($A$7:$A$107)-COUNT(A93:$A$107))))=MONTH($B$2),INDEX(Feuille1!$B$13:$H$301,MATCH(MONTH($B$2),mois,)+(COUNT($A$7:$A$107)-COUNT(A93:$A$107)),3),"")</f>
        <v>#N/A</v>
      </c>
      <c r="E93" s="43" t="e">
        <f>IF(MONTH(INDEX(Date,MATCH(MONTH($B$2),mois,)+(COUNT($A$7:$A$107)-COUNT(A93:$A$107))))=MONTH($B$2),INDEX(Feuille1!$B$13:$H$301,MATCH(MONTH($B$2),mois,)+(COUNT($A$7:$A$107)-COUNT(A93:$A$107)),4),"")</f>
        <v>#N/A</v>
      </c>
      <c r="F93" s="42" t="e">
        <f>IF(MONTH(INDEX(Date,MATCH(MONTH($B$2),mois,)+(COUNT($A$7:$A$107)-COUNT(A93:$A$107))))=MONTH($B$2),INDEX(Feuille1!$B$13:$H$301,MATCH(MONTH($B$2),mois,)+(COUNT($A$7:$A$107)-COUNT(A93:$A$107)),6),"")</f>
        <v>#N/A</v>
      </c>
      <c r="G93" s="43" t="e">
        <f>IF(MONTH(INDEX(Date,MATCH(MONTH($B$2),mois,)+(COUNT($A$7:$A$107)-COUNT(A93:$A$107))))=MONTH($B$2),INDEX(Feuille1!$B$13:$H$301,MATCH(MONTH($B$2),mois,)+(COUNT($A$7:$A$107)-COUNT(A93:$A$107)),7),"")</f>
        <v>#N/A</v>
      </c>
      <c r="H93" s="39"/>
      <c r="I93" s="38"/>
      <c r="J93" s="38"/>
      <c r="K93" s="39"/>
      <c r="L93" s="39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  <c r="AMK93"/>
    </row>
    <row r="94" spans="1:1025" x14ac:dyDescent="0.25">
      <c r="A94">
        <v>1</v>
      </c>
      <c r="B94" s="40" t="e">
        <f>IF(MONTH(INDEX(Date,MATCH(MONTH($B$2),mois,)+(COUNT($A$7:$A$107)-COUNT(A94:$A$107))))=MONTH($B$2),INDEX(Date,MATCH(MONTH($B$2),mois,)+(COUNT($A$7:$A$107)-COUNT(A94:$A$107))),"")</f>
        <v>#N/A</v>
      </c>
      <c r="C94" s="42" t="e">
        <f>IF(MONTH(INDEX(Date,MATCH(MONTH($B$2),mois,)+(COUNT($A$7:$A$107)-COUNT(A94:$A$107))))=MONTH($B$2),INDEX(Feuille1!$B$13:$H$301,MATCH(MONTH($B$2),mois,)+(COUNT($A$7:$A$107)-COUNT(A94:$A$107)),2),"")</f>
        <v>#N/A</v>
      </c>
      <c r="D94" s="42" t="e">
        <f>IF(MONTH(INDEX(Date,MATCH(MONTH($B$2),mois,)+(COUNT($A$7:$A$107)-COUNT(A94:$A$107))))=MONTH($B$2),INDEX(Feuille1!$B$13:$H$301,MATCH(MONTH($B$2),mois,)+(COUNT($A$7:$A$107)-COUNT(A94:$A$107)),3),"")</f>
        <v>#N/A</v>
      </c>
      <c r="E94" s="43" t="e">
        <f>IF(MONTH(INDEX(Date,MATCH(MONTH($B$2),mois,)+(COUNT($A$7:$A$107)-COUNT(A94:$A$107))))=MONTH($B$2),INDEX(Feuille1!$B$13:$H$301,MATCH(MONTH($B$2),mois,)+(COUNT($A$7:$A$107)-COUNT(A94:$A$107)),4),"")</f>
        <v>#N/A</v>
      </c>
      <c r="F94" s="42" t="e">
        <f>IF(MONTH(INDEX(Date,MATCH(MONTH($B$2),mois,)+(COUNT($A$7:$A$107)-COUNT(A94:$A$107))))=MONTH($B$2),INDEX(Feuille1!$B$13:$H$301,MATCH(MONTH($B$2),mois,)+(COUNT($A$7:$A$107)-COUNT(A94:$A$107)),6),"")</f>
        <v>#N/A</v>
      </c>
      <c r="G94" s="43" t="e">
        <f>IF(MONTH(INDEX(Date,MATCH(MONTH($B$2),mois,)+(COUNT($A$7:$A$107)-COUNT(A94:$A$107))))=MONTH($B$2),INDEX(Feuille1!$B$13:$H$301,MATCH(MONTH($B$2),mois,)+(COUNT($A$7:$A$107)-COUNT(A94:$A$107)),7),"")</f>
        <v>#N/A</v>
      </c>
      <c r="H94" s="39"/>
      <c r="I94" s="38"/>
      <c r="J94" s="38"/>
      <c r="K94" s="39"/>
      <c r="L94" s="39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  <c r="AMK94"/>
    </row>
    <row r="95" spans="1:1025" x14ac:dyDescent="0.25">
      <c r="A95">
        <v>1</v>
      </c>
      <c r="B95" s="40" t="e">
        <f>IF(MONTH(INDEX(Date,MATCH(MONTH($B$2),mois,)+(COUNT($A$7:$A$107)-COUNT(A95:$A$107))))=MONTH($B$2),INDEX(Date,MATCH(MONTH($B$2),mois,)+(COUNT($A$7:$A$107)-COUNT(A95:$A$107))),"")</f>
        <v>#N/A</v>
      </c>
      <c r="C95" s="42" t="e">
        <f>IF(MONTH(INDEX(Date,MATCH(MONTH($B$2),mois,)+(COUNT($A$7:$A$107)-COUNT(A95:$A$107))))=MONTH($B$2),INDEX(Feuille1!$B$13:$H$301,MATCH(MONTH($B$2),mois,)+(COUNT($A$7:$A$107)-COUNT(A95:$A$107)),2),"")</f>
        <v>#N/A</v>
      </c>
      <c r="D95" s="42" t="e">
        <f>IF(MONTH(INDEX(Date,MATCH(MONTH($B$2),mois,)+(COUNT($A$7:$A$107)-COUNT(A95:$A$107))))=MONTH($B$2),INDEX(Feuille1!$B$13:$H$301,MATCH(MONTH($B$2),mois,)+(COUNT($A$7:$A$107)-COUNT(A95:$A$107)),3),"")</f>
        <v>#N/A</v>
      </c>
      <c r="E95" s="43" t="e">
        <f>IF(MONTH(INDEX(Date,MATCH(MONTH($B$2),mois,)+(COUNT($A$7:$A$107)-COUNT(A95:$A$107))))=MONTH($B$2),INDEX(Feuille1!$B$13:$H$301,MATCH(MONTH($B$2),mois,)+(COUNT($A$7:$A$107)-COUNT(A95:$A$107)),4),"")</f>
        <v>#N/A</v>
      </c>
      <c r="F95" s="42" t="e">
        <f>IF(MONTH(INDEX(Date,MATCH(MONTH($B$2),mois,)+(COUNT($A$7:$A$107)-COUNT(A95:$A$107))))=MONTH($B$2),INDEX(Feuille1!$B$13:$H$301,MATCH(MONTH($B$2),mois,)+(COUNT($A$7:$A$107)-COUNT(A95:$A$107)),6),"")</f>
        <v>#N/A</v>
      </c>
      <c r="G95" s="43" t="e">
        <f>IF(MONTH(INDEX(Date,MATCH(MONTH($B$2),mois,)+(COUNT($A$7:$A$107)-COUNT(A95:$A$107))))=MONTH($B$2),INDEX(Feuille1!$B$13:$H$301,MATCH(MONTH($B$2),mois,)+(COUNT($A$7:$A$107)-COUNT(A95:$A$107)),7),"")</f>
        <v>#N/A</v>
      </c>
      <c r="H95" s="39"/>
      <c r="I95" s="38"/>
      <c r="J95" s="38"/>
      <c r="K95" s="39"/>
      <c r="L95" s="39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  <c r="AMK95"/>
    </row>
    <row r="96" spans="1:1025" x14ac:dyDescent="0.25">
      <c r="A96">
        <v>1</v>
      </c>
      <c r="B96" s="40" t="e">
        <f>IF(MONTH(INDEX(Date,MATCH(MONTH($B$2),mois,)+(COUNT($A$7:$A$107)-COUNT(A96:$A$107))))=MONTH($B$2),INDEX(Date,MATCH(MONTH($B$2),mois,)+(COUNT($A$7:$A$107)-COUNT(A96:$A$107))),"")</f>
        <v>#N/A</v>
      </c>
      <c r="C96" s="42" t="e">
        <f>IF(MONTH(INDEX(Date,MATCH(MONTH($B$2),mois,)+(COUNT($A$7:$A$107)-COUNT(A96:$A$107))))=MONTH($B$2),INDEX(Feuille1!$B$13:$H$301,MATCH(MONTH($B$2),mois,)+(COUNT($A$7:$A$107)-COUNT(A96:$A$107)),2),"")</f>
        <v>#N/A</v>
      </c>
      <c r="D96" s="42" t="e">
        <f>IF(MONTH(INDEX(Date,MATCH(MONTH($B$2),mois,)+(COUNT($A$7:$A$107)-COUNT(A96:$A$107))))=MONTH($B$2),INDEX(Feuille1!$B$13:$H$301,MATCH(MONTH($B$2),mois,)+(COUNT($A$7:$A$107)-COUNT(A96:$A$107)),3),"")</f>
        <v>#N/A</v>
      </c>
      <c r="E96" s="43" t="e">
        <f>IF(MONTH(INDEX(Date,MATCH(MONTH($B$2),mois,)+(COUNT($A$7:$A$107)-COUNT(A96:$A$107))))=MONTH($B$2),INDEX(Feuille1!$B$13:$H$301,MATCH(MONTH($B$2),mois,)+(COUNT($A$7:$A$107)-COUNT(A96:$A$107)),4),"")</f>
        <v>#N/A</v>
      </c>
      <c r="F96" s="42" t="e">
        <f>IF(MONTH(INDEX(Date,MATCH(MONTH($B$2),mois,)+(COUNT($A$7:$A$107)-COUNT(A96:$A$107))))=MONTH($B$2),INDEX(Feuille1!$B$13:$H$301,MATCH(MONTH($B$2),mois,)+(COUNT($A$7:$A$107)-COUNT(A96:$A$107)),6),"")</f>
        <v>#N/A</v>
      </c>
      <c r="G96" s="43" t="e">
        <f>IF(MONTH(INDEX(Date,MATCH(MONTH($B$2),mois,)+(COUNT($A$7:$A$107)-COUNT(A96:$A$107))))=MONTH($B$2),INDEX(Feuille1!$B$13:$H$301,MATCH(MONTH($B$2),mois,)+(COUNT($A$7:$A$107)-COUNT(A96:$A$107)),7),"")</f>
        <v>#N/A</v>
      </c>
      <c r="H96" s="39"/>
      <c r="I96" s="38"/>
      <c r="J96" s="38"/>
      <c r="K96" s="39"/>
      <c r="L96" s="39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  <c r="AMK96"/>
    </row>
    <row r="97" spans="1:1025" x14ac:dyDescent="0.25">
      <c r="A97">
        <v>1</v>
      </c>
      <c r="B97" s="40" t="e">
        <f>IF(MONTH(INDEX(Date,MATCH(MONTH($B$2),mois,)+(COUNT($A$7:$A$107)-COUNT(A97:$A$107))))=MONTH($B$2),INDEX(Date,MATCH(MONTH($B$2),mois,)+(COUNT($A$7:$A$107)-COUNT(A97:$A$107))),"")</f>
        <v>#N/A</v>
      </c>
      <c r="C97" s="42" t="e">
        <f>IF(MONTH(INDEX(Date,MATCH(MONTH($B$2),mois,)+(COUNT($A$7:$A$107)-COUNT(A97:$A$107))))=MONTH($B$2),INDEX(Feuille1!$B$13:$H$301,MATCH(MONTH($B$2),mois,)+(COUNT($A$7:$A$107)-COUNT(A97:$A$107)),2),"")</f>
        <v>#N/A</v>
      </c>
      <c r="D97" s="42" t="e">
        <f>IF(MONTH(INDEX(Date,MATCH(MONTH($B$2),mois,)+(COUNT($A$7:$A$107)-COUNT(A97:$A$107))))=MONTH($B$2),INDEX(Feuille1!$B$13:$H$301,MATCH(MONTH($B$2),mois,)+(COUNT($A$7:$A$107)-COUNT(A97:$A$107)),3),"")</f>
        <v>#N/A</v>
      </c>
      <c r="E97" s="43" t="e">
        <f>IF(MONTH(INDEX(Date,MATCH(MONTH($B$2),mois,)+(COUNT($A$7:$A$107)-COUNT(A97:$A$107))))=MONTH($B$2),INDEX(Feuille1!$B$13:$H$301,MATCH(MONTH($B$2),mois,)+(COUNT($A$7:$A$107)-COUNT(A97:$A$107)),4),"")</f>
        <v>#N/A</v>
      </c>
      <c r="F97" s="42" t="e">
        <f>IF(MONTH(INDEX(Date,MATCH(MONTH($B$2),mois,)+(COUNT($A$7:$A$107)-COUNT(A97:$A$107))))=MONTH($B$2),INDEX(Feuille1!$B$13:$H$301,MATCH(MONTH($B$2),mois,)+(COUNT($A$7:$A$107)-COUNT(A97:$A$107)),6),"")</f>
        <v>#N/A</v>
      </c>
      <c r="G97" s="43" t="e">
        <f>IF(MONTH(INDEX(Date,MATCH(MONTH($B$2),mois,)+(COUNT($A$7:$A$107)-COUNT(A97:$A$107))))=MONTH($B$2),INDEX(Feuille1!$B$13:$H$301,MATCH(MONTH($B$2),mois,)+(COUNT($A$7:$A$107)-COUNT(A97:$A$107)),7),"")</f>
        <v>#N/A</v>
      </c>
      <c r="H97" s="39"/>
      <c r="I97" s="38"/>
      <c r="J97" s="38"/>
      <c r="K97" s="39"/>
      <c r="L97" s="39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  <c r="AMK97"/>
    </row>
    <row r="98" spans="1:1025" x14ac:dyDescent="0.25">
      <c r="A98">
        <v>1</v>
      </c>
      <c r="B98" s="40" t="e">
        <f>IF(MONTH(INDEX(Date,MATCH(MONTH($B$2),mois,)+(COUNT($A$7:$A$107)-COUNT(A98:$A$107))))=MONTH($B$2),INDEX(Date,MATCH(MONTH($B$2),mois,)+(COUNT($A$7:$A$107)-COUNT(A98:$A$107))),"")</f>
        <v>#N/A</v>
      </c>
      <c r="C98" s="42" t="e">
        <f>IF(MONTH(INDEX(Date,MATCH(MONTH($B$2),mois,)+(COUNT($A$7:$A$107)-COUNT(A98:$A$107))))=MONTH($B$2),INDEX(Feuille1!$B$13:$H$301,MATCH(MONTH($B$2),mois,)+(COUNT($A$7:$A$107)-COUNT(A98:$A$107)),2),"")</f>
        <v>#N/A</v>
      </c>
      <c r="D98" s="42" t="e">
        <f>IF(MONTH(INDEX(Date,MATCH(MONTH($B$2),mois,)+(COUNT($A$7:$A$107)-COUNT(A98:$A$107))))=MONTH($B$2),INDEX(Feuille1!$B$13:$H$301,MATCH(MONTH($B$2),mois,)+(COUNT($A$7:$A$107)-COUNT(A98:$A$107)),3),"")</f>
        <v>#N/A</v>
      </c>
      <c r="E98" s="43" t="e">
        <f>IF(MONTH(INDEX(Date,MATCH(MONTH($B$2),mois,)+(COUNT($A$7:$A$107)-COUNT(A98:$A$107))))=MONTH($B$2),INDEX(Feuille1!$B$13:$H$301,MATCH(MONTH($B$2),mois,)+(COUNT($A$7:$A$107)-COUNT(A98:$A$107)),4),"")</f>
        <v>#N/A</v>
      </c>
      <c r="F98" s="42" t="e">
        <f>IF(MONTH(INDEX(Date,MATCH(MONTH($B$2),mois,)+(COUNT($A$7:$A$107)-COUNT(A98:$A$107))))=MONTH($B$2),INDEX(Feuille1!$B$13:$H$301,MATCH(MONTH($B$2),mois,)+(COUNT($A$7:$A$107)-COUNT(A98:$A$107)),6),"")</f>
        <v>#N/A</v>
      </c>
      <c r="G98" s="43" t="e">
        <f>IF(MONTH(INDEX(Date,MATCH(MONTH($B$2),mois,)+(COUNT($A$7:$A$107)-COUNT(A98:$A$107))))=MONTH($B$2),INDEX(Feuille1!$B$13:$H$301,MATCH(MONTH($B$2),mois,)+(COUNT($A$7:$A$107)-COUNT(A98:$A$107)),7),"")</f>
        <v>#N/A</v>
      </c>
      <c r="H98" s="39"/>
      <c r="I98" s="38"/>
      <c r="J98" s="38"/>
      <c r="K98" s="39"/>
      <c r="L98" s="39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  <c r="AMK98"/>
    </row>
    <row r="99" spans="1:1025" x14ac:dyDescent="0.25">
      <c r="A99">
        <v>1</v>
      </c>
      <c r="B99" s="40" t="e">
        <f>IF(MONTH(INDEX(Date,MATCH(MONTH($B$2),mois,)+(COUNT($A$7:$A$107)-COUNT(A99:$A$107))))=MONTH($B$2),INDEX(Date,MATCH(MONTH($B$2),mois,)+(COUNT($A$7:$A$107)-COUNT(A99:$A$107))),"")</f>
        <v>#N/A</v>
      </c>
      <c r="C99" s="42" t="e">
        <f>IF(MONTH(INDEX(Date,MATCH(MONTH($B$2),mois,)+(COUNT($A$7:$A$107)-COUNT(A99:$A$107))))=MONTH($B$2),INDEX(Feuille1!$B$13:$H$301,MATCH(MONTH($B$2),mois,)+(COUNT($A$7:$A$107)-COUNT(A99:$A$107)),2),"")</f>
        <v>#N/A</v>
      </c>
      <c r="D99" s="42" t="e">
        <f>IF(MONTH(INDEX(Date,MATCH(MONTH($B$2),mois,)+(COUNT($A$7:$A$107)-COUNT(A99:$A$107))))=MONTH($B$2),INDEX(Feuille1!$B$13:$H$301,MATCH(MONTH($B$2),mois,)+(COUNT($A$7:$A$107)-COUNT(A99:$A$107)),3),"")</f>
        <v>#N/A</v>
      </c>
      <c r="E99" s="43" t="e">
        <f>IF(MONTH(INDEX(Date,MATCH(MONTH($B$2),mois,)+(COUNT($A$7:$A$107)-COUNT(A99:$A$107))))=MONTH($B$2),INDEX(Feuille1!$B$13:$H$301,MATCH(MONTH($B$2),mois,)+(COUNT($A$7:$A$107)-COUNT(A99:$A$107)),4),"")</f>
        <v>#N/A</v>
      </c>
      <c r="F99" s="42" t="e">
        <f>IF(MONTH(INDEX(Date,MATCH(MONTH($B$2),mois,)+(COUNT($A$7:$A$107)-COUNT(A99:$A$107))))=MONTH($B$2),INDEX(Feuille1!$B$13:$H$301,MATCH(MONTH($B$2),mois,)+(COUNT($A$7:$A$107)-COUNT(A99:$A$107)),6),"")</f>
        <v>#N/A</v>
      </c>
      <c r="G99" s="43" t="e">
        <f>IF(MONTH(INDEX(Date,MATCH(MONTH($B$2),mois,)+(COUNT($A$7:$A$107)-COUNT(A99:$A$107))))=MONTH($B$2),INDEX(Feuille1!$B$13:$H$301,MATCH(MONTH($B$2),mois,)+(COUNT($A$7:$A$107)-COUNT(A99:$A$107)),7),"")</f>
        <v>#N/A</v>
      </c>
      <c r="H99" s="39"/>
      <c r="I99" s="38"/>
      <c r="J99" s="38"/>
      <c r="K99" s="39"/>
      <c r="L99" s="3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  <c r="AMK99"/>
    </row>
    <row r="100" spans="1:1025" x14ac:dyDescent="0.25">
      <c r="A100">
        <v>1</v>
      </c>
      <c r="B100" s="40" t="e">
        <f>IF(MONTH(INDEX(Date,MATCH(MONTH($B$2),mois,)+(COUNT($A$7:$A$107)-COUNT(A100:$A$107))))=MONTH($B$2),INDEX(Date,MATCH(MONTH($B$2),mois,)+(COUNT($A$7:$A$107)-COUNT(A100:$A$107))),"")</f>
        <v>#N/A</v>
      </c>
      <c r="C100" s="42" t="e">
        <f>IF(MONTH(INDEX(Date,MATCH(MONTH($B$2),mois,)+(COUNT($A$7:$A$107)-COUNT(A100:$A$107))))=MONTH($B$2),INDEX(Feuille1!$B$13:$H$301,MATCH(MONTH($B$2),mois,)+(COUNT($A$7:$A$107)-COUNT(A100:$A$107)),2),"")</f>
        <v>#N/A</v>
      </c>
      <c r="D100" s="42" t="e">
        <f>IF(MONTH(INDEX(Date,MATCH(MONTH($B$2),mois,)+(COUNT($A$7:$A$107)-COUNT(A100:$A$107))))=MONTH($B$2),INDEX(Feuille1!$B$13:$H$301,MATCH(MONTH($B$2),mois,)+(COUNT($A$7:$A$107)-COUNT(A100:$A$107)),3),"")</f>
        <v>#N/A</v>
      </c>
      <c r="E100" s="43" t="e">
        <f>IF(MONTH(INDEX(Date,MATCH(MONTH($B$2),mois,)+(COUNT($A$7:$A$107)-COUNT(A100:$A$107))))=MONTH($B$2),INDEX(Feuille1!$B$13:$H$301,MATCH(MONTH($B$2),mois,)+(COUNT($A$7:$A$107)-COUNT(A100:$A$107)),4),"")</f>
        <v>#N/A</v>
      </c>
      <c r="F100" s="42" t="e">
        <f>IF(MONTH(INDEX(Date,MATCH(MONTH($B$2),mois,)+(COUNT($A$7:$A$107)-COUNT(A100:$A$107))))=MONTH($B$2),INDEX(Feuille1!$B$13:$H$301,MATCH(MONTH($B$2),mois,)+(COUNT($A$7:$A$107)-COUNT(A100:$A$107)),6),"")</f>
        <v>#N/A</v>
      </c>
      <c r="G100" s="43" t="e">
        <f>IF(MONTH(INDEX(Date,MATCH(MONTH($B$2),mois,)+(COUNT($A$7:$A$107)-COUNT(A100:$A$107))))=MONTH($B$2),INDEX(Feuille1!$B$13:$H$301,MATCH(MONTH($B$2),mois,)+(COUNT($A$7:$A$107)-COUNT(A100:$A$107)),7),"")</f>
        <v>#N/A</v>
      </c>
      <c r="H100" s="39"/>
      <c r="I100" s="38"/>
      <c r="J100" s="38"/>
      <c r="K100" s="39"/>
      <c r="L100" s="39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  <c r="AMK100"/>
    </row>
    <row r="101" spans="1:1025" x14ac:dyDescent="0.25">
      <c r="A101">
        <v>1</v>
      </c>
      <c r="B101" s="40" t="e">
        <f>IF(MONTH(INDEX(Date,MATCH(MONTH($B$2),mois,)+(COUNT($A$7:$A$107)-COUNT(A101:$A$107))))=MONTH($B$2),INDEX(Date,MATCH(MONTH($B$2),mois,)+(COUNT($A$7:$A$107)-COUNT(A101:$A$107))),"")</f>
        <v>#N/A</v>
      </c>
      <c r="C101" s="42" t="e">
        <f>IF(MONTH(INDEX(Date,MATCH(MONTH($B$2),mois,)+(COUNT($A$7:$A$107)-COUNT(A101:$A$107))))=MONTH($B$2),INDEX(Feuille1!$B$13:$H$301,MATCH(MONTH($B$2),mois,)+(COUNT($A$7:$A$107)-COUNT(A101:$A$107)),2),"")</f>
        <v>#N/A</v>
      </c>
      <c r="D101" s="42" t="e">
        <f>IF(MONTH(INDEX(Date,MATCH(MONTH($B$2),mois,)+(COUNT($A$7:$A$107)-COUNT(A101:$A$107))))=MONTH($B$2),INDEX(Feuille1!$B$13:$H$301,MATCH(MONTH($B$2),mois,)+(COUNT($A$7:$A$107)-COUNT(A101:$A$107)),3),"")</f>
        <v>#N/A</v>
      </c>
      <c r="E101" s="43" t="e">
        <f>IF(MONTH(INDEX(Date,MATCH(MONTH($B$2),mois,)+(COUNT($A$7:$A$107)-COUNT(A101:$A$107))))=MONTH($B$2),INDEX(Feuille1!$B$13:$H$301,MATCH(MONTH($B$2),mois,)+(COUNT($A$7:$A$107)-COUNT(A101:$A$107)),4),"")</f>
        <v>#N/A</v>
      </c>
      <c r="F101" s="42" t="e">
        <f>IF(MONTH(INDEX(Date,MATCH(MONTH($B$2),mois,)+(COUNT($A$7:$A$107)-COUNT(A101:$A$107))))=MONTH($B$2),INDEX(Feuille1!$B$13:$H$301,MATCH(MONTH($B$2),mois,)+(COUNT($A$7:$A$107)-COUNT(A101:$A$107)),6),"")</f>
        <v>#N/A</v>
      </c>
      <c r="G101" s="43" t="e">
        <f>IF(MONTH(INDEX(Date,MATCH(MONTH($B$2),mois,)+(COUNT($A$7:$A$107)-COUNT(A101:$A$107))))=MONTH($B$2),INDEX(Feuille1!$B$13:$H$301,MATCH(MONTH($B$2),mois,)+(COUNT($A$7:$A$107)-COUNT(A101:$A$107)),7),"")</f>
        <v>#N/A</v>
      </c>
      <c r="H101" s="39"/>
      <c r="I101" s="38"/>
      <c r="J101" s="38"/>
      <c r="K101" s="39"/>
      <c r="L101" s="39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  <c r="AMK101"/>
    </row>
    <row r="102" spans="1:1025" x14ac:dyDescent="0.25">
      <c r="A102">
        <v>1</v>
      </c>
      <c r="B102" s="40" t="e">
        <f>IF(MONTH(INDEX(Date,MATCH(MONTH($B$2),mois,)+(COUNT($A$7:$A$107)-COUNT(A102:$A$107))))=MONTH($B$2),INDEX(Date,MATCH(MONTH($B$2),mois,)+(COUNT($A$7:$A$107)-COUNT(A102:$A$107))),"")</f>
        <v>#N/A</v>
      </c>
      <c r="C102" s="42" t="e">
        <f>IF(MONTH(INDEX(Date,MATCH(MONTH($B$2),mois,)+(COUNT($A$7:$A$107)-COUNT(A102:$A$107))))=MONTH($B$2),INDEX(Feuille1!$B$13:$H$301,MATCH(MONTH($B$2),mois,)+(COUNT($A$7:$A$107)-COUNT(A102:$A$107)),2),"")</f>
        <v>#N/A</v>
      </c>
      <c r="D102" s="42" t="e">
        <f>IF(MONTH(INDEX(Date,MATCH(MONTH($B$2),mois,)+(COUNT($A$7:$A$107)-COUNT(A102:$A$107))))=MONTH($B$2),INDEX(Feuille1!$B$13:$H$301,MATCH(MONTH($B$2),mois,)+(COUNT($A$7:$A$107)-COUNT(A102:$A$107)),3),"")</f>
        <v>#N/A</v>
      </c>
      <c r="E102" s="43" t="e">
        <f>IF(MONTH(INDEX(Date,MATCH(MONTH($B$2),mois,)+(COUNT($A$7:$A$107)-COUNT(A102:$A$107))))=MONTH($B$2),INDEX(Feuille1!$B$13:$H$301,MATCH(MONTH($B$2),mois,)+(COUNT($A$7:$A$107)-COUNT(A102:$A$107)),4),"")</f>
        <v>#N/A</v>
      </c>
      <c r="F102" s="42" t="e">
        <f>IF(MONTH(INDEX(Date,MATCH(MONTH($B$2),mois,)+(COUNT($A$7:$A$107)-COUNT(A102:$A$107))))=MONTH($B$2),INDEX(Feuille1!$B$13:$H$301,MATCH(MONTH($B$2),mois,)+(COUNT($A$7:$A$107)-COUNT(A102:$A$107)),6),"")</f>
        <v>#N/A</v>
      </c>
      <c r="G102" s="43" t="e">
        <f>IF(MONTH(INDEX(Date,MATCH(MONTH($B$2),mois,)+(COUNT($A$7:$A$107)-COUNT(A102:$A$107))))=MONTH($B$2),INDEX(Feuille1!$B$13:$H$301,MATCH(MONTH($B$2),mois,)+(COUNT($A$7:$A$107)-COUNT(A102:$A$107)),7),"")</f>
        <v>#N/A</v>
      </c>
      <c r="H102" s="39"/>
      <c r="I102" s="38"/>
      <c r="J102" s="38"/>
      <c r="K102" s="39"/>
      <c r="L102" s="39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  <c r="AMK102"/>
    </row>
    <row r="103" spans="1:1025" x14ac:dyDescent="0.25">
      <c r="A103">
        <v>1</v>
      </c>
      <c r="B103" s="40" t="e">
        <f>IF(MONTH(INDEX(Date,MATCH(MONTH($B$2),mois,)+(COUNT($A$7:$A$107)-COUNT(A103:$A$107))))=MONTH($B$2),INDEX(Date,MATCH(MONTH($B$2),mois,)+(COUNT($A$7:$A$107)-COUNT(A103:$A$107))),"")</f>
        <v>#N/A</v>
      </c>
      <c r="C103" s="42" t="e">
        <f>IF(MONTH(INDEX(Date,MATCH(MONTH($B$2),mois,)+(COUNT($A$7:$A$107)-COUNT(A103:$A$107))))=MONTH($B$2),INDEX(Feuille1!$B$13:$H$301,MATCH(MONTH($B$2),mois,)+(COUNT($A$7:$A$107)-COUNT(A103:$A$107)),2),"")</f>
        <v>#N/A</v>
      </c>
      <c r="D103" s="42" t="e">
        <f>IF(MONTH(INDEX(Date,MATCH(MONTH($B$2),mois,)+(COUNT($A$7:$A$107)-COUNT(A103:$A$107))))=MONTH($B$2),INDEX(Feuille1!$B$13:$H$301,MATCH(MONTH($B$2),mois,)+(COUNT($A$7:$A$107)-COUNT(A103:$A$107)),3),"")</f>
        <v>#N/A</v>
      </c>
      <c r="E103" s="43" t="e">
        <f>IF(MONTH(INDEX(Date,MATCH(MONTH($B$2),mois,)+(COUNT($A$7:$A$107)-COUNT(A103:$A$107))))=MONTH($B$2),INDEX(Feuille1!$B$13:$H$301,MATCH(MONTH($B$2),mois,)+(COUNT($A$7:$A$107)-COUNT(A103:$A$107)),4),"")</f>
        <v>#N/A</v>
      </c>
      <c r="F103" s="42" t="e">
        <f>IF(MONTH(INDEX(Date,MATCH(MONTH($B$2),mois,)+(COUNT($A$7:$A$107)-COUNT(A103:$A$107))))=MONTH($B$2),INDEX(Feuille1!$B$13:$H$301,MATCH(MONTH($B$2),mois,)+(COUNT($A$7:$A$107)-COUNT(A103:$A$107)),6),"")</f>
        <v>#N/A</v>
      </c>
      <c r="G103" s="43" t="e">
        <f>IF(MONTH(INDEX(Date,MATCH(MONTH($B$2),mois,)+(COUNT($A$7:$A$107)-COUNT(A103:$A$107))))=MONTH($B$2),INDEX(Feuille1!$B$13:$H$301,MATCH(MONTH($B$2),mois,)+(COUNT($A$7:$A$107)-COUNT(A103:$A$107)),7),"")</f>
        <v>#N/A</v>
      </c>
      <c r="H103" s="39"/>
      <c r="I103" s="38"/>
      <c r="J103" s="38"/>
      <c r="K103" s="39"/>
      <c r="L103" s="39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  <c r="AMK103"/>
    </row>
    <row r="104" spans="1:1025" x14ac:dyDescent="0.25">
      <c r="A104">
        <v>1</v>
      </c>
      <c r="B104" s="40" t="e">
        <f>IF(MONTH(INDEX(Date,MATCH(MONTH($B$2),mois,)+(COUNT($A$7:$A$107)-COUNT(A104:$A$107))))=MONTH($B$2),INDEX(Date,MATCH(MONTH($B$2),mois,)+(COUNT($A$7:$A$107)-COUNT(A104:$A$107))),"")</f>
        <v>#N/A</v>
      </c>
      <c r="C104" s="42" t="e">
        <f>IF(MONTH(INDEX(Date,MATCH(MONTH($B$2),mois,)+(COUNT($A$7:$A$107)-COUNT(A104:$A$107))))=MONTH($B$2),INDEX(Feuille1!$B$13:$H$301,MATCH(MONTH($B$2),mois,)+(COUNT($A$7:$A$107)-COUNT(A104:$A$107)),2),"")</f>
        <v>#N/A</v>
      </c>
      <c r="D104" s="42" t="e">
        <f>IF(MONTH(INDEX(Date,MATCH(MONTH($B$2),mois,)+(COUNT($A$7:$A$107)-COUNT(A104:$A$107))))=MONTH($B$2),INDEX(Feuille1!$B$13:$H$301,MATCH(MONTH($B$2),mois,)+(COUNT($A$7:$A$107)-COUNT(A104:$A$107)),3),"")</f>
        <v>#N/A</v>
      </c>
      <c r="E104" s="43" t="e">
        <f>IF(MONTH(INDEX(Date,MATCH(MONTH($B$2),mois,)+(COUNT($A$7:$A$107)-COUNT(A104:$A$107))))=MONTH($B$2),INDEX(Feuille1!$B$13:$H$301,MATCH(MONTH($B$2),mois,)+(COUNT($A$7:$A$107)-COUNT(A104:$A$107)),4),"")</f>
        <v>#N/A</v>
      </c>
      <c r="F104" s="42" t="e">
        <f>IF(MONTH(INDEX(Date,MATCH(MONTH($B$2),mois,)+(COUNT($A$7:$A$107)-COUNT(A104:$A$107))))=MONTH($B$2),INDEX(Feuille1!$B$13:$H$301,MATCH(MONTH($B$2),mois,)+(COUNT($A$7:$A$107)-COUNT(A104:$A$107)),6),"")</f>
        <v>#N/A</v>
      </c>
      <c r="G104" s="43" t="e">
        <f>IF(MONTH(INDEX(Date,MATCH(MONTH($B$2),mois,)+(COUNT($A$7:$A$107)-COUNT(A104:$A$107))))=MONTH($B$2),INDEX(Feuille1!$B$13:$H$301,MATCH(MONTH($B$2),mois,)+(COUNT($A$7:$A$107)-COUNT(A104:$A$107)),7),"")</f>
        <v>#N/A</v>
      </c>
      <c r="H104" s="39"/>
      <c r="I104" s="38"/>
      <c r="J104" s="38"/>
      <c r="K104" s="39"/>
      <c r="L104" s="39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  <c r="AMK104"/>
    </row>
    <row r="105" spans="1:1025" x14ac:dyDescent="0.25">
      <c r="A105">
        <v>1</v>
      </c>
      <c r="B105" s="40" t="e">
        <f>IF(MONTH(INDEX(Date,MATCH(MONTH($B$2),mois,)+(COUNT($A$7:$A$107)-COUNT(A105:$A$107))))=MONTH($B$2),INDEX(Date,MATCH(MONTH($B$2),mois,)+(COUNT($A$7:$A$107)-COUNT(A105:$A$107))),"")</f>
        <v>#N/A</v>
      </c>
      <c r="C105" s="42" t="e">
        <f>IF(MONTH(INDEX(Date,MATCH(MONTH($B$2),mois,)+(COUNT($A$7:$A$107)-COUNT(A105:$A$107))))=MONTH($B$2),INDEX(Feuille1!$B$13:$H$301,MATCH(MONTH($B$2),mois,)+(COUNT($A$7:$A$107)-COUNT(A105:$A$107)),2),"")</f>
        <v>#N/A</v>
      </c>
      <c r="D105" s="42" t="e">
        <f>IF(MONTH(INDEX(Date,MATCH(MONTH($B$2),mois,)+(COUNT($A$7:$A$107)-COUNT(A105:$A$107))))=MONTH($B$2),INDEX(Feuille1!$B$13:$H$301,MATCH(MONTH($B$2),mois,)+(COUNT($A$7:$A$107)-COUNT(A105:$A$107)),3),"")</f>
        <v>#N/A</v>
      </c>
      <c r="E105" s="43" t="e">
        <f>IF(MONTH(INDEX(Date,MATCH(MONTH($B$2),mois,)+(COUNT($A$7:$A$107)-COUNT(A105:$A$107))))=MONTH($B$2),INDEX(Feuille1!$B$13:$H$301,MATCH(MONTH($B$2),mois,)+(COUNT($A$7:$A$107)-COUNT(A105:$A$107)),4),"")</f>
        <v>#N/A</v>
      </c>
      <c r="F105" s="42" t="e">
        <f>IF(MONTH(INDEX(Date,MATCH(MONTH($B$2),mois,)+(COUNT($A$7:$A$107)-COUNT(A105:$A$107))))=MONTH($B$2),INDEX(Feuille1!$B$13:$H$301,MATCH(MONTH($B$2),mois,)+(COUNT($A$7:$A$107)-COUNT(A105:$A$107)),6),"")</f>
        <v>#N/A</v>
      </c>
      <c r="G105" s="43" t="e">
        <f>IF(MONTH(INDEX(Date,MATCH(MONTH($B$2),mois,)+(COUNT($A$7:$A$107)-COUNT(A105:$A$107))))=MONTH($B$2),INDEX(Feuille1!$B$13:$H$301,MATCH(MONTH($B$2),mois,)+(COUNT($A$7:$A$107)-COUNT(A105:$A$107)),7),"")</f>
        <v>#N/A</v>
      </c>
      <c r="H105" s="39"/>
      <c r="I105" s="38"/>
      <c r="J105" s="38"/>
      <c r="K105" s="39"/>
      <c r="L105" s="39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</row>
    <row r="106" spans="1:1025" x14ac:dyDescent="0.25">
      <c r="A106">
        <v>1</v>
      </c>
      <c r="B106" s="40" t="e">
        <f>IF(MONTH(INDEX(Date,MATCH(MONTH($B$2),mois,)+(COUNT($A$7:$A$107)-COUNT(A106:$A$107))))=MONTH($B$2),INDEX(Date,MATCH(MONTH($B$2),mois,)+(COUNT($A$7:$A$107)-COUNT(A106:$A$107))),"")</f>
        <v>#N/A</v>
      </c>
      <c r="C106" s="42" t="e">
        <f>IF(MONTH(INDEX(Date,MATCH(MONTH($B$2),mois,)+(COUNT($A$7:$A$107)-COUNT(A106:$A$107))))=MONTH($B$2),INDEX(Feuille1!$B$13:$H$301,MATCH(MONTH($B$2),mois,)+(COUNT($A$7:$A$107)-COUNT(A106:$A$107)),2),"")</f>
        <v>#N/A</v>
      </c>
      <c r="D106" s="42" t="e">
        <f>IF(MONTH(INDEX(Date,MATCH(MONTH($B$2),mois,)+(COUNT($A$7:$A$107)-COUNT(A106:$A$107))))=MONTH($B$2),INDEX(Feuille1!$B$13:$H$301,MATCH(MONTH($B$2),mois,)+(COUNT($A$7:$A$107)-COUNT(A106:$A$107)),3),"")</f>
        <v>#N/A</v>
      </c>
      <c r="E106" s="43" t="e">
        <f>IF(MONTH(INDEX(Date,MATCH(MONTH($B$2),mois,)+(COUNT($A$7:$A$107)-COUNT(A106:$A$107))))=MONTH($B$2),INDEX(Feuille1!$B$13:$H$301,MATCH(MONTH($B$2),mois,)+(COUNT($A$7:$A$107)-COUNT(A106:$A$107)),4),"")</f>
        <v>#N/A</v>
      </c>
      <c r="F106" s="42" t="e">
        <f>IF(MONTH(INDEX(Date,MATCH(MONTH($B$2),mois,)+(COUNT($A$7:$A$107)-COUNT(A106:$A$107))))=MONTH($B$2),INDEX(Feuille1!$B$13:$H$301,MATCH(MONTH($B$2),mois,)+(COUNT($A$7:$A$107)-COUNT(A106:$A$107)),6),"")</f>
        <v>#N/A</v>
      </c>
      <c r="G106" s="43" t="e">
        <f>IF(MONTH(INDEX(Date,MATCH(MONTH($B$2),mois,)+(COUNT($A$7:$A$107)-COUNT(A106:$A$107))))=MONTH($B$2),INDEX(Feuille1!$B$13:$H$301,MATCH(MONTH($B$2),mois,)+(COUNT($A$7:$A$107)-COUNT(A106:$A$107)),7),"")</f>
        <v>#N/A</v>
      </c>
      <c r="H106" s="39"/>
      <c r="I106" s="38"/>
      <c r="J106" s="38"/>
      <c r="K106" s="39"/>
      <c r="L106" s="39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  <c r="AMK106"/>
    </row>
    <row r="107" spans="1:1025" x14ac:dyDescent="0.25">
      <c r="A107">
        <v>1</v>
      </c>
      <c r="B107" s="40" t="e">
        <f>IF(MONTH(INDEX(Date,MATCH(MONTH($B$2),mois,)+(COUNT($A$7:$A$107)-COUNT(A107:$A$107))))=MONTH($B$2),INDEX(Date,MATCH(MONTH($B$2),mois,)+(COUNT($A$7:$A$107)-COUNT(A107:$A$107))),"")</f>
        <v>#N/A</v>
      </c>
      <c r="C107" s="42" t="e">
        <f>IF(MONTH(INDEX(Date,MATCH(MONTH($B$2),mois,)+(COUNT($A$7:$A$107)-COUNT(A107:$A$107))))=MONTH($B$2),INDEX(Feuille1!$B$13:$H$301,MATCH(MONTH($B$2),mois,)+(COUNT($A$7:$A$107)-COUNT(A107:$A$107)),2),"")</f>
        <v>#N/A</v>
      </c>
      <c r="D107" s="42" t="e">
        <f>IF(MONTH(INDEX(Date,MATCH(MONTH($B$2),mois,)+(COUNT($A$7:$A$107)-COUNT(A107:$A$107))))=MONTH($B$2),INDEX(Feuille1!$B$13:$H$301,MATCH(MONTH($B$2),mois,)+(COUNT($A$7:$A$107)-COUNT(A107:$A$107)),3),"")</f>
        <v>#N/A</v>
      </c>
      <c r="E107" s="43" t="e">
        <f>IF(MONTH(INDEX(Date,MATCH(MONTH($B$2),mois,)+(COUNT($A$7:$A$107)-COUNT(A107:$A$107))))=MONTH($B$2),INDEX(Feuille1!$B$13:$H$301,MATCH(MONTH($B$2),mois,)+(COUNT($A$7:$A$107)-COUNT(A107:$A$107)),4),"")</f>
        <v>#N/A</v>
      </c>
      <c r="F107" s="42" t="e">
        <f>IF(MONTH(INDEX(Date,MATCH(MONTH($B$2),mois,)+(COUNT($A$7:$A$107)-COUNT(A107:$A$107))))=MONTH($B$2),INDEX(Feuille1!$B$13:$H$301,MATCH(MONTH($B$2),mois,)+(COUNT($A$7:$A$107)-COUNT(A107:$A$107)),6),"")</f>
        <v>#N/A</v>
      </c>
      <c r="G107" s="43" t="e">
        <f>IF(MONTH(INDEX(Date,MATCH(MONTH($B$2),mois,)+(COUNT($A$7:$A$107)-COUNT(A107:$A$107))))=MONTH($B$2),INDEX(Feuille1!$B$13:$H$301,MATCH(MONTH($B$2),mois,)+(COUNT($A$7:$A$107)-COUNT(A107:$A$107)),7),"")</f>
        <v>#N/A</v>
      </c>
      <c r="H107" s="39"/>
      <c r="I107" s="38"/>
      <c r="J107" s="38"/>
      <c r="K107" s="39"/>
      <c r="L107" s="39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  <c r="AMK107"/>
    </row>
    <row r="108" spans="1:1025" ht="8.25" customHeight="1" x14ac:dyDescent="0.25">
      <c r="B108" s="28"/>
      <c r="C108"/>
      <c r="D108"/>
      <c r="E108" s="32"/>
      <c r="F108"/>
      <c r="G108" s="32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  <c r="AMK108"/>
    </row>
    <row r="109" spans="1:1025" s="19" customFormat="1" ht="15.6" x14ac:dyDescent="0.3">
      <c r="B109" s="29"/>
      <c r="D109" s="20" t="s">
        <v>58</v>
      </c>
      <c r="E109" s="33" t="e">
        <f>SUM(E6:E107)</f>
        <v>#N/A</v>
      </c>
      <c r="F109"/>
      <c r="G109" s="36"/>
      <c r="J109" s="20" t="s">
        <v>58</v>
      </c>
      <c r="K109" s="21">
        <f>SUM(K6:K107)</f>
        <v>0</v>
      </c>
      <c r="AMI109" s="15"/>
      <c r="AMJ109" s="15"/>
      <c r="AMK109" s="15"/>
    </row>
    <row r="110" spans="1:1025" ht="6.75" customHeight="1" x14ac:dyDescent="0.25">
      <c r="D110"/>
      <c r="E110" s="32"/>
      <c r="F110"/>
    </row>
    <row r="111" spans="1:1025" ht="15.6" x14ac:dyDescent="0.3">
      <c r="D111" s="20" t="s">
        <v>59</v>
      </c>
      <c r="E111" s="34" t="e">
        <f>+E109-K109</f>
        <v>#N/A</v>
      </c>
      <c r="F111"/>
    </row>
  </sheetData>
  <mergeCells count="9">
    <mergeCell ref="B4:G4"/>
    <mergeCell ref="H4:L4"/>
    <mergeCell ref="B5:G5"/>
    <mergeCell ref="B1:G1"/>
    <mergeCell ref="H1:L1"/>
    <mergeCell ref="B2:G2"/>
    <mergeCell ref="H2:L2"/>
    <mergeCell ref="B3:G3"/>
    <mergeCell ref="H3:L3"/>
  </mergeCells>
  <pageMargins left="0.78749999999999998" right="0.78749999999999998" top="1.05277777777778" bottom="1.05277777777778" header="0.78749999999999998" footer="0.78749999999999998"/>
  <pageSetup paperSize="9" firstPageNumber="0" orientation="portrait" r:id="rId1"/>
  <headerFooter>
    <oddHeader>&amp;C&amp;"Times New Roman,Normal"&amp;12&amp;A</oddHeader>
    <oddFooter>&amp;C&amp;"Times New Roman,Normal"&amp;12Page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L111"/>
  <sheetViews>
    <sheetView topLeftCell="B1" zoomScaleNormal="100" workbookViewId="0">
      <selection activeCell="G25" sqref="G25"/>
    </sheetView>
  </sheetViews>
  <sheetFormatPr baseColWidth="10" defaultColWidth="8.88671875" defaultRowHeight="13.2" x14ac:dyDescent="0.25"/>
  <cols>
    <col min="1" max="1" width="0" hidden="1" customWidth="1"/>
    <col min="2" max="2" width="11.21875" style="30"/>
    <col min="3" max="3" width="11.6640625" style="11"/>
    <col min="4" max="4" width="29.109375" style="11"/>
    <col min="5" max="5" width="14.88671875" style="35" bestFit="1" customWidth="1"/>
    <col min="6" max="6" width="20.77734375" style="11"/>
    <col min="7" max="7" width="10.88671875" style="35"/>
    <col min="8" max="8" width="11.44140625" style="11"/>
    <col min="9" max="9" width="10.88671875" style="11"/>
    <col min="10" max="10" width="35.5546875" style="11"/>
    <col min="11" max="11" width="12.33203125" style="11"/>
    <col min="12" max="12" width="23.6640625" style="11"/>
    <col min="13" max="1026" width="10.77734375" style="11"/>
  </cols>
  <sheetData>
    <row r="1" spans="1:1025" s="13" customFormat="1" ht="18" x14ac:dyDescent="0.35">
      <c r="A1" s="14"/>
      <c r="B1" s="24" t="s">
        <v>0</v>
      </c>
      <c r="C1" s="24"/>
      <c r="D1" s="24"/>
      <c r="E1" s="24"/>
      <c r="F1" s="24"/>
      <c r="G1" s="24"/>
      <c r="H1" s="24" t="s">
        <v>0</v>
      </c>
      <c r="I1" s="24"/>
      <c r="J1" s="24"/>
      <c r="K1" s="24"/>
      <c r="L1" s="24"/>
      <c r="M1" s="12"/>
      <c r="AMI1" s="11"/>
      <c r="AMJ1" s="11"/>
      <c r="AMK1" s="11"/>
    </row>
    <row r="2" spans="1:1025" s="13" customFormat="1" ht="18" x14ac:dyDescent="0.35">
      <c r="A2" s="14"/>
      <c r="B2" s="25">
        <v>42036</v>
      </c>
      <c r="C2" s="25"/>
      <c r="D2" s="25"/>
      <c r="E2" s="25"/>
      <c r="F2" s="25"/>
      <c r="G2" s="25"/>
      <c r="H2" s="25">
        <f>B2</f>
        <v>42036</v>
      </c>
      <c r="I2" s="25"/>
      <c r="J2" s="25"/>
      <c r="K2" s="25"/>
      <c r="L2" s="25"/>
      <c r="M2" s="12"/>
      <c r="AMI2" s="11"/>
      <c r="AMJ2" s="11"/>
      <c r="AMK2" s="11"/>
    </row>
    <row r="3" spans="1:1025" s="14" customFormat="1" ht="13.35" customHeight="1" x14ac:dyDescent="0.35"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AMI3" s="15"/>
      <c r="AMJ3" s="15"/>
      <c r="AMK3" s="15"/>
    </row>
    <row r="4" spans="1:1025" s="16" customFormat="1" ht="18" x14ac:dyDescent="0.35">
      <c r="B4" s="1" t="s">
        <v>56</v>
      </c>
      <c r="C4" s="1"/>
      <c r="D4" s="1"/>
      <c r="E4" s="1"/>
      <c r="F4" s="1"/>
      <c r="G4" s="1"/>
      <c r="H4" s="22" t="s">
        <v>57</v>
      </c>
      <c r="I4" s="22"/>
      <c r="J4" s="22"/>
      <c r="K4" s="22"/>
      <c r="L4" s="22"/>
      <c r="AMI4" s="11"/>
      <c r="AMJ4" s="11"/>
      <c r="AMK4" s="11"/>
    </row>
    <row r="5" spans="1:1025" ht="14.4" x14ac:dyDescent="0.25">
      <c r="B5" s="23"/>
      <c r="C5" s="23"/>
      <c r="D5" s="23"/>
      <c r="E5" s="23"/>
      <c r="F5" s="23"/>
      <c r="G5" s="23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</row>
    <row r="6" spans="1:1025" s="18" customFormat="1" ht="15.6" x14ac:dyDescent="0.3">
      <c r="B6" s="27" t="s">
        <v>14</v>
      </c>
      <c r="C6" s="17" t="s">
        <v>15</v>
      </c>
      <c r="D6" s="17" t="s">
        <v>16</v>
      </c>
      <c r="E6" s="31" t="s">
        <v>17</v>
      </c>
      <c r="F6" s="17" t="s">
        <v>19</v>
      </c>
      <c r="G6" s="31" t="s">
        <v>20</v>
      </c>
      <c r="H6" s="17" t="s">
        <v>14</v>
      </c>
      <c r="I6" s="17" t="s">
        <v>15</v>
      </c>
      <c r="J6" s="17" t="s">
        <v>16</v>
      </c>
      <c r="K6" s="17" t="s">
        <v>17</v>
      </c>
      <c r="L6" s="17" t="s">
        <v>19</v>
      </c>
      <c r="AMI6" s="11"/>
      <c r="AMJ6" s="11"/>
      <c r="AMK6" s="11"/>
    </row>
    <row r="7" spans="1:1025" ht="13.35" customHeight="1" x14ac:dyDescent="0.25">
      <c r="A7">
        <v>1</v>
      </c>
      <c r="B7" s="40">
        <f>INDEX(Date,MATCH(MONTH($B$2),mois,)+(COUNT($A$7:$A$107)-COUNT(A7:$A$107)))</f>
        <v>42052</v>
      </c>
      <c r="C7" s="40" t="str">
        <f>INDEX(Feuille1!$B$13:$H$301,MATCH(MONTH($B$2),mois,)+(COUNT($A$7:$A$107)-COUNT(A7:$A$107)),2)</f>
        <v>706</v>
      </c>
      <c r="D7" s="40" t="str">
        <f>INDEX(Feuille1!$B$13:$H$301,MATCH(MONTH($B$2),mois,)+(COUNT($A$7:$A$107)-COUNT(A7:$A$107)),3)</f>
        <v>Patient X</v>
      </c>
      <c r="E7" s="41" t="str">
        <f>INDEX(Feuille1!$B$13:$H$301,MATCH(MONTH($B$2),mois,)+(COUNT($A$7:$A$107)-COUNT(A7:$A$107)),4)</f>
        <v>X €</v>
      </c>
      <c r="F7" s="40" t="str">
        <f>INDEX(Feuille1!$B$13:$H$301,MATCH(MONTH($B$2),mois,)+(COUNT($A$7:$A$107)-COUNT(A7:$A$107)),6)</f>
        <v>Chèque</v>
      </c>
      <c r="G7" s="41" t="str">
        <f>INDEX(Feuille1!$B$13:$H$301,MATCH(MONTH($B$2),mois,)+(COUNT($A$7:$A$107)-COUNT(A7:$A$107)),7)</f>
        <v>X</v>
      </c>
      <c r="H7" s="44">
        <f>INDEX(date2,MATCH(MONTH($B$2),mois2,)+(COUNT($A$7:$A$107)-COUNT($A7:A$107)))</f>
        <v>42058</v>
      </c>
      <c r="I7" s="44" t="str">
        <f>INDEX(Feuille1!$B$310:$G$380,MATCH(MONTH($B$2),mois2,)+(COUNT($A$7:$A$107)-COUNT($A7:A$107)),2)</f>
        <v>6132</v>
      </c>
      <c r="J7" s="44" t="str">
        <f>INDEX(Feuille1!$B$310:$G$380,MATCH(MONTH($B$2),mois2,)+(COUNT($A$7:$A$107)-COUNT($A7:A$107)),3)</f>
        <v>Loyer : février 2015</v>
      </c>
      <c r="K7" s="45" t="str">
        <f>INDEX(Feuille1!$B$310:$G$380,MATCH(MONTH($B$2),mois2,)+(COUNT($A$7:$A$107)-COUNT($A7:A$107)),4)</f>
        <v>X €</v>
      </c>
      <c r="L7" s="44" t="str">
        <f>INDEX(Feuille1!$B$310:$G$380,MATCH(MONTH($B$2),mois2,)+(COUNT($A$7:$A$107)-COUNT($A7:A$107)),6)</f>
        <v>Chèque</v>
      </c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</row>
    <row r="8" spans="1:1025" x14ac:dyDescent="0.25">
      <c r="A8">
        <v>1</v>
      </c>
      <c r="B8" s="40">
        <f>IF(MONTH(INDEX(Date,MATCH(MONTH($B$2),mois,)+(COUNT($A$7:$A$107)-COUNT(A8:$A$107))))=MONTH($B$2),INDEX(Date,MATCH(MONTH($B$2),mois,)+(COUNT($A$7:$A$107)-COUNT(A8:$A$107))),"")</f>
        <v>42059</v>
      </c>
      <c r="C8" s="42" t="str">
        <f>IF(MONTH(INDEX(Date,MATCH(MONTH($B$2),mois,)+(COUNT($A$7:$A$107)-COUNT(A8:$A$107))))=MONTH($B$2),INDEX(Feuille1!$B$13:$H$301,MATCH(MONTH($B$2),mois,)+(COUNT($A$7:$A$107)-COUNT(A8:$A$107)),2),"")</f>
        <v>706</v>
      </c>
      <c r="D8" s="42" t="str">
        <f>IF(MONTH(INDEX(Date,MATCH(MONTH($B$2),mois,)+(COUNT($A$7:$A$107)-COUNT(A8:$A$107))))=MONTH($B$2),INDEX(Feuille1!$B$13:$H$301,MATCH(MONTH($B$2),mois,)+(COUNT($A$7:$A$107)-COUNT(A8:$A$107)),3),"")</f>
        <v>patient tom</v>
      </c>
      <c r="E8" s="43">
        <f>IF(MONTH(INDEX(Date,MATCH(MONTH($B$2),mois,)+(COUNT($A$7:$A$107)-COUNT(A8:$A$107))))=MONTH($B$2),INDEX(Feuille1!$B$13:$H$301,MATCH(MONTH($B$2),mois,)+(COUNT($A$7:$A$107)-COUNT(A8:$A$107)),4),"")</f>
        <v>10000</v>
      </c>
      <c r="F8" s="42" t="str">
        <f>IF(MONTH(INDEX(Date,MATCH(MONTH($B$2),mois,)+(COUNT($A$7:$A$107)-COUNT(A8:$A$107))))=MONTH($B$2),INDEX(Feuille1!$B$13:$H$301,MATCH(MONTH($B$2),mois,)+(COUNT($A$7:$A$107)-COUNT(A8:$A$107)),6),"")</f>
        <v>espèce</v>
      </c>
      <c r="G8" s="43">
        <f>IF(MONTH(INDEX(Date,MATCH(MONTH($B$2),mois,)+(COUNT($A$7:$A$107)-COUNT(A8:$A$107))))=MONTH($B$2),INDEX(Feuille1!$B$13:$H$301,MATCH(MONTH($B$2),mois,)+(COUNT($A$7:$A$107)-COUNT(A8:$A$107)),7),"")</f>
        <v>5</v>
      </c>
      <c r="H8" s="44" t="str">
        <f>IF(MONTH(INDEX(date2,MATCH(MONTH($B$2),mois2,)+(COUNT($A$7:$A$107)-COUNT($A8:A$107))))=MONTH($B$2),INDEX(date2,MATCH(MONTH($B$2),mois2,)+(COUNT($A$7:$A$107)-COUNT($A8:A$107))),"")</f>
        <v/>
      </c>
      <c r="I8" s="46" t="str">
        <f>IF(MONTH(INDEX(date2,MATCH(MONTH($B$2),mois2,)+(COUNT($A$7:$A$107)-COUNT($A8:A$107))))=MONTH($B$2),INDEX(Feuille1!$B$310:$G$380,MATCH(MONTH($B$2),mois2,)+(COUNT($A$7:$A$107)-COUNT($A8:A$107)),2),"")</f>
        <v/>
      </c>
      <c r="J8" s="46" t="str">
        <f>IF(MONTH(INDEX(date2,MATCH(MONTH($B$2),mois2,)+(COUNT($A$7:$A$107)-COUNT($A8:A$107))))=MONTH($B$2),INDEX(Feuille1!$B$310:$G$380,MATCH(MONTH($B$2),mois2,)+(COUNT($A$7:$A$107)-COUNT($A8:A$107)),3),"")</f>
        <v/>
      </c>
      <c r="K8" s="47" t="str">
        <f>IF(MONTH(INDEX(date2,MATCH(MONTH($B$2),mois2,)+(COUNT($A$7:$A$107)-COUNT($A8:A$107))))=MONTH($B$2),INDEX(Feuille1!$B$310:$G$380,MATCH(MONTH($B$2),mois2,)+(COUNT($A$7:$A$107)-COUNT($A8:A$107)),4),"")</f>
        <v/>
      </c>
      <c r="L8" s="46" t="str">
        <f>IF(MONTH(INDEX(date2,MATCH(MONTH($B$2),mois2,)+(COUNT($A$7:$A$107)-COUNT($A8:A$107))))=MONTH($B$2),INDEX(Feuille1!$B$310:$G$380,MATCH(MONTH($B$2),mois2,)+(COUNT($A$7:$A$107)-COUNT($A8:A$107)),6),"")</f>
        <v/>
      </c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</row>
    <row r="9" spans="1:1025" x14ac:dyDescent="0.25">
      <c r="A9">
        <v>1</v>
      </c>
      <c r="B9" s="40">
        <f>IF(MONTH(INDEX(Date,MATCH(MONTH($B$2),mois,)+(COUNT($A$7:$A$107)-COUNT(A9:$A$107))))=MONTH($B$2),INDEX(Date,MATCH(MONTH($B$2),mois,)+(COUNT($A$7:$A$107)-COUNT(A9:$A$107))),"")</f>
        <v>42061</v>
      </c>
      <c r="C9" s="42" t="str">
        <f>IF(MONTH(INDEX(Date,MATCH(MONTH($B$2),mois,)+(COUNT($A$7:$A$107)-COUNT(A9:$A$107))))=MONTH($B$2),INDEX(Feuille1!$B$13:$H$301,MATCH(MONTH($B$2),mois,)+(COUNT($A$7:$A$107)-COUNT(A9:$A$107)),2),"")</f>
        <v>706</v>
      </c>
      <c r="D9" s="42" t="str">
        <f>IF(MONTH(INDEX(Date,MATCH(MONTH($B$2),mois,)+(COUNT($A$7:$A$107)-COUNT(A9:$A$107))))=MONTH($B$2),INDEX(Feuille1!$B$13:$H$301,MATCH(MONTH($B$2),mois,)+(COUNT($A$7:$A$107)-COUNT(A9:$A$107)),3),"")</f>
        <v>Patient X</v>
      </c>
      <c r="E9" s="43" t="str">
        <f>IF(MONTH(INDEX(Date,MATCH(MONTH($B$2),mois,)+(COUNT($A$7:$A$107)-COUNT(A9:$A$107))))=MONTH($B$2),INDEX(Feuille1!$B$13:$H$301,MATCH(MONTH($B$2),mois,)+(COUNT($A$7:$A$107)-COUNT(A9:$A$107)),4),"")</f>
        <v>X €</v>
      </c>
      <c r="F9" s="42" t="str">
        <f>IF(MONTH(INDEX(Date,MATCH(MONTH($B$2),mois,)+(COUNT($A$7:$A$107)-COUNT(A9:$A$107))))=MONTH($B$2),INDEX(Feuille1!$B$13:$H$301,MATCH(MONTH($B$2),mois,)+(COUNT($A$7:$A$107)-COUNT(A9:$A$107)),6),"")</f>
        <v>Chèque</v>
      </c>
      <c r="G9" s="43" t="str">
        <f>IF(MONTH(INDEX(Date,MATCH(MONTH($B$2),mois,)+(COUNT($A$7:$A$107)-COUNT(A9:$A$107))))=MONTH($B$2),INDEX(Feuille1!$B$13:$H$301,MATCH(MONTH($B$2),mois,)+(COUNT($A$7:$A$107)-COUNT(A9:$A$107)),7),"")</f>
        <v>X</v>
      </c>
      <c r="H9" s="44" t="str">
        <f>IF(MONTH(INDEX(date2,MATCH(MONTH($B$2),mois2,)+(COUNT($A$7:$A$107)-COUNT($A9:A$107))))=MONTH($B$2),INDEX(date2,MATCH(MONTH($B$2),mois2,)+(COUNT($A$7:$A$107)-COUNT($A9:A$107))),"")</f>
        <v/>
      </c>
      <c r="I9" s="46" t="str">
        <f>IF(MONTH(INDEX(date2,MATCH(MONTH($B$2),mois2,)+(COUNT($A$7:$A$107)-COUNT($A9:A$107))))=MONTH($B$2),INDEX(Feuille1!$B$310:$G$380,MATCH(MONTH($B$2),mois2,)+(COUNT($A$7:$A$107)-COUNT($A9:A$107)),2),"")</f>
        <v/>
      </c>
      <c r="J9" s="46" t="str">
        <f>IF(MONTH(INDEX(date2,MATCH(MONTH($B$2),mois2,)+(COUNT($A$7:$A$107)-COUNT($A9:A$107))))=MONTH($B$2),INDEX(Feuille1!$B$310:$G$380,MATCH(MONTH($B$2),mois2,)+(COUNT($A$7:$A$107)-COUNT($A9:A$107)),3),"")</f>
        <v/>
      </c>
      <c r="K9" s="47" t="str">
        <f>IF(MONTH(INDEX(date2,MATCH(MONTH($B$2),mois2,)+(COUNT($A$7:$A$107)-COUNT($A9:A$107))))=MONTH($B$2),INDEX(Feuille1!$B$310:$G$380,MATCH(MONTH($B$2),mois2,)+(COUNT($A$7:$A$107)-COUNT($A9:A$107)),4),"")</f>
        <v/>
      </c>
      <c r="L9" s="46" t="str">
        <f>IF(MONTH(INDEX(date2,MATCH(MONTH($B$2),mois2,)+(COUNT($A$7:$A$107)-COUNT($A9:A$107))))=MONTH($B$2),INDEX(Feuille1!$B$310:$G$380,MATCH(MONTH($B$2),mois2,)+(COUNT($A$7:$A$107)-COUNT($A9:A$107)),6),"")</f>
        <v/>
      </c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</row>
    <row r="10" spans="1:1025" x14ac:dyDescent="0.25">
      <c r="A10">
        <v>1</v>
      </c>
      <c r="B10" s="40">
        <f>IF(MONTH(INDEX(Date,MATCH(MONTH($B$2),mois,)+(COUNT($A$7:$A$107)-COUNT(A10:$A$107))))=MONTH($B$2),INDEX(Date,MATCH(MONTH($B$2),mois,)+(COUNT($A$7:$A$107)-COUNT(A10:$A$107))),"")</f>
        <v>42061</v>
      </c>
      <c r="C10" s="42" t="str">
        <f>IF(MONTH(INDEX(Date,MATCH(MONTH($B$2),mois,)+(COUNT($A$7:$A$107)-COUNT(A10:$A$107))))=MONTH($B$2),INDEX(Feuille1!$B$13:$H$301,MATCH(MONTH($B$2),mois,)+(COUNT($A$7:$A$107)-COUNT(A10:$A$107)),2),"")</f>
        <v>706</v>
      </c>
      <c r="D10" s="42" t="str">
        <f>IF(MONTH(INDEX(Date,MATCH(MONTH($B$2),mois,)+(COUNT($A$7:$A$107)-COUNT(A10:$A$107))))=MONTH($B$2),INDEX(Feuille1!$B$13:$H$301,MATCH(MONTH($B$2),mois,)+(COUNT($A$7:$A$107)-COUNT(A10:$A$107)),3),"")</f>
        <v>Patient X</v>
      </c>
      <c r="E10" s="43" t="str">
        <f>IF(MONTH(INDEX(Date,MATCH(MONTH($B$2),mois,)+(COUNT($A$7:$A$107)-COUNT(A10:$A$107))))=MONTH($B$2),INDEX(Feuille1!$B$13:$H$301,MATCH(MONTH($B$2),mois,)+(COUNT($A$7:$A$107)-COUNT(A10:$A$107)),4),"")</f>
        <v>X €</v>
      </c>
      <c r="F10" s="42" t="str">
        <f>IF(MONTH(INDEX(Date,MATCH(MONTH($B$2),mois,)+(COUNT($A$7:$A$107)-COUNT(A10:$A$107))))=MONTH($B$2),INDEX(Feuille1!$B$13:$H$301,MATCH(MONTH($B$2),mois,)+(COUNT($A$7:$A$107)-COUNT(A10:$A$107)),6),"")</f>
        <v>Chèque</v>
      </c>
      <c r="G10" s="43" t="str">
        <f>IF(MONTH(INDEX(Date,MATCH(MONTH($B$2),mois,)+(COUNT($A$7:$A$107)-COUNT(A10:$A$107))))=MONTH($B$2),INDEX(Feuille1!$B$13:$H$301,MATCH(MONTH($B$2),mois,)+(COUNT($A$7:$A$107)-COUNT(A10:$A$107)),7),"")</f>
        <v>X</v>
      </c>
      <c r="H10" s="44" t="str">
        <f>IF(MONTH(INDEX(date2,MATCH(MONTH($B$2),mois2,)+(COUNT($A$7:$A$107)-COUNT($A10:A$107))))=MONTH($B$2),INDEX(date2,MATCH(MONTH($B$2),mois2,)+(COUNT($A$7:$A$107)-COUNT($A10:A$107))),"")</f>
        <v/>
      </c>
      <c r="I10" s="46" t="str">
        <f>IF(MONTH(INDEX(date2,MATCH(MONTH($B$2),mois2,)+(COUNT($A$7:$A$107)-COUNT($A10:A$107))))=MONTH($B$2),INDEX(Feuille1!$B$310:$G$380,MATCH(MONTH($B$2),mois2,)+(COUNT($A$7:$A$107)-COUNT($A10:A$107)),2),"")</f>
        <v/>
      </c>
      <c r="J10" s="46" t="str">
        <f>IF(MONTH(INDEX(date2,MATCH(MONTH($B$2),mois2,)+(COUNT($A$7:$A$107)-COUNT($A10:A$107))))=MONTH($B$2),INDEX(Feuille1!$B$310:$G$380,MATCH(MONTH($B$2),mois2,)+(COUNT($A$7:$A$107)-COUNT($A10:A$107)),3),"")</f>
        <v/>
      </c>
      <c r="K10" s="47" t="str">
        <f>IF(MONTH(INDEX(date2,MATCH(MONTH($B$2),mois2,)+(COUNT($A$7:$A$107)-COUNT($A10:A$107))))=MONTH($B$2),INDEX(Feuille1!$B$310:$G$380,MATCH(MONTH($B$2),mois2,)+(COUNT($A$7:$A$107)-COUNT($A10:A$107)),4),"")</f>
        <v/>
      </c>
      <c r="L10" s="46" t="str">
        <f>IF(MONTH(INDEX(date2,MATCH(MONTH($B$2),mois2,)+(COUNT($A$7:$A$107)-COUNT($A10:A$107))))=MONTH($B$2),INDEX(Feuille1!$B$310:$G$380,MATCH(MONTH($B$2),mois2,)+(COUNT($A$7:$A$107)-COUNT($A10:A$107)),6),"")</f>
        <v/>
      </c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</row>
    <row r="11" spans="1:1025" x14ac:dyDescent="0.25">
      <c r="A11">
        <v>1</v>
      </c>
      <c r="B11" s="40">
        <f>IF(MONTH(INDEX(Date,MATCH(MONTH($B$2),mois,)+(COUNT($A$7:$A$107)-COUNT(A11:$A$107))))=MONTH($B$2),INDEX(Date,MATCH(MONTH($B$2),mois,)+(COUNT($A$7:$A$107)-COUNT(A11:$A$107))),"")</f>
        <v>42062</v>
      </c>
      <c r="C11" s="42" t="str">
        <f>IF(MONTH(INDEX(Date,MATCH(MONTH($B$2),mois,)+(COUNT($A$7:$A$107)-COUNT(A11:$A$107))))=MONTH($B$2),INDEX(Feuille1!$B$13:$H$301,MATCH(MONTH($B$2),mois,)+(COUNT($A$7:$A$107)-COUNT(A11:$A$107)),2),"")</f>
        <v>706</v>
      </c>
      <c r="D11" s="42" t="str">
        <f>IF(MONTH(INDEX(Date,MATCH(MONTH($B$2),mois,)+(COUNT($A$7:$A$107)-COUNT(A11:$A$107))))=MONTH($B$2),INDEX(Feuille1!$B$13:$H$301,MATCH(MONTH($B$2),mois,)+(COUNT($A$7:$A$107)-COUNT(A11:$A$107)),3),"")</f>
        <v>Patient X</v>
      </c>
      <c r="E11" s="43" t="str">
        <f>IF(MONTH(INDEX(Date,MATCH(MONTH($B$2),mois,)+(COUNT($A$7:$A$107)-COUNT(A11:$A$107))))=MONTH($B$2),INDEX(Feuille1!$B$13:$H$301,MATCH(MONTH($B$2),mois,)+(COUNT($A$7:$A$107)-COUNT(A11:$A$107)),4),"")</f>
        <v>X €</v>
      </c>
      <c r="F11" s="42" t="str">
        <f>IF(MONTH(INDEX(Date,MATCH(MONTH($B$2),mois,)+(COUNT($A$7:$A$107)-COUNT(A11:$A$107))))=MONTH($B$2),INDEX(Feuille1!$B$13:$H$301,MATCH(MONTH($B$2),mois,)+(COUNT($A$7:$A$107)-COUNT(A11:$A$107)),6),"")</f>
        <v>Chèque</v>
      </c>
      <c r="G11" s="43" t="str">
        <f>IF(MONTH(INDEX(Date,MATCH(MONTH($B$2),mois,)+(COUNT($A$7:$A$107)-COUNT(A11:$A$107))))=MONTH($B$2),INDEX(Feuille1!$B$13:$H$301,MATCH(MONTH($B$2),mois,)+(COUNT($A$7:$A$107)-COUNT(A11:$A$107)),7),"")</f>
        <v>X</v>
      </c>
      <c r="H11" s="44" t="str">
        <f>IF(MONTH(INDEX(date2,MATCH(MONTH($B$2),mois2,)+(COUNT($A$7:$A$107)-COUNT($A11:A$107))))=MONTH($B$2),INDEX(date2,MATCH(MONTH($B$2),mois2,)+(COUNT($A$7:$A$107)-COUNT($A11:A$107))),"")</f>
        <v/>
      </c>
      <c r="I11" s="46" t="str">
        <f>IF(MONTH(INDEX(date2,MATCH(MONTH($B$2),mois2,)+(COUNT($A$7:$A$107)-COUNT($A11:A$107))))=MONTH($B$2),INDEX(Feuille1!$B$310:$G$380,MATCH(MONTH($B$2),mois2,)+(COUNT($A$7:$A$107)-COUNT($A11:A$107)),2),"")</f>
        <v/>
      </c>
      <c r="J11" s="46" t="str">
        <f>IF(MONTH(INDEX(date2,MATCH(MONTH($B$2),mois2,)+(COUNT($A$7:$A$107)-COUNT($A11:A$107))))=MONTH($B$2),INDEX(Feuille1!$B$310:$G$380,MATCH(MONTH($B$2),mois2,)+(COUNT($A$7:$A$107)-COUNT($A11:A$107)),3),"")</f>
        <v/>
      </c>
      <c r="K11" s="47" t="str">
        <f>IF(MONTH(INDEX(date2,MATCH(MONTH($B$2),mois2,)+(COUNT($A$7:$A$107)-COUNT($A11:A$107))))=MONTH($B$2),INDEX(Feuille1!$B$310:$G$380,MATCH(MONTH($B$2),mois2,)+(COUNT($A$7:$A$107)-COUNT($A11:A$107)),4),"")</f>
        <v/>
      </c>
      <c r="L11" s="46" t="str">
        <f>IF(MONTH(INDEX(date2,MATCH(MONTH($B$2),mois2,)+(COUNT($A$7:$A$107)-COUNT($A11:A$107))))=MONTH($B$2),INDEX(Feuille1!$B$310:$G$380,MATCH(MONTH($B$2),mois2,)+(COUNT($A$7:$A$107)-COUNT($A11:A$107)),6),"")</f>
        <v/>
      </c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</row>
    <row r="12" spans="1:1025" x14ac:dyDescent="0.25">
      <c r="A12">
        <v>1</v>
      </c>
      <c r="B12" s="40" t="str">
        <f>IF(MONTH(INDEX(Date,MATCH(MONTH($B$2),mois,)+(COUNT($A$7:$A$107)-COUNT(A12:$A$107))))=MONTH($B$2),INDEX(Date,MATCH(MONTH($B$2),mois,)+(COUNT($A$7:$A$107)-COUNT(A12:$A$107))),"")</f>
        <v/>
      </c>
      <c r="C12" s="42" t="str">
        <f>IF(MONTH(INDEX(Date,MATCH(MONTH($B$2),mois,)+(COUNT($A$7:$A$107)-COUNT(A12:$A$107))))=MONTH($B$2),INDEX(Feuille1!$B$13:$H$301,MATCH(MONTH($B$2),mois,)+(COUNT($A$7:$A$107)-COUNT(A12:$A$107)),2),"")</f>
        <v/>
      </c>
      <c r="D12" s="42" t="str">
        <f>IF(MONTH(INDEX(Date,MATCH(MONTH($B$2),mois,)+(COUNT($A$7:$A$107)-COUNT(A12:$A$107))))=MONTH($B$2),INDEX(Feuille1!$B$13:$H$301,MATCH(MONTH($B$2),mois,)+(COUNT($A$7:$A$107)-COUNT(A12:$A$107)),3),"")</f>
        <v/>
      </c>
      <c r="E12" s="43" t="str">
        <f>IF(MONTH(INDEX(Date,MATCH(MONTH($B$2),mois,)+(COUNT($A$7:$A$107)-COUNT(A12:$A$107))))=MONTH($B$2),INDEX(Feuille1!$B$13:$H$301,MATCH(MONTH($B$2),mois,)+(COUNT($A$7:$A$107)-COUNT(A12:$A$107)),4),"")</f>
        <v/>
      </c>
      <c r="F12" s="42" t="str">
        <f>IF(MONTH(INDEX(Date,MATCH(MONTH($B$2),mois,)+(COUNT($A$7:$A$107)-COUNT(A12:$A$107))))=MONTH($B$2),INDEX(Feuille1!$B$13:$H$301,MATCH(MONTH($B$2),mois,)+(COUNT($A$7:$A$107)-COUNT(A12:$A$107)),6),"")</f>
        <v/>
      </c>
      <c r="G12" s="43" t="str">
        <f>IF(MONTH(INDEX(Date,MATCH(MONTH($B$2),mois,)+(COUNT($A$7:$A$107)-COUNT(A12:$A$107))))=MONTH($B$2),INDEX(Feuille1!$B$13:$H$301,MATCH(MONTH($B$2),mois,)+(COUNT($A$7:$A$107)-COUNT(A12:$A$107)),7),"")</f>
        <v/>
      </c>
      <c r="H12" s="44" t="str">
        <f>IF(MONTH(INDEX(date2,MATCH(MONTH($B$2),mois2,)+(COUNT($A$7:$A$107)-COUNT($A12:A$107))))=MONTH($B$2),INDEX(date2,MATCH(MONTH($B$2),mois2,)+(COUNT($A$7:$A$107)-COUNT($A12:A$107))),"")</f>
        <v/>
      </c>
      <c r="I12" s="46" t="str">
        <f>IF(MONTH(INDEX(date2,MATCH(MONTH($B$2),mois2,)+(COUNT($A$7:$A$107)-COUNT($A12:A$107))))=MONTH($B$2),INDEX(Feuille1!$B$310:$G$380,MATCH(MONTH($B$2),mois2,)+(COUNT($A$7:$A$107)-COUNT($A12:A$107)),2),"")</f>
        <v/>
      </c>
      <c r="J12" s="46" t="str">
        <f>IF(MONTH(INDEX(date2,MATCH(MONTH($B$2),mois2,)+(COUNT($A$7:$A$107)-COUNT($A12:A$107))))=MONTH($B$2),INDEX(Feuille1!$B$310:$G$380,MATCH(MONTH($B$2),mois2,)+(COUNT($A$7:$A$107)-COUNT($A12:A$107)),3),"")</f>
        <v/>
      </c>
      <c r="K12" s="47" t="str">
        <f>IF(MONTH(INDEX(date2,MATCH(MONTH($B$2),mois2,)+(COUNT($A$7:$A$107)-COUNT($A12:A$107))))=MONTH($B$2),INDEX(Feuille1!$B$310:$G$380,MATCH(MONTH($B$2),mois2,)+(COUNT($A$7:$A$107)-COUNT($A12:A$107)),4),"")</f>
        <v/>
      </c>
      <c r="L12" s="46" t="str">
        <f>IF(MONTH(INDEX(date2,MATCH(MONTH($B$2),mois2,)+(COUNT($A$7:$A$107)-COUNT($A12:A$107))))=MONTH($B$2),INDEX(Feuille1!$B$310:$G$380,MATCH(MONTH($B$2),mois2,)+(COUNT($A$7:$A$107)-COUNT($A12:A$107)),6),"")</f>
        <v/>
      </c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</row>
    <row r="13" spans="1:1025" x14ac:dyDescent="0.25">
      <c r="A13">
        <v>1</v>
      </c>
      <c r="B13" s="40" t="str">
        <f>IF(MONTH(INDEX(Date,MATCH(MONTH($B$2),mois,)+(COUNT($A$7:$A$107)-COUNT(A13:$A$107))))=MONTH($B$2),INDEX(Date,MATCH(MONTH($B$2),mois,)+(COUNT($A$7:$A$107)-COUNT(A13:$A$107))),"")</f>
        <v/>
      </c>
      <c r="C13" s="42" t="str">
        <f>IF(MONTH(INDEX(Date,MATCH(MONTH($B$2),mois,)+(COUNT($A$7:$A$107)-COUNT(A13:$A$107))))=MONTH($B$2),INDEX(Feuille1!$B$13:$H$301,MATCH(MONTH($B$2),mois,)+(COUNT($A$7:$A$107)-COUNT(A13:$A$107)),2),"")</f>
        <v/>
      </c>
      <c r="D13" s="42" t="str">
        <f>IF(MONTH(INDEX(Date,MATCH(MONTH($B$2),mois,)+(COUNT($A$7:$A$107)-COUNT(A13:$A$107))))=MONTH($B$2),INDEX(Feuille1!$B$13:$H$301,MATCH(MONTH($B$2),mois,)+(COUNT($A$7:$A$107)-COUNT(A13:$A$107)),3),"")</f>
        <v/>
      </c>
      <c r="E13" s="43" t="str">
        <f>IF(MONTH(INDEX(Date,MATCH(MONTH($B$2),mois,)+(COUNT($A$7:$A$107)-COUNT(A13:$A$107))))=MONTH($B$2),INDEX(Feuille1!$B$13:$H$301,MATCH(MONTH($B$2),mois,)+(COUNT($A$7:$A$107)-COUNT(A13:$A$107)),4),"")</f>
        <v/>
      </c>
      <c r="F13" s="42" t="str">
        <f>IF(MONTH(INDEX(Date,MATCH(MONTH($B$2),mois,)+(COUNT($A$7:$A$107)-COUNT(A13:$A$107))))=MONTH($B$2),INDEX(Feuille1!$B$13:$H$301,MATCH(MONTH($B$2),mois,)+(COUNT($A$7:$A$107)-COUNT(A13:$A$107)),6),"")</f>
        <v/>
      </c>
      <c r="G13" s="43" t="str">
        <f>IF(MONTH(INDEX(Date,MATCH(MONTH($B$2),mois,)+(COUNT($A$7:$A$107)-COUNT(A13:$A$107))))=MONTH($B$2),INDEX(Feuille1!$B$13:$H$301,MATCH(MONTH($B$2),mois,)+(COUNT($A$7:$A$107)-COUNT(A13:$A$107)),7),"")</f>
        <v/>
      </c>
      <c r="H13" s="44" t="str">
        <f>IF(MONTH(INDEX(date2,MATCH(MONTH($B$2),mois2,)+(COUNT($A$7:$A$107)-COUNT($A13:A$107))))=MONTH($B$2),INDEX(date2,MATCH(MONTH($B$2),mois2,)+(COUNT($A$7:$A$107)-COUNT($A13:A$107))),"")</f>
        <v/>
      </c>
      <c r="I13" s="46" t="str">
        <f>IF(MONTH(INDEX(date2,MATCH(MONTH($B$2),mois2,)+(COUNT($A$7:$A$107)-COUNT($A13:A$107))))=MONTH($B$2),INDEX(Feuille1!$B$310:$G$380,MATCH(MONTH($B$2),mois2,)+(COUNT($A$7:$A$107)-COUNT($A13:A$107)),2),"")</f>
        <v/>
      </c>
      <c r="J13" s="46" t="str">
        <f>IF(MONTH(INDEX(date2,MATCH(MONTH($B$2),mois2,)+(COUNT($A$7:$A$107)-COUNT($A13:A$107))))=MONTH($B$2),INDEX(Feuille1!$B$310:$G$380,MATCH(MONTH($B$2),mois2,)+(COUNT($A$7:$A$107)-COUNT($A13:A$107)),3),"")</f>
        <v/>
      </c>
      <c r="K13" s="47" t="str">
        <f>IF(MONTH(INDEX(date2,MATCH(MONTH($B$2),mois2,)+(COUNT($A$7:$A$107)-COUNT($A13:A$107))))=MONTH($B$2),INDEX(Feuille1!$B$310:$G$380,MATCH(MONTH($B$2),mois2,)+(COUNT($A$7:$A$107)-COUNT($A13:A$107)),4),"")</f>
        <v/>
      </c>
      <c r="L13" s="46" t="str">
        <f>IF(MONTH(INDEX(date2,MATCH(MONTH($B$2),mois2,)+(COUNT($A$7:$A$107)-COUNT($A13:A$107))))=MONTH($B$2),INDEX(Feuille1!$B$310:$G$380,MATCH(MONTH($B$2),mois2,)+(COUNT($A$7:$A$107)-COUNT($A13:A$107)),6),"")</f>
        <v/>
      </c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</row>
    <row r="14" spans="1:1025" x14ac:dyDescent="0.25">
      <c r="A14">
        <v>1</v>
      </c>
      <c r="B14" s="40" t="str">
        <f>IF(MONTH(INDEX(Date,MATCH(MONTH($B$2),mois,)+(COUNT($A$7:$A$107)-COUNT(A14:$A$107))))=MONTH($B$2),INDEX(Date,MATCH(MONTH($B$2),mois,)+(COUNT($A$7:$A$107)-COUNT(A14:$A$107))),"")</f>
        <v/>
      </c>
      <c r="C14" s="42" t="str">
        <f>IF(MONTH(INDEX(Date,MATCH(MONTH($B$2),mois,)+(COUNT($A$7:$A$107)-COUNT(A14:$A$107))))=MONTH($B$2),INDEX(Feuille1!$B$13:$H$301,MATCH(MONTH($B$2),mois,)+(COUNT($A$7:$A$107)-COUNT(A14:$A$107)),2),"")</f>
        <v/>
      </c>
      <c r="D14" s="42" t="str">
        <f>IF(MONTH(INDEX(Date,MATCH(MONTH($B$2),mois,)+(COUNT($A$7:$A$107)-COUNT(A14:$A$107))))=MONTH($B$2),INDEX(Feuille1!$B$13:$H$301,MATCH(MONTH($B$2),mois,)+(COUNT($A$7:$A$107)-COUNT(A14:$A$107)),3),"")</f>
        <v/>
      </c>
      <c r="E14" s="43" t="str">
        <f>IF(MONTH(INDEX(Date,MATCH(MONTH($B$2),mois,)+(COUNT($A$7:$A$107)-COUNT(A14:$A$107))))=MONTH($B$2),INDEX(Feuille1!$B$13:$H$301,MATCH(MONTH($B$2),mois,)+(COUNT($A$7:$A$107)-COUNT(A14:$A$107)),4),"")</f>
        <v/>
      </c>
      <c r="F14" s="42" t="str">
        <f>IF(MONTH(INDEX(Date,MATCH(MONTH($B$2),mois,)+(COUNT($A$7:$A$107)-COUNT(A14:$A$107))))=MONTH($B$2),INDEX(Feuille1!$B$13:$H$301,MATCH(MONTH($B$2),mois,)+(COUNT($A$7:$A$107)-COUNT(A14:$A$107)),6),"")</f>
        <v/>
      </c>
      <c r="G14" s="43" t="str">
        <f>IF(MONTH(INDEX(Date,MATCH(MONTH($B$2),mois,)+(COUNT($A$7:$A$107)-COUNT(A14:$A$107))))=MONTH($B$2),INDEX(Feuille1!$B$13:$H$301,MATCH(MONTH($B$2),mois,)+(COUNT($A$7:$A$107)-COUNT(A14:$A$107)),7),"")</f>
        <v/>
      </c>
      <c r="H14" s="44" t="str">
        <f>IF(MONTH(INDEX(date2,MATCH(MONTH($B$2),mois2,)+(COUNT($A$7:$A$107)-COUNT($A14:A$107))))=MONTH($B$2),INDEX(date2,MATCH(MONTH($B$2),mois2,)+(COUNT($A$7:$A$107)-COUNT($A14:A$107))),"")</f>
        <v/>
      </c>
      <c r="I14" s="46" t="str">
        <f>IF(MONTH(INDEX(date2,MATCH(MONTH($B$2),mois2,)+(COUNT($A$7:$A$107)-COUNT($A14:A$107))))=MONTH($B$2),INDEX(Feuille1!$B$310:$G$380,MATCH(MONTH($B$2),mois2,)+(COUNT($A$7:$A$107)-COUNT($A14:A$107)),2),"")</f>
        <v/>
      </c>
      <c r="J14" s="46" t="str">
        <f>IF(MONTH(INDEX(date2,MATCH(MONTH($B$2),mois2,)+(COUNT($A$7:$A$107)-COUNT($A14:A$107))))=MONTH($B$2),INDEX(Feuille1!$B$310:$G$380,MATCH(MONTH($B$2),mois2,)+(COUNT($A$7:$A$107)-COUNT($A14:A$107)),3),"")</f>
        <v/>
      </c>
      <c r="K14" s="47" t="str">
        <f>IF(MONTH(INDEX(date2,MATCH(MONTH($B$2),mois2,)+(COUNT($A$7:$A$107)-COUNT($A14:A$107))))=MONTH($B$2),INDEX(Feuille1!$B$310:$G$380,MATCH(MONTH($B$2),mois2,)+(COUNT($A$7:$A$107)-COUNT($A14:A$107)),4),"")</f>
        <v/>
      </c>
      <c r="L14" s="46" t="str">
        <f>IF(MONTH(INDEX(date2,MATCH(MONTH($B$2),mois2,)+(COUNT($A$7:$A$107)-COUNT($A14:A$107))))=MONTH($B$2),INDEX(Feuille1!$B$310:$G$380,MATCH(MONTH($B$2),mois2,)+(COUNT($A$7:$A$107)-COUNT($A14:A$107)),6),"")</f>
        <v/>
      </c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</row>
    <row r="15" spans="1:1025" x14ac:dyDescent="0.25">
      <c r="A15">
        <v>1</v>
      </c>
      <c r="B15" s="40" t="str">
        <f>IF(MONTH(INDEX(Date,MATCH(MONTH($B$2),mois,)+(COUNT($A$7:$A$107)-COUNT(A15:$A$107))))=MONTH($B$2),INDEX(Date,MATCH(MONTH($B$2),mois,)+(COUNT($A$7:$A$107)-COUNT(A15:$A$107))),"")</f>
        <v/>
      </c>
      <c r="C15" s="42" t="str">
        <f>IF(MONTH(INDEX(Date,MATCH(MONTH($B$2),mois,)+(COUNT($A$7:$A$107)-COUNT(A15:$A$107))))=MONTH($B$2),INDEX(Feuille1!$B$13:$H$301,MATCH(MONTH($B$2),mois,)+(COUNT($A$7:$A$107)-COUNT(A15:$A$107)),2),"")</f>
        <v/>
      </c>
      <c r="D15" s="42" t="str">
        <f>IF(MONTH(INDEX(Date,MATCH(MONTH($B$2),mois,)+(COUNT($A$7:$A$107)-COUNT(A15:$A$107))))=MONTH($B$2),INDEX(Feuille1!$B$13:$H$301,MATCH(MONTH($B$2),mois,)+(COUNT($A$7:$A$107)-COUNT(A15:$A$107)),3),"")</f>
        <v/>
      </c>
      <c r="E15" s="43" t="str">
        <f>IF(MONTH(INDEX(Date,MATCH(MONTH($B$2),mois,)+(COUNT($A$7:$A$107)-COUNT(A15:$A$107))))=MONTH($B$2),INDEX(Feuille1!$B$13:$H$301,MATCH(MONTH($B$2),mois,)+(COUNT($A$7:$A$107)-COUNT(A15:$A$107)),4),"")</f>
        <v/>
      </c>
      <c r="F15" s="42" t="str">
        <f>IF(MONTH(INDEX(Date,MATCH(MONTH($B$2),mois,)+(COUNT($A$7:$A$107)-COUNT(A15:$A$107))))=MONTH($B$2),INDEX(Feuille1!$B$13:$H$301,MATCH(MONTH($B$2),mois,)+(COUNT($A$7:$A$107)-COUNT(A15:$A$107)),6),"")</f>
        <v/>
      </c>
      <c r="G15" s="43" t="str">
        <f>IF(MONTH(INDEX(Date,MATCH(MONTH($B$2),mois,)+(COUNT($A$7:$A$107)-COUNT(A15:$A$107))))=MONTH($B$2),INDEX(Feuille1!$B$13:$H$301,MATCH(MONTH($B$2),mois,)+(COUNT($A$7:$A$107)-COUNT(A15:$A$107)),7),"")</f>
        <v/>
      </c>
      <c r="H15" s="44" t="str">
        <f>IF(MONTH(INDEX(date2,MATCH(MONTH($B$2),mois2,)+(COUNT($A$7:$A$107)-COUNT($A15:A$107))))=MONTH($B$2),INDEX(date2,MATCH(MONTH($B$2),mois2,)+(COUNT($A$7:$A$107)-COUNT($A15:A$107))),"")</f>
        <v/>
      </c>
      <c r="I15" s="46" t="str">
        <f>IF(MONTH(INDEX(date2,MATCH(MONTH($B$2),mois2,)+(COUNT($A$7:$A$107)-COUNT($A15:A$107))))=MONTH($B$2),INDEX(Feuille1!$B$310:$G$380,MATCH(MONTH($B$2),mois2,)+(COUNT($A$7:$A$107)-COUNT($A15:A$107)),2),"")</f>
        <v/>
      </c>
      <c r="J15" s="46" t="str">
        <f>IF(MONTH(INDEX(date2,MATCH(MONTH($B$2),mois2,)+(COUNT($A$7:$A$107)-COUNT($A15:A$107))))=MONTH($B$2),INDEX(Feuille1!$B$310:$G$380,MATCH(MONTH($B$2),mois2,)+(COUNT($A$7:$A$107)-COUNT($A15:A$107)),3),"")</f>
        <v/>
      </c>
      <c r="K15" s="47" t="str">
        <f>IF(MONTH(INDEX(date2,MATCH(MONTH($B$2),mois2,)+(COUNT($A$7:$A$107)-COUNT($A15:A$107))))=MONTH($B$2),INDEX(Feuille1!$B$310:$G$380,MATCH(MONTH($B$2),mois2,)+(COUNT($A$7:$A$107)-COUNT($A15:A$107)),4),"")</f>
        <v/>
      </c>
      <c r="L15" s="46" t="str">
        <f>IF(MONTH(INDEX(date2,MATCH(MONTH($B$2),mois2,)+(COUNT($A$7:$A$107)-COUNT($A15:A$107))))=MONTH($B$2),INDEX(Feuille1!$B$310:$G$380,MATCH(MONTH($B$2),mois2,)+(COUNT($A$7:$A$107)-COUNT($A15:A$107)),6),"")</f>
        <v/>
      </c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</row>
    <row r="16" spans="1:1025" x14ac:dyDescent="0.25">
      <c r="A16">
        <v>1</v>
      </c>
      <c r="B16" s="40" t="str">
        <f>IF(MONTH(INDEX(Date,MATCH(MONTH($B$2),mois,)+(COUNT($A$7:$A$107)-COUNT(A16:$A$107))))=MONTH($B$2),INDEX(Date,MATCH(MONTH($B$2),mois,)+(COUNT($A$7:$A$107)-COUNT(A16:$A$107))),"")</f>
        <v/>
      </c>
      <c r="C16" s="42" t="str">
        <f>IF(MONTH(INDEX(Date,MATCH(MONTH($B$2),mois,)+(COUNT($A$7:$A$107)-COUNT(A16:$A$107))))=MONTH($B$2),INDEX(Feuille1!$B$13:$H$301,MATCH(MONTH($B$2),mois,)+(COUNT($A$7:$A$107)-COUNT(A16:$A$107)),2),"")</f>
        <v/>
      </c>
      <c r="D16" s="42" t="str">
        <f>IF(MONTH(INDEX(Date,MATCH(MONTH($B$2),mois,)+(COUNT($A$7:$A$107)-COUNT(A16:$A$107))))=MONTH($B$2),INDEX(Feuille1!$B$13:$H$301,MATCH(MONTH($B$2),mois,)+(COUNT($A$7:$A$107)-COUNT(A16:$A$107)),3),"")</f>
        <v/>
      </c>
      <c r="E16" s="43" t="str">
        <f>IF(MONTH(INDEX(Date,MATCH(MONTH($B$2),mois,)+(COUNT($A$7:$A$107)-COUNT(A16:$A$107))))=MONTH($B$2),INDEX(Feuille1!$B$13:$H$301,MATCH(MONTH($B$2),mois,)+(COUNT($A$7:$A$107)-COUNT(A16:$A$107)),4),"")</f>
        <v/>
      </c>
      <c r="F16" s="42" t="str">
        <f>IF(MONTH(INDEX(Date,MATCH(MONTH($B$2),mois,)+(COUNT($A$7:$A$107)-COUNT(A16:$A$107))))=MONTH($B$2),INDEX(Feuille1!$B$13:$H$301,MATCH(MONTH($B$2),mois,)+(COUNT($A$7:$A$107)-COUNT(A16:$A$107)),6),"")</f>
        <v/>
      </c>
      <c r="G16" s="43" t="str">
        <f>IF(MONTH(INDEX(Date,MATCH(MONTH($B$2),mois,)+(COUNT($A$7:$A$107)-COUNT(A16:$A$107))))=MONTH($B$2),INDEX(Feuille1!$B$13:$H$301,MATCH(MONTH($B$2),mois,)+(COUNT($A$7:$A$107)-COUNT(A16:$A$107)),7),"")</f>
        <v/>
      </c>
      <c r="H16" s="44" t="str">
        <f>IF(MONTH(INDEX(date2,MATCH(MONTH($B$2),mois2,)+(COUNT($A$7:$A$107)-COUNT($A16:A$107))))=MONTH($B$2),INDEX(date2,MATCH(MONTH($B$2),mois2,)+(COUNT($A$7:$A$107)-COUNT($A16:A$107))),"")</f>
        <v/>
      </c>
      <c r="I16" s="46" t="str">
        <f>IF(MONTH(INDEX(date2,MATCH(MONTH($B$2),mois2,)+(COUNT($A$7:$A$107)-COUNT($A16:A$107))))=MONTH($B$2),INDEX(Feuille1!$B$310:$G$380,MATCH(MONTH($B$2),mois2,)+(COUNT($A$7:$A$107)-COUNT($A16:A$107)),2),"")</f>
        <v/>
      </c>
      <c r="J16" s="46" t="str">
        <f>IF(MONTH(INDEX(date2,MATCH(MONTH($B$2),mois2,)+(COUNT($A$7:$A$107)-COUNT($A16:A$107))))=MONTH($B$2),INDEX(Feuille1!$B$310:$G$380,MATCH(MONTH($B$2),mois2,)+(COUNT($A$7:$A$107)-COUNT($A16:A$107)),3),"")</f>
        <v/>
      </c>
      <c r="K16" s="47" t="str">
        <f>IF(MONTH(INDEX(date2,MATCH(MONTH($B$2),mois2,)+(COUNT($A$7:$A$107)-COUNT($A16:A$107))))=MONTH($B$2),INDEX(Feuille1!$B$310:$G$380,MATCH(MONTH($B$2),mois2,)+(COUNT($A$7:$A$107)-COUNT($A16:A$107)),4),"")</f>
        <v/>
      </c>
      <c r="L16" s="46" t="str">
        <f>IF(MONTH(INDEX(date2,MATCH(MONTH($B$2),mois2,)+(COUNT($A$7:$A$107)-COUNT($A16:A$107))))=MONTH($B$2),INDEX(Feuille1!$B$310:$G$380,MATCH(MONTH($B$2),mois2,)+(COUNT($A$7:$A$107)-COUNT($A16:A$107)),6),"")</f>
        <v/>
      </c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</row>
    <row r="17" spans="1:1025" x14ac:dyDescent="0.25">
      <c r="A17">
        <v>1</v>
      </c>
      <c r="B17" s="40" t="str">
        <f>IF(MONTH(INDEX(Date,MATCH(MONTH($B$2),mois,)+(COUNT($A$7:$A$107)-COUNT(A17:$A$107))))=MONTH($B$2),INDEX(Date,MATCH(MONTH($B$2),mois,)+(COUNT($A$7:$A$107)-COUNT(A17:$A$107))),"")</f>
        <v/>
      </c>
      <c r="C17" s="42" t="str">
        <f>IF(MONTH(INDEX(Date,MATCH(MONTH($B$2),mois,)+(COUNT($A$7:$A$107)-COUNT(A17:$A$107))))=MONTH($B$2),INDEX(Feuille1!$B$13:$H$301,MATCH(MONTH($B$2),mois,)+(COUNT($A$7:$A$107)-COUNT(A17:$A$107)),2),"")</f>
        <v/>
      </c>
      <c r="D17" s="42" t="str">
        <f>IF(MONTH(INDEX(Date,MATCH(MONTH($B$2),mois,)+(COUNT($A$7:$A$107)-COUNT(A17:$A$107))))=MONTH($B$2),INDEX(Feuille1!$B$13:$H$301,MATCH(MONTH($B$2),mois,)+(COUNT($A$7:$A$107)-COUNT(A17:$A$107)),3),"")</f>
        <v/>
      </c>
      <c r="E17" s="43" t="str">
        <f>IF(MONTH(INDEX(Date,MATCH(MONTH($B$2),mois,)+(COUNT($A$7:$A$107)-COUNT(A17:$A$107))))=MONTH($B$2),INDEX(Feuille1!$B$13:$H$301,MATCH(MONTH($B$2),mois,)+(COUNT($A$7:$A$107)-COUNT(A17:$A$107)),4),"")</f>
        <v/>
      </c>
      <c r="F17" s="42" t="str">
        <f>IF(MONTH(INDEX(Date,MATCH(MONTH($B$2),mois,)+(COUNT($A$7:$A$107)-COUNT(A17:$A$107))))=MONTH($B$2),INDEX(Feuille1!$B$13:$H$301,MATCH(MONTH($B$2),mois,)+(COUNT($A$7:$A$107)-COUNT(A17:$A$107)),6),"")</f>
        <v/>
      </c>
      <c r="G17" s="43" t="str">
        <f>IF(MONTH(INDEX(Date,MATCH(MONTH($B$2),mois,)+(COUNT($A$7:$A$107)-COUNT(A17:$A$107))))=MONTH($B$2),INDEX(Feuille1!$B$13:$H$301,MATCH(MONTH($B$2),mois,)+(COUNT($A$7:$A$107)-COUNT(A17:$A$107)),7),"")</f>
        <v/>
      </c>
      <c r="H17" s="44" t="str">
        <f>IF(MONTH(INDEX(date2,MATCH(MONTH($B$2),mois2,)+(COUNT($A$7:$A$107)-COUNT($A17:A$107))))=MONTH($B$2),INDEX(date2,MATCH(MONTH($B$2),mois2,)+(COUNT($A$7:$A$107)-COUNT($A17:A$107))),"")</f>
        <v/>
      </c>
      <c r="I17" s="46" t="str">
        <f>IF(MONTH(INDEX(date2,MATCH(MONTH($B$2),mois2,)+(COUNT($A$7:$A$107)-COUNT($A17:A$107))))=MONTH($B$2),INDEX(Feuille1!$B$310:$G$380,MATCH(MONTH($B$2),mois2,)+(COUNT($A$7:$A$107)-COUNT($A17:A$107)),2),"")</f>
        <v/>
      </c>
      <c r="J17" s="46" t="str">
        <f>IF(MONTH(INDEX(date2,MATCH(MONTH($B$2),mois2,)+(COUNT($A$7:$A$107)-COUNT($A17:A$107))))=MONTH($B$2),INDEX(Feuille1!$B$310:$G$380,MATCH(MONTH($B$2),mois2,)+(COUNT($A$7:$A$107)-COUNT($A17:A$107)),3),"")</f>
        <v/>
      </c>
      <c r="K17" s="47" t="str">
        <f>IF(MONTH(INDEX(date2,MATCH(MONTH($B$2),mois2,)+(COUNT($A$7:$A$107)-COUNT($A17:A$107))))=MONTH($B$2),INDEX(Feuille1!$B$310:$G$380,MATCH(MONTH($B$2),mois2,)+(COUNT($A$7:$A$107)-COUNT($A17:A$107)),4),"")</f>
        <v/>
      </c>
      <c r="L17" s="46" t="str">
        <f>IF(MONTH(INDEX(date2,MATCH(MONTH($B$2),mois2,)+(COUNT($A$7:$A$107)-COUNT($A17:A$107))))=MONTH($B$2),INDEX(Feuille1!$B$310:$G$380,MATCH(MONTH($B$2),mois2,)+(COUNT($A$7:$A$107)-COUNT($A17:A$107)),6),"")</f>
        <v/>
      </c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</row>
    <row r="18" spans="1:1025" x14ac:dyDescent="0.25">
      <c r="A18">
        <v>1</v>
      </c>
      <c r="B18" s="40" t="str">
        <f>IF(MONTH(INDEX(Date,MATCH(MONTH($B$2),mois,)+(COUNT($A$7:$A$107)-COUNT(A18:$A$107))))=MONTH($B$2),INDEX(Date,MATCH(MONTH($B$2),mois,)+(COUNT($A$7:$A$107)-COUNT(A18:$A$107))),"")</f>
        <v/>
      </c>
      <c r="C18" s="42" t="str">
        <f>IF(MONTH(INDEX(Date,MATCH(MONTH($B$2),mois,)+(COUNT($A$7:$A$107)-COUNT(A18:$A$107))))=MONTH($B$2),INDEX(Feuille1!$B$13:$H$301,MATCH(MONTH($B$2),mois,)+(COUNT($A$7:$A$107)-COUNT(A18:$A$107)),2),"")</f>
        <v/>
      </c>
      <c r="D18" s="42" t="str">
        <f>IF(MONTH(INDEX(Date,MATCH(MONTH($B$2),mois,)+(COUNT($A$7:$A$107)-COUNT(A18:$A$107))))=MONTH($B$2),INDEX(Feuille1!$B$13:$H$301,MATCH(MONTH($B$2),mois,)+(COUNT($A$7:$A$107)-COUNT(A18:$A$107)),3),"")</f>
        <v/>
      </c>
      <c r="E18" s="43" t="str">
        <f>IF(MONTH(INDEX(Date,MATCH(MONTH($B$2),mois,)+(COUNT($A$7:$A$107)-COUNT(A18:$A$107))))=MONTH($B$2),INDEX(Feuille1!$B$13:$H$301,MATCH(MONTH($B$2),mois,)+(COUNT($A$7:$A$107)-COUNT(A18:$A$107)),4),"")</f>
        <v/>
      </c>
      <c r="F18" s="42" t="str">
        <f>IF(MONTH(INDEX(Date,MATCH(MONTH($B$2),mois,)+(COUNT($A$7:$A$107)-COUNT(A18:$A$107))))=MONTH($B$2),INDEX(Feuille1!$B$13:$H$301,MATCH(MONTH($B$2),mois,)+(COUNT($A$7:$A$107)-COUNT(A18:$A$107)),6),"")</f>
        <v/>
      </c>
      <c r="G18" s="43" t="str">
        <f>IF(MONTH(INDEX(Date,MATCH(MONTH($B$2),mois,)+(COUNT($A$7:$A$107)-COUNT(A18:$A$107))))=MONTH($B$2),INDEX(Feuille1!$B$13:$H$301,MATCH(MONTH($B$2),mois,)+(COUNT($A$7:$A$107)-COUNT(A18:$A$107)),7),"")</f>
        <v/>
      </c>
      <c r="H18" s="44" t="str">
        <f>IF(MONTH(INDEX(date2,MATCH(MONTH($B$2),mois2,)+(COUNT($A$7:$A$107)-COUNT($A18:A$107))))=MONTH($B$2),INDEX(date2,MATCH(MONTH($B$2),mois2,)+(COUNT($A$7:$A$107)-COUNT($A18:A$107))),"")</f>
        <v/>
      </c>
      <c r="I18" s="46" t="str">
        <f>IF(MONTH(INDEX(date2,MATCH(MONTH($B$2),mois2,)+(COUNT($A$7:$A$107)-COUNT($A18:A$107))))=MONTH($B$2),INDEX(Feuille1!$B$310:$G$380,MATCH(MONTH($B$2),mois2,)+(COUNT($A$7:$A$107)-COUNT($A18:A$107)),2),"")</f>
        <v/>
      </c>
      <c r="J18" s="46" t="str">
        <f>IF(MONTH(INDEX(date2,MATCH(MONTH($B$2),mois2,)+(COUNT($A$7:$A$107)-COUNT($A18:A$107))))=MONTH($B$2),INDEX(Feuille1!$B$310:$G$380,MATCH(MONTH($B$2),mois2,)+(COUNT($A$7:$A$107)-COUNT($A18:A$107)),3),"")</f>
        <v/>
      </c>
      <c r="K18" s="47" t="str">
        <f>IF(MONTH(INDEX(date2,MATCH(MONTH($B$2),mois2,)+(COUNT($A$7:$A$107)-COUNT($A18:A$107))))=MONTH($B$2),INDEX(Feuille1!$B$310:$G$380,MATCH(MONTH($B$2),mois2,)+(COUNT($A$7:$A$107)-COUNT($A18:A$107)),4),"")</f>
        <v/>
      </c>
      <c r="L18" s="46" t="str">
        <f>IF(MONTH(INDEX(date2,MATCH(MONTH($B$2),mois2,)+(COUNT($A$7:$A$107)-COUNT($A18:A$107))))=MONTH($B$2),INDEX(Feuille1!$B$310:$G$380,MATCH(MONTH($B$2),mois2,)+(COUNT($A$7:$A$107)-COUNT($A18:A$107)),6),"")</f>
        <v/>
      </c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</row>
    <row r="19" spans="1:1025" x14ac:dyDescent="0.25">
      <c r="A19">
        <v>1</v>
      </c>
      <c r="B19" s="40" t="str">
        <f>IF(MONTH(INDEX(Date,MATCH(MONTH($B$2),mois,)+(COUNT($A$7:$A$107)-COUNT(A19:$A$107))))=MONTH($B$2),INDEX(Date,MATCH(MONTH($B$2),mois,)+(COUNT($A$7:$A$107)-COUNT(A19:$A$107))),"")</f>
        <v/>
      </c>
      <c r="C19" s="42" t="str">
        <f>IF(MONTH(INDEX(Date,MATCH(MONTH($B$2),mois,)+(COUNT($A$7:$A$107)-COUNT(A19:$A$107))))=MONTH($B$2),INDEX(Feuille1!$B$13:$H$301,MATCH(MONTH($B$2),mois,)+(COUNT($A$7:$A$107)-COUNT(A19:$A$107)),2),"")</f>
        <v/>
      </c>
      <c r="D19" s="42" t="str">
        <f>IF(MONTH(INDEX(Date,MATCH(MONTH($B$2),mois,)+(COUNT($A$7:$A$107)-COUNT(A19:$A$107))))=MONTH($B$2),INDEX(Feuille1!$B$13:$H$301,MATCH(MONTH($B$2),mois,)+(COUNT($A$7:$A$107)-COUNT(A19:$A$107)),3),"")</f>
        <v/>
      </c>
      <c r="E19" s="43" t="str">
        <f>IF(MONTH(INDEX(Date,MATCH(MONTH($B$2),mois,)+(COUNT($A$7:$A$107)-COUNT(A19:$A$107))))=MONTH($B$2),INDEX(Feuille1!$B$13:$H$301,MATCH(MONTH($B$2),mois,)+(COUNT($A$7:$A$107)-COUNT(A19:$A$107)),4),"")</f>
        <v/>
      </c>
      <c r="F19" s="42" t="str">
        <f>IF(MONTH(INDEX(Date,MATCH(MONTH($B$2),mois,)+(COUNT($A$7:$A$107)-COUNT(A19:$A$107))))=MONTH($B$2),INDEX(Feuille1!$B$13:$H$301,MATCH(MONTH($B$2),mois,)+(COUNT($A$7:$A$107)-COUNT(A19:$A$107)),6),"")</f>
        <v/>
      </c>
      <c r="G19" s="43" t="str">
        <f>IF(MONTH(INDEX(Date,MATCH(MONTH($B$2),mois,)+(COUNT($A$7:$A$107)-COUNT(A19:$A$107))))=MONTH($B$2),INDEX(Feuille1!$B$13:$H$301,MATCH(MONTH($B$2),mois,)+(COUNT($A$7:$A$107)-COUNT(A19:$A$107)),7),"")</f>
        <v/>
      </c>
      <c r="H19" s="44" t="str">
        <f>IF(MONTH(INDEX(date2,MATCH(MONTH($B$2),mois2,)+(COUNT($A$7:$A$107)-COUNT($A19:A$107))))=MONTH($B$2),INDEX(date2,MATCH(MONTH($B$2),mois2,)+(COUNT($A$7:$A$107)-COUNT($A19:A$107))),"")</f>
        <v/>
      </c>
      <c r="I19" s="46" t="str">
        <f>IF(MONTH(INDEX(date2,MATCH(MONTH($B$2),mois2,)+(COUNT($A$7:$A$107)-COUNT($A19:A$107))))=MONTH($B$2),INDEX(Feuille1!$B$310:$G$380,MATCH(MONTH($B$2),mois2,)+(COUNT($A$7:$A$107)-COUNT($A19:A$107)),2),"")</f>
        <v/>
      </c>
      <c r="J19" s="46" t="str">
        <f>IF(MONTH(INDEX(date2,MATCH(MONTH($B$2),mois2,)+(COUNT($A$7:$A$107)-COUNT($A19:A$107))))=MONTH($B$2),INDEX(Feuille1!$B$310:$G$380,MATCH(MONTH($B$2),mois2,)+(COUNT($A$7:$A$107)-COUNT($A19:A$107)),3),"")</f>
        <v/>
      </c>
      <c r="K19" s="47" t="str">
        <f>IF(MONTH(INDEX(date2,MATCH(MONTH($B$2),mois2,)+(COUNT($A$7:$A$107)-COUNT($A19:A$107))))=MONTH($B$2),INDEX(Feuille1!$B$310:$G$380,MATCH(MONTH($B$2),mois2,)+(COUNT($A$7:$A$107)-COUNT($A19:A$107)),4),"")</f>
        <v/>
      </c>
      <c r="L19" s="46" t="str">
        <f>IF(MONTH(INDEX(date2,MATCH(MONTH($B$2),mois2,)+(COUNT($A$7:$A$107)-COUNT($A19:A$107))))=MONTH($B$2),INDEX(Feuille1!$B$310:$G$380,MATCH(MONTH($B$2),mois2,)+(COUNT($A$7:$A$107)-COUNT($A19:A$107)),6),"")</f>
        <v/>
      </c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</row>
    <row r="20" spans="1:1025" x14ac:dyDescent="0.25">
      <c r="A20">
        <v>1</v>
      </c>
      <c r="B20" s="40" t="str">
        <f>IF(MONTH(INDEX(Date,MATCH(MONTH($B$2),mois,)+(COUNT($A$7:$A$107)-COUNT(A20:$A$107))))=MONTH($B$2),INDEX(Date,MATCH(MONTH($B$2),mois,)+(COUNT($A$7:$A$107)-COUNT(A20:$A$107))),"")</f>
        <v/>
      </c>
      <c r="C20" s="42" t="str">
        <f>IF(MONTH(INDEX(Date,MATCH(MONTH($B$2),mois,)+(COUNT($A$7:$A$107)-COUNT(A20:$A$107))))=MONTH($B$2),INDEX(Feuille1!$B$13:$H$301,MATCH(MONTH($B$2),mois,)+(COUNT($A$7:$A$107)-COUNT(A20:$A$107)),2),"")</f>
        <v/>
      </c>
      <c r="D20" s="42" t="str">
        <f>IF(MONTH(INDEX(Date,MATCH(MONTH($B$2),mois,)+(COUNT($A$7:$A$107)-COUNT(A20:$A$107))))=MONTH($B$2),INDEX(Feuille1!$B$13:$H$301,MATCH(MONTH($B$2),mois,)+(COUNT($A$7:$A$107)-COUNT(A20:$A$107)),3),"")</f>
        <v/>
      </c>
      <c r="E20" s="43" t="str">
        <f>IF(MONTH(INDEX(Date,MATCH(MONTH($B$2),mois,)+(COUNT($A$7:$A$107)-COUNT(A20:$A$107))))=MONTH($B$2),INDEX(Feuille1!$B$13:$H$301,MATCH(MONTH($B$2),mois,)+(COUNT($A$7:$A$107)-COUNT(A20:$A$107)),4),"")</f>
        <v/>
      </c>
      <c r="F20" s="42" t="str">
        <f>IF(MONTH(INDEX(Date,MATCH(MONTH($B$2),mois,)+(COUNT($A$7:$A$107)-COUNT(A20:$A$107))))=MONTH($B$2),INDEX(Feuille1!$B$13:$H$301,MATCH(MONTH($B$2),mois,)+(COUNT($A$7:$A$107)-COUNT(A20:$A$107)),6),"")</f>
        <v/>
      </c>
      <c r="G20" s="43" t="str">
        <f>IF(MONTH(INDEX(Date,MATCH(MONTH($B$2),mois,)+(COUNT($A$7:$A$107)-COUNT(A20:$A$107))))=MONTH($B$2),INDEX(Feuille1!$B$13:$H$301,MATCH(MONTH($B$2),mois,)+(COUNT($A$7:$A$107)-COUNT(A20:$A$107)),7),"")</f>
        <v/>
      </c>
      <c r="H20" s="44" t="str">
        <f>IF(MONTH(INDEX(date2,MATCH(MONTH($B$2),mois2,)+(COUNT($A$7:$A$107)-COUNT($A20:A$107))))=MONTH($B$2),INDEX(date2,MATCH(MONTH($B$2),mois2,)+(COUNT($A$7:$A$107)-COUNT($A20:A$107))),"")</f>
        <v/>
      </c>
      <c r="I20" s="46" t="str">
        <f>IF(MONTH(INDEX(date2,MATCH(MONTH($B$2),mois2,)+(COUNT($A$7:$A$107)-COUNT($A20:A$107))))=MONTH($B$2),INDEX(Feuille1!$B$310:$G$380,MATCH(MONTH($B$2),mois2,)+(COUNT($A$7:$A$107)-COUNT($A20:A$107)),2),"")</f>
        <v/>
      </c>
      <c r="J20" s="46" t="str">
        <f>IF(MONTH(INDEX(date2,MATCH(MONTH($B$2),mois2,)+(COUNT($A$7:$A$107)-COUNT($A20:A$107))))=MONTH($B$2),INDEX(Feuille1!$B$310:$G$380,MATCH(MONTH($B$2),mois2,)+(COUNT($A$7:$A$107)-COUNT($A20:A$107)),3),"")</f>
        <v/>
      </c>
      <c r="K20" s="47" t="str">
        <f>IF(MONTH(INDEX(date2,MATCH(MONTH($B$2),mois2,)+(COUNT($A$7:$A$107)-COUNT($A20:A$107))))=MONTH($B$2),INDEX(Feuille1!$B$310:$G$380,MATCH(MONTH($B$2),mois2,)+(COUNT($A$7:$A$107)-COUNT($A20:A$107)),4),"")</f>
        <v/>
      </c>
      <c r="L20" s="46" t="str">
        <f>IF(MONTH(INDEX(date2,MATCH(MONTH($B$2),mois2,)+(COUNT($A$7:$A$107)-COUNT($A20:A$107))))=MONTH($B$2),INDEX(Feuille1!$B$310:$G$380,MATCH(MONTH($B$2),mois2,)+(COUNT($A$7:$A$107)-COUNT($A20:A$107)),6),"")</f>
        <v/>
      </c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</row>
    <row r="21" spans="1:1025" x14ac:dyDescent="0.25">
      <c r="A21">
        <v>1</v>
      </c>
      <c r="B21" s="40" t="str">
        <f>IF(MONTH(INDEX(Date,MATCH(MONTH($B$2),mois,)+(COUNT($A$7:$A$107)-COUNT(A21:$A$107))))=MONTH($B$2),INDEX(Date,MATCH(MONTH($B$2),mois,)+(COUNT($A$7:$A$107)-COUNT(A21:$A$107))),"")</f>
        <v/>
      </c>
      <c r="C21" s="42" t="str">
        <f>IF(MONTH(INDEX(Date,MATCH(MONTH($B$2),mois,)+(COUNT($A$7:$A$107)-COUNT(A21:$A$107))))=MONTH($B$2),INDEX(Feuille1!$B$13:$H$301,MATCH(MONTH($B$2),mois,)+(COUNT($A$7:$A$107)-COUNT(A21:$A$107)),2),"")</f>
        <v/>
      </c>
      <c r="D21" s="42" t="str">
        <f>IF(MONTH(INDEX(Date,MATCH(MONTH($B$2),mois,)+(COUNT($A$7:$A$107)-COUNT(A21:$A$107))))=MONTH($B$2),INDEX(Feuille1!$B$13:$H$301,MATCH(MONTH($B$2),mois,)+(COUNT($A$7:$A$107)-COUNT(A21:$A$107)),3),"")</f>
        <v/>
      </c>
      <c r="E21" s="43" t="str">
        <f>IF(MONTH(INDEX(Date,MATCH(MONTH($B$2),mois,)+(COUNT($A$7:$A$107)-COUNT(A21:$A$107))))=MONTH($B$2),INDEX(Feuille1!$B$13:$H$301,MATCH(MONTH($B$2),mois,)+(COUNT($A$7:$A$107)-COUNT(A21:$A$107)),4),"")</f>
        <v/>
      </c>
      <c r="F21" s="42" t="str">
        <f>IF(MONTH(INDEX(Date,MATCH(MONTH($B$2),mois,)+(COUNT($A$7:$A$107)-COUNT(A21:$A$107))))=MONTH($B$2),INDEX(Feuille1!$B$13:$H$301,MATCH(MONTH($B$2),mois,)+(COUNT($A$7:$A$107)-COUNT(A21:$A$107)),6),"")</f>
        <v/>
      </c>
      <c r="G21" s="43" t="str">
        <f>IF(MONTH(INDEX(Date,MATCH(MONTH($B$2),mois,)+(COUNT($A$7:$A$107)-COUNT(A21:$A$107))))=MONTH($B$2),INDEX(Feuille1!$B$13:$H$301,MATCH(MONTH($B$2),mois,)+(COUNT($A$7:$A$107)-COUNT(A21:$A$107)),7),"")</f>
        <v/>
      </c>
      <c r="H21" s="44" t="str">
        <f>IF(MONTH(INDEX(date2,MATCH(MONTH($B$2),mois2,)+(COUNT($A$7:$A$107)-COUNT($A21:A$107))))=MONTH($B$2),INDEX(date2,MATCH(MONTH($B$2),mois2,)+(COUNT($A$7:$A$107)-COUNT($A21:A$107))),"")</f>
        <v/>
      </c>
      <c r="I21" s="46" t="str">
        <f>IF(MONTH(INDEX(date2,MATCH(MONTH($B$2),mois2,)+(COUNT($A$7:$A$107)-COUNT($A21:A$107))))=MONTH($B$2),INDEX(Feuille1!$B$310:$G$380,MATCH(MONTH($B$2),mois2,)+(COUNT($A$7:$A$107)-COUNT($A21:A$107)),2),"")</f>
        <v/>
      </c>
      <c r="J21" s="46" t="str">
        <f>IF(MONTH(INDEX(date2,MATCH(MONTH($B$2),mois2,)+(COUNT($A$7:$A$107)-COUNT($A21:A$107))))=MONTH($B$2),INDEX(Feuille1!$B$310:$G$380,MATCH(MONTH($B$2),mois2,)+(COUNT($A$7:$A$107)-COUNT($A21:A$107)),3),"")</f>
        <v/>
      </c>
      <c r="K21" s="47" t="str">
        <f>IF(MONTH(INDEX(date2,MATCH(MONTH($B$2),mois2,)+(COUNT($A$7:$A$107)-COUNT($A21:A$107))))=MONTH($B$2),INDEX(Feuille1!$B$310:$G$380,MATCH(MONTH($B$2),mois2,)+(COUNT($A$7:$A$107)-COUNT($A21:A$107)),4),"")</f>
        <v/>
      </c>
      <c r="L21" s="46" t="str">
        <f>IF(MONTH(INDEX(date2,MATCH(MONTH($B$2),mois2,)+(COUNT($A$7:$A$107)-COUNT($A21:A$107))))=MONTH($B$2),INDEX(Feuille1!$B$310:$G$380,MATCH(MONTH($B$2),mois2,)+(COUNT($A$7:$A$107)-COUNT($A21:A$107)),6),"")</f>
        <v/>
      </c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</row>
    <row r="22" spans="1:1025" x14ac:dyDescent="0.25">
      <c r="A22">
        <v>1</v>
      </c>
      <c r="B22" s="40" t="str">
        <f>IF(MONTH(INDEX(Date,MATCH(MONTH($B$2),mois,)+(COUNT($A$7:$A$107)-COUNT(A22:$A$107))))=MONTH($B$2),INDEX(Date,MATCH(MONTH($B$2),mois,)+(COUNT($A$7:$A$107)-COUNT(A22:$A$107))),"")</f>
        <v/>
      </c>
      <c r="C22" s="42" t="str">
        <f>IF(MONTH(INDEX(Date,MATCH(MONTH($B$2),mois,)+(COUNT($A$7:$A$107)-COUNT(A22:$A$107))))=MONTH($B$2),INDEX(Feuille1!$B$13:$H$301,MATCH(MONTH($B$2),mois,)+(COUNT($A$7:$A$107)-COUNT(A22:$A$107)),2),"")</f>
        <v/>
      </c>
      <c r="D22" s="42" t="str">
        <f>IF(MONTH(INDEX(Date,MATCH(MONTH($B$2),mois,)+(COUNT($A$7:$A$107)-COUNT(A22:$A$107))))=MONTH($B$2),INDEX(Feuille1!$B$13:$H$301,MATCH(MONTH($B$2),mois,)+(COUNT($A$7:$A$107)-COUNT(A22:$A$107)),3),"")</f>
        <v/>
      </c>
      <c r="E22" s="43" t="str">
        <f>IF(MONTH(INDEX(Date,MATCH(MONTH($B$2),mois,)+(COUNT($A$7:$A$107)-COUNT(A22:$A$107))))=MONTH($B$2),INDEX(Feuille1!$B$13:$H$301,MATCH(MONTH($B$2),mois,)+(COUNT($A$7:$A$107)-COUNT(A22:$A$107)),4),"")</f>
        <v/>
      </c>
      <c r="F22" s="42" t="str">
        <f>IF(MONTH(INDEX(Date,MATCH(MONTH($B$2),mois,)+(COUNT($A$7:$A$107)-COUNT(A22:$A$107))))=MONTH($B$2),INDEX(Feuille1!$B$13:$H$301,MATCH(MONTH($B$2),mois,)+(COUNT($A$7:$A$107)-COUNT(A22:$A$107)),6),"")</f>
        <v/>
      </c>
      <c r="G22" s="43" t="str">
        <f>IF(MONTH(INDEX(Date,MATCH(MONTH($B$2),mois,)+(COUNT($A$7:$A$107)-COUNT(A22:$A$107))))=MONTH($B$2),INDEX(Feuille1!$B$13:$H$301,MATCH(MONTH($B$2),mois,)+(COUNT($A$7:$A$107)-COUNT(A22:$A$107)),7),"")</f>
        <v/>
      </c>
      <c r="H22" s="39"/>
      <c r="I22" s="38"/>
      <c r="J22" s="38"/>
      <c r="K22" s="39"/>
      <c r="L22" s="39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</row>
    <row r="23" spans="1:1025" x14ac:dyDescent="0.25">
      <c r="A23">
        <v>1</v>
      </c>
      <c r="B23" s="40" t="str">
        <f>IF(MONTH(INDEX(Date,MATCH(MONTH($B$2),mois,)+(COUNT($A$7:$A$107)-COUNT(A23:$A$107))))=MONTH($B$2),INDEX(Date,MATCH(MONTH($B$2),mois,)+(COUNT($A$7:$A$107)-COUNT(A23:$A$107))),"")</f>
        <v/>
      </c>
      <c r="C23" s="42" t="str">
        <f>IF(MONTH(INDEX(Date,MATCH(MONTH($B$2),mois,)+(COUNT($A$7:$A$107)-COUNT(A23:$A$107))))=MONTH($B$2),INDEX(Feuille1!$B$13:$H$301,MATCH(MONTH($B$2),mois,)+(COUNT($A$7:$A$107)-COUNT(A23:$A$107)),2),"")</f>
        <v/>
      </c>
      <c r="D23" s="42" t="str">
        <f>IF(MONTH(INDEX(Date,MATCH(MONTH($B$2),mois,)+(COUNT($A$7:$A$107)-COUNT(A23:$A$107))))=MONTH($B$2),INDEX(Feuille1!$B$13:$H$301,MATCH(MONTH($B$2),mois,)+(COUNT($A$7:$A$107)-COUNT(A23:$A$107)),3),"")</f>
        <v/>
      </c>
      <c r="E23" s="43" t="str">
        <f>IF(MONTH(INDEX(Date,MATCH(MONTH($B$2),mois,)+(COUNT($A$7:$A$107)-COUNT(A23:$A$107))))=MONTH($B$2),INDEX(Feuille1!$B$13:$H$301,MATCH(MONTH($B$2),mois,)+(COUNT($A$7:$A$107)-COUNT(A23:$A$107)),4),"")</f>
        <v/>
      </c>
      <c r="F23" s="42" t="str">
        <f>IF(MONTH(INDEX(Date,MATCH(MONTH($B$2),mois,)+(COUNT($A$7:$A$107)-COUNT(A23:$A$107))))=MONTH($B$2),INDEX(Feuille1!$B$13:$H$301,MATCH(MONTH($B$2),mois,)+(COUNT($A$7:$A$107)-COUNT(A23:$A$107)),6),"")</f>
        <v/>
      </c>
      <c r="G23" s="43" t="str">
        <f>IF(MONTH(INDEX(Date,MATCH(MONTH($B$2),mois,)+(COUNT($A$7:$A$107)-COUNT(A23:$A$107))))=MONTH($B$2),INDEX(Feuille1!$B$13:$H$301,MATCH(MONTH($B$2),mois,)+(COUNT($A$7:$A$107)-COUNT(A23:$A$107)),7),"")</f>
        <v/>
      </c>
      <c r="H23" s="39"/>
      <c r="I23" s="38"/>
      <c r="J23" s="38"/>
      <c r="K23" s="39"/>
      <c r="L23" s="39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</row>
    <row r="24" spans="1:1025" x14ac:dyDescent="0.25">
      <c r="A24">
        <v>1</v>
      </c>
      <c r="B24" s="40" t="str">
        <f>IF(MONTH(INDEX(Date,MATCH(MONTH($B$2),mois,)+(COUNT($A$7:$A$107)-COUNT(A24:$A$107))))=MONTH($B$2),INDEX(Date,MATCH(MONTH($B$2),mois,)+(COUNT($A$7:$A$107)-COUNT(A24:$A$107))),"")</f>
        <v/>
      </c>
      <c r="C24" s="42" t="str">
        <f>IF(MONTH(INDEX(Date,MATCH(MONTH($B$2),mois,)+(COUNT($A$7:$A$107)-COUNT(A24:$A$107))))=MONTH($B$2),INDEX(Feuille1!$B$13:$H$301,MATCH(MONTH($B$2),mois,)+(COUNT($A$7:$A$107)-COUNT(A24:$A$107)),2),"")</f>
        <v/>
      </c>
      <c r="D24" s="42" t="str">
        <f>IF(MONTH(INDEX(Date,MATCH(MONTH($B$2),mois,)+(COUNT($A$7:$A$107)-COUNT(A24:$A$107))))=MONTH($B$2),INDEX(Feuille1!$B$13:$H$301,MATCH(MONTH($B$2),mois,)+(COUNT($A$7:$A$107)-COUNT(A24:$A$107)),3),"")</f>
        <v/>
      </c>
      <c r="E24" s="43" t="str">
        <f>IF(MONTH(INDEX(Date,MATCH(MONTH($B$2),mois,)+(COUNT($A$7:$A$107)-COUNT(A24:$A$107))))=MONTH($B$2),INDEX(Feuille1!$B$13:$H$301,MATCH(MONTH($B$2),mois,)+(COUNT($A$7:$A$107)-COUNT(A24:$A$107)),4),"")</f>
        <v/>
      </c>
      <c r="F24" s="42" t="str">
        <f>IF(MONTH(INDEX(Date,MATCH(MONTH($B$2),mois,)+(COUNT($A$7:$A$107)-COUNT(A24:$A$107))))=MONTH($B$2),INDEX(Feuille1!$B$13:$H$301,MATCH(MONTH($B$2),mois,)+(COUNT($A$7:$A$107)-COUNT(A24:$A$107)),6),"")</f>
        <v/>
      </c>
      <c r="G24" s="43" t="str">
        <f>IF(MONTH(INDEX(Date,MATCH(MONTH($B$2),mois,)+(COUNT($A$7:$A$107)-COUNT(A24:$A$107))))=MONTH($B$2),INDEX(Feuille1!$B$13:$H$301,MATCH(MONTH($B$2),mois,)+(COUNT($A$7:$A$107)-COUNT(A24:$A$107)),7),"")</f>
        <v/>
      </c>
      <c r="H24" s="39"/>
      <c r="I24" s="38"/>
      <c r="J24" s="38"/>
      <c r="K24" s="39"/>
      <c r="L24" s="39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</row>
    <row r="25" spans="1:1025" x14ac:dyDescent="0.25">
      <c r="A25">
        <v>1</v>
      </c>
      <c r="B25" s="40" t="str">
        <f>IF(MONTH(INDEX(Date,MATCH(MONTH($B$2),mois,)+(COUNT($A$7:$A$107)-COUNT(A25:$A$107))))=MONTH($B$2),INDEX(Date,MATCH(MONTH($B$2),mois,)+(COUNT($A$7:$A$107)-COUNT(A25:$A$107))),"")</f>
        <v/>
      </c>
      <c r="C25" s="42" t="str">
        <f>IF(MONTH(INDEX(Date,MATCH(MONTH($B$2),mois,)+(COUNT($A$7:$A$107)-COUNT(A25:$A$107))))=MONTH($B$2),INDEX(Feuille1!$B$13:$H$301,MATCH(MONTH($B$2),mois,)+(COUNT($A$7:$A$107)-COUNT(A25:$A$107)),2),"")</f>
        <v/>
      </c>
      <c r="D25" s="42" t="str">
        <f>IF(MONTH(INDEX(Date,MATCH(MONTH($B$2),mois,)+(COUNT($A$7:$A$107)-COUNT(A25:$A$107))))=MONTH($B$2),INDEX(Feuille1!$B$13:$H$301,MATCH(MONTH($B$2),mois,)+(COUNT($A$7:$A$107)-COUNT(A25:$A$107)),3),"")</f>
        <v/>
      </c>
      <c r="E25" s="43" t="str">
        <f>IF(MONTH(INDEX(Date,MATCH(MONTH($B$2),mois,)+(COUNT($A$7:$A$107)-COUNT(A25:$A$107))))=MONTH($B$2),INDEX(Feuille1!$B$13:$H$301,MATCH(MONTH($B$2),mois,)+(COUNT($A$7:$A$107)-COUNT(A25:$A$107)),4),"")</f>
        <v/>
      </c>
      <c r="F25" s="42" t="str">
        <f>IF(MONTH(INDEX(Date,MATCH(MONTH($B$2),mois,)+(COUNT($A$7:$A$107)-COUNT(A25:$A$107))))=MONTH($B$2),INDEX(Feuille1!$B$13:$H$301,MATCH(MONTH($B$2),mois,)+(COUNT($A$7:$A$107)-COUNT(A25:$A$107)),6),"")</f>
        <v/>
      </c>
      <c r="G25" s="43" t="str">
        <f>IF(MONTH(INDEX(Date,MATCH(MONTH($B$2),mois,)+(COUNT($A$7:$A$107)-COUNT(A25:$A$107))))=MONTH($B$2),INDEX(Feuille1!$B$13:$H$301,MATCH(MONTH($B$2),mois,)+(COUNT($A$7:$A$107)-COUNT(A25:$A$107)),7),"")</f>
        <v/>
      </c>
      <c r="H25" s="39"/>
      <c r="I25" s="38"/>
      <c r="J25" s="38"/>
      <c r="K25" s="39"/>
      <c r="L25" s="39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</row>
    <row r="26" spans="1:1025" x14ac:dyDescent="0.25">
      <c r="A26">
        <v>1</v>
      </c>
      <c r="B26" s="40" t="str">
        <f>IF(MONTH(INDEX(Date,MATCH(MONTH($B$2),mois,)+(COUNT($A$7:$A$107)-COUNT(A26:$A$107))))=MONTH($B$2),INDEX(Date,MATCH(MONTH($B$2),mois,)+(COUNT($A$7:$A$107)-COUNT(A26:$A$107))),"")</f>
        <v/>
      </c>
      <c r="C26" s="42" t="str">
        <f>IF(MONTH(INDEX(Date,MATCH(MONTH($B$2),mois,)+(COUNT($A$7:$A$107)-COUNT(A26:$A$107))))=MONTH($B$2),INDEX(Feuille1!$B$13:$H$301,MATCH(MONTH($B$2),mois,)+(COUNT($A$7:$A$107)-COUNT(A26:$A$107)),2),"")</f>
        <v/>
      </c>
      <c r="D26" s="42" t="str">
        <f>IF(MONTH(INDEX(Date,MATCH(MONTH($B$2),mois,)+(COUNT($A$7:$A$107)-COUNT(A26:$A$107))))=MONTH($B$2),INDEX(Feuille1!$B$13:$H$301,MATCH(MONTH($B$2),mois,)+(COUNT($A$7:$A$107)-COUNT(A26:$A$107)),3),"")</f>
        <v/>
      </c>
      <c r="E26" s="43" t="str">
        <f>IF(MONTH(INDEX(Date,MATCH(MONTH($B$2),mois,)+(COUNT($A$7:$A$107)-COUNT(A26:$A$107))))=MONTH($B$2),INDEX(Feuille1!$B$13:$H$301,MATCH(MONTH($B$2),mois,)+(COUNT($A$7:$A$107)-COUNT(A26:$A$107)),4),"")</f>
        <v/>
      </c>
      <c r="F26" s="42" t="str">
        <f>IF(MONTH(INDEX(Date,MATCH(MONTH($B$2),mois,)+(COUNT($A$7:$A$107)-COUNT(A26:$A$107))))=MONTH($B$2),INDEX(Feuille1!$B$13:$H$301,MATCH(MONTH($B$2),mois,)+(COUNT($A$7:$A$107)-COUNT(A26:$A$107)),6),"")</f>
        <v/>
      </c>
      <c r="G26" s="43" t="str">
        <f>IF(MONTH(INDEX(Date,MATCH(MONTH($B$2),mois,)+(COUNT($A$7:$A$107)-COUNT(A26:$A$107))))=MONTH($B$2),INDEX(Feuille1!$B$13:$H$301,MATCH(MONTH($B$2),mois,)+(COUNT($A$7:$A$107)-COUNT(A26:$A$107)),7),"")</f>
        <v/>
      </c>
      <c r="H26" s="39"/>
      <c r="I26" s="38"/>
      <c r="J26" s="38"/>
      <c r="K26" s="39"/>
      <c r="L26" s="39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</row>
    <row r="27" spans="1:1025" x14ac:dyDescent="0.25">
      <c r="A27">
        <v>1</v>
      </c>
      <c r="B27" s="40" t="str">
        <f>IF(MONTH(INDEX(Date,MATCH(MONTH($B$2),mois,)+(COUNT($A$7:$A$107)-COUNT(A27:$A$107))))=MONTH($B$2),INDEX(Date,MATCH(MONTH($B$2),mois,)+(COUNT($A$7:$A$107)-COUNT(A27:$A$107))),"")</f>
        <v/>
      </c>
      <c r="C27" s="42" t="str">
        <f>IF(MONTH(INDEX(Date,MATCH(MONTH($B$2),mois,)+(COUNT($A$7:$A$107)-COUNT(A27:$A$107))))=MONTH($B$2),INDEX(Feuille1!$B$13:$H$301,MATCH(MONTH($B$2),mois,)+(COUNT($A$7:$A$107)-COUNT(A27:$A$107)),2),"")</f>
        <v/>
      </c>
      <c r="D27" s="42" t="str">
        <f>IF(MONTH(INDEX(Date,MATCH(MONTH($B$2),mois,)+(COUNT($A$7:$A$107)-COUNT(A27:$A$107))))=MONTH($B$2),INDEX(Feuille1!$B$13:$H$301,MATCH(MONTH($B$2),mois,)+(COUNT($A$7:$A$107)-COUNT(A27:$A$107)),3),"")</f>
        <v/>
      </c>
      <c r="E27" s="43" t="str">
        <f>IF(MONTH(INDEX(Date,MATCH(MONTH($B$2),mois,)+(COUNT($A$7:$A$107)-COUNT(A27:$A$107))))=MONTH($B$2),INDEX(Feuille1!$B$13:$H$301,MATCH(MONTH($B$2),mois,)+(COUNT($A$7:$A$107)-COUNT(A27:$A$107)),4),"")</f>
        <v/>
      </c>
      <c r="F27" s="42" t="str">
        <f>IF(MONTH(INDEX(Date,MATCH(MONTH($B$2),mois,)+(COUNT($A$7:$A$107)-COUNT(A27:$A$107))))=MONTH($B$2),INDEX(Feuille1!$B$13:$H$301,MATCH(MONTH($B$2),mois,)+(COUNT($A$7:$A$107)-COUNT(A27:$A$107)),6),"")</f>
        <v/>
      </c>
      <c r="G27" s="43" t="str">
        <f>IF(MONTH(INDEX(Date,MATCH(MONTH($B$2),mois,)+(COUNT($A$7:$A$107)-COUNT(A27:$A$107))))=MONTH($B$2),INDEX(Feuille1!$B$13:$H$301,MATCH(MONTH($B$2),mois,)+(COUNT($A$7:$A$107)-COUNT(A27:$A$107)),7),"")</f>
        <v/>
      </c>
      <c r="H27" s="39"/>
      <c r="I27" s="38"/>
      <c r="J27" s="38"/>
      <c r="K27" s="39"/>
      <c r="L27" s="39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</row>
    <row r="28" spans="1:1025" x14ac:dyDescent="0.25">
      <c r="A28">
        <v>1</v>
      </c>
      <c r="B28" s="40" t="str">
        <f>IF(MONTH(INDEX(Date,MATCH(MONTH($B$2),mois,)+(COUNT($A$7:$A$107)-COUNT(A28:$A$107))))=MONTH($B$2),INDEX(Date,MATCH(MONTH($B$2),mois,)+(COUNT($A$7:$A$107)-COUNT(A28:$A$107))),"")</f>
        <v/>
      </c>
      <c r="C28" s="42" t="str">
        <f>IF(MONTH(INDEX(Date,MATCH(MONTH($B$2),mois,)+(COUNT($A$7:$A$107)-COUNT(A28:$A$107))))=MONTH($B$2),INDEX(Feuille1!$B$13:$H$301,MATCH(MONTH($B$2),mois,)+(COUNT($A$7:$A$107)-COUNT(A28:$A$107)),2),"")</f>
        <v/>
      </c>
      <c r="D28" s="42" t="str">
        <f>IF(MONTH(INDEX(Date,MATCH(MONTH($B$2),mois,)+(COUNT($A$7:$A$107)-COUNT(A28:$A$107))))=MONTH($B$2),INDEX(Feuille1!$B$13:$H$301,MATCH(MONTH($B$2),mois,)+(COUNT($A$7:$A$107)-COUNT(A28:$A$107)),3),"")</f>
        <v/>
      </c>
      <c r="E28" s="43" t="str">
        <f>IF(MONTH(INDEX(Date,MATCH(MONTH($B$2),mois,)+(COUNT($A$7:$A$107)-COUNT(A28:$A$107))))=MONTH($B$2),INDEX(Feuille1!$B$13:$H$301,MATCH(MONTH($B$2),mois,)+(COUNT($A$7:$A$107)-COUNT(A28:$A$107)),4),"")</f>
        <v/>
      </c>
      <c r="F28" s="42" t="str">
        <f>IF(MONTH(INDEX(Date,MATCH(MONTH($B$2),mois,)+(COUNT($A$7:$A$107)-COUNT(A28:$A$107))))=MONTH($B$2),INDEX(Feuille1!$B$13:$H$301,MATCH(MONTH($B$2),mois,)+(COUNT($A$7:$A$107)-COUNT(A28:$A$107)),6),"")</f>
        <v/>
      </c>
      <c r="G28" s="43" t="str">
        <f>IF(MONTH(INDEX(Date,MATCH(MONTH($B$2),mois,)+(COUNT($A$7:$A$107)-COUNT(A28:$A$107))))=MONTH($B$2),INDEX(Feuille1!$B$13:$H$301,MATCH(MONTH($B$2),mois,)+(COUNT($A$7:$A$107)-COUNT(A28:$A$107)),7),"")</f>
        <v/>
      </c>
      <c r="H28" s="39"/>
      <c r="I28" s="38"/>
      <c r="J28" s="38"/>
      <c r="K28" s="39"/>
      <c r="L28" s="39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</row>
    <row r="29" spans="1:1025" x14ac:dyDescent="0.25">
      <c r="A29">
        <v>1</v>
      </c>
      <c r="B29" s="40" t="str">
        <f>IF(MONTH(INDEX(Date,MATCH(MONTH($B$2),mois,)+(COUNT($A$7:$A$107)-COUNT(A29:$A$107))))=MONTH($B$2),INDEX(Date,MATCH(MONTH($B$2),mois,)+(COUNT($A$7:$A$107)-COUNT(A29:$A$107))),"")</f>
        <v/>
      </c>
      <c r="C29" s="42" t="str">
        <f>IF(MONTH(INDEX(Date,MATCH(MONTH($B$2),mois,)+(COUNT($A$7:$A$107)-COUNT(A29:$A$107))))=MONTH($B$2),INDEX(Feuille1!$B$13:$H$301,MATCH(MONTH($B$2),mois,)+(COUNT($A$7:$A$107)-COUNT(A29:$A$107)),2),"")</f>
        <v/>
      </c>
      <c r="D29" s="42" t="str">
        <f>IF(MONTH(INDEX(Date,MATCH(MONTH($B$2),mois,)+(COUNT($A$7:$A$107)-COUNT(A29:$A$107))))=MONTH($B$2),INDEX(Feuille1!$B$13:$H$301,MATCH(MONTH($B$2),mois,)+(COUNT($A$7:$A$107)-COUNT(A29:$A$107)),3),"")</f>
        <v/>
      </c>
      <c r="E29" s="43" t="str">
        <f>IF(MONTH(INDEX(Date,MATCH(MONTH($B$2),mois,)+(COUNT($A$7:$A$107)-COUNT(A29:$A$107))))=MONTH($B$2),INDEX(Feuille1!$B$13:$H$301,MATCH(MONTH($B$2),mois,)+(COUNT($A$7:$A$107)-COUNT(A29:$A$107)),4),"")</f>
        <v/>
      </c>
      <c r="F29" s="42" t="str">
        <f>IF(MONTH(INDEX(Date,MATCH(MONTH($B$2),mois,)+(COUNT($A$7:$A$107)-COUNT(A29:$A$107))))=MONTH($B$2),INDEX(Feuille1!$B$13:$H$301,MATCH(MONTH($B$2),mois,)+(COUNT($A$7:$A$107)-COUNT(A29:$A$107)),6),"")</f>
        <v/>
      </c>
      <c r="G29" s="43" t="str">
        <f>IF(MONTH(INDEX(Date,MATCH(MONTH($B$2),mois,)+(COUNT($A$7:$A$107)-COUNT(A29:$A$107))))=MONTH($B$2),INDEX(Feuille1!$B$13:$H$301,MATCH(MONTH($B$2),mois,)+(COUNT($A$7:$A$107)-COUNT(A29:$A$107)),7),"")</f>
        <v/>
      </c>
      <c r="H29" s="39"/>
      <c r="I29" s="38"/>
      <c r="J29" s="38"/>
      <c r="K29" s="39"/>
      <c r="L29" s="3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</row>
    <row r="30" spans="1:1025" x14ac:dyDescent="0.25">
      <c r="A30">
        <v>1</v>
      </c>
      <c r="B30" s="40" t="str">
        <f>IF(MONTH(INDEX(Date,MATCH(MONTH($B$2),mois,)+(COUNT($A$7:$A$107)-COUNT(A30:$A$107))))=MONTH($B$2),INDEX(Date,MATCH(MONTH($B$2),mois,)+(COUNT($A$7:$A$107)-COUNT(A30:$A$107))),"")</f>
        <v/>
      </c>
      <c r="C30" s="42" t="str">
        <f>IF(MONTH(INDEX(Date,MATCH(MONTH($B$2),mois,)+(COUNT($A$7:$A$107)-COUNT(A30:$A$107))))=MONTH($B$2),INDEX(Feuille1!$B$13:$H$301,MATCH(MONTH($B$2),mois,)+(COUNT($A$7:$A$107)-COUNT(A30:$A$107)),2),"")</f>
        <v/>
      </c>
      <c r="D30" s="42" t="str">
        <f>IF(MONTH(INDEX(Date,MATCH(MONTH($B$2),mois,)+(COUNT($A$7:$A$107)-COUNT(A30:$A$107))))=MONTH($B$2),INDEX(Feuille1!$B$13:$H$301,MATCH(MONTH($B$2),mois,)+(COUNT($A$7:$A$107)-COUNT(A30:$A$107)),3),"")</f>
        <v/>
      </c>
      <c r="E30" s="43" t="str">
        <f>IF(MONTH(INDEX(Date,MATCH(MONTH($B$2),mois,)+(COUNT($A$7:$A$107)-COUNT(A30:$A$107))))=MONTH($B$2),INDEX(Feuille1!$B$13:$H$301,MATCH(MONTH($B$2),mois,)+(COUNT($A$7:$A$107)-COUNT(A30:$A$107)),4),"")</f>
        <v/>
      </c>
      <c r="F30" s="42" t="str">
        <f>IF(MONTH(INDEX(Date,MATCH(MONTH($B$2),mois,)+(COUNT($A$7:$A$107)-COUNT(A30:$A$107))))=MONTH($B$2),INDEX(Feuille1!$B$13:$H$301,MATCH(MONTH($B$2),mois,)+(COUNT($A$7:$A$107)-COUNT(A30:$A$107)),6),"")</f>
        <v/>
      </c>
      <c r="G30" s="43" t="str">
        <f>IF(MONTH(INDEX(Date,MATCH(MONTH($B$2),mois,)+(COUNT($A$7:$A$107)-COUNT(A30:$A$107))))=MONTH($B$2),INDEX(Feuille1!$B$13:$H$301,MATCH(MONTH($B$2),mois,)+(COUNT($A$7:$A$107)-COUNT(A30:$A$107)),7),"")</f>
        <v/>
      </c>
      <c r="H30" s="39"/>
      <c r="I30" s="38"/>
      <c r="J30" s="38"/>
      <c r="K30" s="39"/>
      <c r="L30" s="39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</row>
    <row r="31" spans="1:1025" x14ac:dyDescent="0.25">
      <c r="A31">
        <v>1</v>
      </c>
      <c r="B31" s="40" t="str">
        <f>IF(MONTH(INDEX(Date,MATCH(MONTH($B$2),mois,)+(COUNT($A$7:$A$107)-COUNT(A31:$A$107))))=MONTH($B$2),INDEX(Date,MATCH(MONTH($B$2),mois,)+(COUNT($A$7:$A$107)-COUNT(A31:$A$107))),"")</f>
        <v/>
      </c>
      <c r="C31" s="42" t="str">
        <f>IF(MONTH(INDEX(Date,MATCH(MONTH($B$2),mois,)+(COUNT($A$7:$A$107)-COUNT(A31:$A$107))))=MONTH($B$2),INDEX(Feuille1!$B$13:$H$301,MATCH(MONTH($B$2),mois,)+(COUNT($A$7:$A$107)-COUNT(A31:$A$107)),2),"")</f>
        <v/>
      </c>
      <c r="D31" s="42" t="str">
        <f>IF(MONTH(INDEX(Date,MATCH(MONTH($B$2),mois,)+(COUNT($A$7:$A$107)-COUNT(A31:$A$107))))=MONTH($B$2),INDEX(Feuille1!$B$13:$H$301,MATCH(MONTH($B$2),mois,)+(COUNT($A$7:$A$107)-COUNT(A31:$A$107)),3),"")</f>
        <v/>
      </c>
      <c r="E31" s="43" t="str">
        <f>IF(MONTH(INDEX(Date,MATCH(MONTH($B$2),mois,)+(COUNT($A$7:$A$107)-COUNT(A31:$A$107))))=MONTH($B$2),INDEX(Feuille1!$B$13:$H$301,MATCH(MONTH($B$2),mois,)+(COUNT($A$7:$A$107)-COUNT(A31:$A$107)),4),"")</f>
        <v/>
      </c>
      <c r="F31" s="42" t="str">
        <f>IF(MONTH(INDEX(Date,MATCH(MONTH($B$2),mois,)+(COUNT($A$7:$A$107)-COUNT(A31:$A$107))))=MONTH($B$2),INDEX(Feuille1!$B$13:$H$301,MATCH(MONTH($B$2),mois,)+(COUNT($A$7:$A$107)-COUNT(A31:$A$107)),6),"")</f>
        <v/>
      </c>
      <c r="G31" s="43" t="str">
        <f>IF(MONTH(INDEX(Date,MATCH(MONTH($B$2),mois,)+(COUNT($A$7:$A$107)-COUNT(A31:$A$107))))=MONTH($B$2),INDEX(Feuille1!$B$13:$H$301,MATCH(MONTH($B$2),mois,)+(COUNT($A$7:$A$107)-COUNT(A31:$A$107)),7),"")</f>
        <v/>
      </c>
      <c r="H31" s="39"/>
      <c r="I31" s="38"/>
      <c r="J31" s="38"/>
      <c r="K31" s="39"/>
      <c r="L31" s="39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</row>
    <row r="32" spans="1:1025" x14ac:dyDescent="0.25">
      <c r="A32">
        <v>1</v>
      </c>
      <c r="B32" s="40" t="str">
        <f>IF(MONTH(INDEX(Date,MATCH(MONTH($B$2),mois,)+(COUNT($A$7:$A$107)-COUNT(A32:$A$107))))=MONTH($B$2),INDEX(Date,MATCH(MONTH($B$2),mois,)+(COUNT($A$7:$A$107)-COUNT(A32:$A$107))),"")</f>
        <v/>
      </c>
      <c r="C32" s="42" t="str">
        <f>IF(MONTH(INDEX(Date,MATCH(MONTH($B$2),mois,)+(COUNT($A$7:$A$107)-COUNT(A32:$A$107))))=MONTH($B$2),INDEX(Feuille1!$B$13:$H$301,MATCH(MONTH($B$2),mois,)+(COUNT($A$7:$A$107)-COUNT(A32:$A$107)),2),"")</f>
        <v/>
      </c>
      <c r="D32" s="42" t="str">
        <f>IF(MONTH(INDEX(Date,MATCH(MONTH($B$2),mois,)+(COUNT($A$7:$A$107)-COUNT(A32:$A$107))))=MONTH($B$2),INDEX(Feuille1!$B$13:$H$301,MATCH(MONTH($B$2),mois,)+(COUNT($A$7:$A$107)-COUNT(A32:$A$107)),3),"")</f>
        <v/>
      </c>
      <c r="E32" s="43" t="str">
        <f>IF(MONTH(INDEX(Date,MATCH(MONTH($B$2),mois,)+(COUNT($A$7:$A$107)-COUNT(A32:$A$107))))=MONTH($B$2),INDEX(Feuille1!$B$13:$H$301,MATCH(MONTH($B$2),mois,)+(COUNT($A$7:$A$107)-COUNT(A32:$A$107)),4),"")</f>
        <v/>
      </c>
      <c r="F32" s="42" t="str">
        <f>IF(MONTH(INDEX(Date,MATCH(MONTH($B$2),mois,)+(COUNT($A$7:$A$107)-COUNT(A32:$A$107))))=MONTH($B$2),INDEX(Feuille1!$B$13:$H$301,MATCH(MONTH($B$2),mois,)+(COUNT($A$7:$A$107)-COUNT(A32:$A$107)),6),"")</f>
        <v/>
      </c>
      <c r="G32" s="43" t="str">
        <f>IF(MONTH(INDEX(Date,MATCH(MONTH($B$2),mois,)+(COUNT($A$7:$A$107)-COUNT(A32:$A$107))))=MONTH($B$2),INDEX(Feuille1!$B$13:$H$301,MATCH(MONTH($B$2),mois,)+(COUNT($A$7:$A$107)-COUNT(A32:$A$107)),7),"")</f>
        <v/>
      </c>
      <c r="H32" s="39"/>
      <c r="I32" s="38"/>
      <c r="J32" s="38"/>
      <c r="K32" s="39"/>
      <c r="L32" s="39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</row>
    <row r="33" spans="1:1025" x14ac:dyDescent="0.25">
      <c r="A33">
        <v>1</v>
      </c>
      <c r="B33" s="40" t="str">
        <f>IF(MONTH(INDEX(Date,MATCH(MONTH($B$2),mois,)+(COUNT($A$7:$A$107)-COUNT(A33:$A$107))))=MONTH($B$2),INDEX(Date,MATCH(MONTH($B$2),mois,)+(COUNT($A$7:$A$107)-COUNT(A33:$A$107))),"")</f>
        <v/>
      </c>
      <c r="C33" s="42" t="str">
        <f>IF(MONTH(INDEX(Date,MATCH(MONTH($B$2),mois,)+(COUNT($A$7:$A$107)-COUNT(A33:$A$107))))=MONTH($B$2),INDEX(Feuille1!$B$13:$H$301,MATCH(MONTH($B$2),mois,)+(COUNT($A$7:$A$107)-COUNT(A33:$A$107)),2),"")</f>
        <v/>
      </c>
      <c r="D33" s="42" t="str">
        <f>IF(MONTH(INDEX(Date,MATCH(MONTH($B$2),mois,)+(COUNT($A$7:$A$107)-COUNT(A33:$A$107))))=MONTH($B$2),INDEX(Feuille1!$B$13:$H$301,MATCH(MONTH($B$2),mois,)+(COUNT($A$7:$A$107)-COUNT(A33:$A$107)),3),"")</f>
        <v/>
      </c>
      <c r="E33" s="43" t="str">
        <f>IF(MONTH(INDEX(Date,MATCH(MONTH($B$2),mois,)+(COUNT($A$7:$A$107)-COUNT(A33:$A$107))))=MONTH($B$2),INDEX(Feuille1!$B$13:$H$301,MATCH(MONTH($B$2),mois,)+(COUNT($A$7:$A$107)-COUNT(A33:$A$107)),4),"")</f>
        <v/>
      </c>
      <c r="F33" s="42" t="str">
        <f>IF(MONTH(INDEX(Date,MATCH(MONTH($B$2),mois,)+(COUNT($A$7:$A$107)-COUNT(A33:$A$107))))=MONTH($B$2),INDEX(Feuille1!$B$13:$H$301,MATCH(MONTH($B$2),mois,)+(COUNT($A$7:$A$107)-COUNT(A33:$A$107)),6),"")</f>
        <v/>
      </c>
      <c r="G33" s="43" t="str">
        <f>IF(MONTH(INDEX(Date,MATCH(MONTH($B$2),mois,)+(COUNT($A$7:$A$107)-COUNT(A33:$A$107))))=MONTH($B$2),INDEX(Feuille1!$B$13:$H$301,MATCH(MONTH($B$2),mois,)+(COUNT($A$7:$A$107)-COUNT(A33:$A$107)),7),"")</f>
        <v/>
      </c>
      <c r="H33" s="39"/>
      <c r="I33" s="38"/>
      <c r="J33" s="38"/>
      <c r="K33" s="39"/>
      <c r="L33" s="39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</row>
    <row r="34" spans="1:1025" x14ac:dyDescent="0.25">
      <c r="A34">
        <v>1</v>
      </c>
      <c r="B34" s="40" t="str">
        <f>IF(MONTH(INDEX(Date,MATCH(MONTH($B$2),mois,)+(COUNT($A$7:$A$107)-COUNT(A34:$A$107))))=MONTH($B$2),INDEX(Date,MATCH(MONTH($B$2),mois,)+(COUNT($A$7:$A$107)-COUNT(A34:$A$107))),"")</f>
        <v/>
      </c>
      <c r="C34" s="42" t="str">
        <f>IF(MONTH(INDEX(Date,MATCH(MONTH($B$2),mois,)+(COUNT($A$7:$A$107)-COUNT(A34:$A$107))))=MONTH($B$2),INDEX(Feuille1!$B$13:$H$301,MATCH(MONTH($B$2),mois,)+(COUNT($A$7:$A$107)-COUNT(A34:$A$107)),2),"")</f>
        <v/>
      </c>
      <c r="D34" s="42" t="str">
        <f>IF(MONTH(INDEX(Date,MATCH(MONTH($B$2),mois,)+(COUNT($A$7:$A$107)-COUNT(A34:$A$107))))=MONTH($B$2),INDEX(Feuille1!$B$13:$H$301,MATCH(MONTH($B$2),mois,)+(COUNT($A$7:$A$107)-COUNT(A34:$A$107)),3),"")</f>
        <v/>
      </c>
      <c r="E34" s="43" t="str">
        <f>IF(MONTH(INDEX(Date,MATCH(MONTH($B$2),mois,)+(COUNT($A$7:$A$107)-COUNT(A34:$A$107))))=MONTH($B$2),INDEX(Feuille1!$B$13:$H$301,MATCH(MONTH($B$2),mois,)+(COUNT($A$7:$A$107)-COUNT(A34:$A$107)),4),"")</f>
        <v/>
      </c>
      <c r="F34" s="42" t="str">
        <f>IF(MONTH(INDEX(Date,MATCH(MONTH($B$2),mois,)+(COUNT($A$7:$A$107)-COUNT(A34:$A$107))))=MONTH($B$2),INDEX(Feuille1!$B$13:$H$301,MATCH(MONTH($B$2),mois,)+(COUNT($A$7:$A$107)-COUNT(A34:$A$107)),6),"")</f>
        <v/>
      </c>
      <c r="G34" s="43" t="str">
        <f>IF(MONTH(INDEX(Date,MATCH(MONTH($B$2),mois,)+(COUNT($A$7:$A$107)-COUNT(A34:$A$107))))=MONTH($B$2),INDEX(Feuille1!$B$13:$H$301,MATCH(MONTH($B$2),mois,)+(COUNT($A$7:$A$107)-COUNT(A34:$A$107)),7),"")</f>
        <v/>
      </c>
      <c r="H34" s="39"/>
      <c r="I34" s="38"/>
      <c r="J34" s="38"/>
      <c r="K34" s="39"/>
      <c r="L34" s="39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</row>
    <row r="35" spans="1:1025" x14ac:dyDescent="0.25">
      <c r="A35">
        <v>1</v>
      </c>
      <c r="B35" s="40" t="str">
        <f>IF(MONTH(INDEX(Date,MATCH(MONTH($B$2),mois,)+(COUNT($A$7:$A$107)-COUNT(A35:$A$107))))=MONTH($B$2),INDEX(Date,MATCH(MONTH($B$2),mois,)+(COUNT($A$7:$A$107)-COUNT(A35:$A$107))),"")</f>
        <v/>
      </c>
      <c r="C35" s="42" t="str">
        <f>IF(MONTH(INDEX(Date,MATCH(MONTH($B$2),mois,)+(COUNT($A$7:$A$107)-COUNT(A35:$A$107))))=MONTH($B$2),INDEX(Feuille1!$B$13:$H$301,MATCH(MONTH($B$2),mois,)+(COUNT($A$7:$A$107)-COUNT(A35:$A$107)),2),"")</f>
        <v/>
      </c>
      <c r="D35" s="42" t="str">
        <f>IF(MONTH(INDEX(Date,MATCH(MONTH($B$2),mois,)+(COUNT($A$7:$A$107)-COUNT(A35:$A$107))))=MONTH($B$2),INDEX(Feuille1!$B$13:$H$301,MATCH(MONTH($B$2),mois,)+(COUNT($A$7:$A$107)-COUNT(A35:$A$107)),3),"")</f>
        <v/>
      </c>
      <c r="E35" s="43" t="str">
        <f>IF(MONTH(INDEX(Date,MATCH(MONTH($B$2),mois,)+(COUNT($A$7:$A$107)-COUNT(A35:$A$107))))=MONTH($B$2),INDEX(Feuille1!$B$13:$H$301,MATCH(MONTH($B$2),mois,)+(COUNT($A$7:$A$107)-COUNT(A35:$A$107)),4),"")</f>
        <v/>
      </c>
      <c r="F35" s="42" t="str">
        <f>IF(MONTH(INDEX(Date,MATCH(MONTH($B$2),mois,)+(COUNT($A$7:$A$107)-COUNT(A35:$A$107))))=MONTH($B$2),INDEX(Feuille1!$B$13:$H$301,MATCH(MONTH($B$2),mois,)+(COUNT($A$7:$A$107)-COUNT(A35:$A$107)),6),"")</f>
        <v/>
      </c>
      <c r="G35" s="43" t="str">
        <f>IF(MONTH(INDEX(Date,MATCH(MONTH($B$2),mois,)+(COUNT($A$7:$A$107)-COUNT(A35:$A$107))))=MONTH($B$2),INDEX(Feuille1!$B$13:$H$301,MATCH(MONTH($B$2),mois,)+(COUNT($A$7:$A$107)-COUNT(A35:$A$107)),7),"")</f>
        <v/>
      </c>
      <c r="H35" s="39"/>
      <c r="I35" s="38"/>
      <c r="J35" s="38"/>
      <c r="K35" s="39"/>
      <c r="L35" s="39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</row>
    <row r="36" spans="1:1025" x14ac:dyDescent="0.25">
      <c r="A36">
        <v>1</v>
      </c>
      <c r="B36" s="40" t="str">
        <f>IF(MONTH(INDEX(Date,MATCH(MONTH($B$2),mois,)+(COUNT($A$7:$A$107)-COUNT(A36:$A$107))))=MONTH($B$2),INDEX(Date,MATCH(MONTH($B$2),mois,)+(COUNT($A$7:$A$107)-COUNT(A36:$A$107))),"")</f>
        <v/>
      </c>
      <c r="C36" s="42" t="str">
        <f>IF(MONTH(INDEX(Date,MATCH(MONTH($B$2),mois,)+(COUNT($A$7:$A$107)-COUNT(A36:$A$107))))=MONTH($B$2),INDEX(Feuille1!$B$13:$H$301,MATCH(MONTH($B$2),mois,)+(COUNT($A$7:$A$107)-COUNT(A36:$A$107)),2),"")</f>
        <v/>
      </c>
      <c r="D36" s="42" t="str">
        <f>IF(MONTH(INDEX(Date,MATCH(MONTH($B$2),mois,)+(COUNT($A$7:$A$107)-COUNT(A36:$A$107))))=MONTH($B$2),INDEX(Feuille1!$B$13:$H$301,MATCH(MONTH($B$2),mois,)+(COUNT($A$7:$A$107)-COUNT(A36:$A$107)),3),"")</f>
        <v/>
      </c>
      <c r="E36" s="43" t="str">
        <f>IF(MONTH(INDEX(Date,MATCH(MONTH($B$2),mois,)+(COUNT($A$7:$A$107)-COUNT(A36:$A$107))))=MONTH($B$2),INDEX(Feuille1!$B$13:$H$301,MATCH(MONTH($B$2),mois,)+(COUNT($A$7:$A$107)-COUNT(A36:$A$107)),4),"")</f>
        <v/>
      </c>
      <c r="F36" s="42" t="str">
        <f>IF(MONTH(INDEX(Date,MATCH(MONTH($B$2),mois,)+(COUNT($A$7:$A$107)-COUNT(A36:$A$107))))=MONTH($B$2),INDEX(Feuille1!$B$13:$H$301,MATCH(MONTH($B$2),mois,)+(COUNT($A$7:$A$107)-COUNT(A36:$A$107)),6),"")</f>
        <v/>
      </c>
      <c r="G36" s="43" t="str">
        <f>IF(MONTH(INDEX(Date,MATCH(MONTH($B$2),mois,)+(COUNT($A$7:$A$107)-COUNT(A36:$A$107))))=MONTH($B$2),INDEX(Feuille1!$B$13:$H$301,MATCH(MONTH($B$2),mois,)+(COUNT($A$7:$A$107)-COUNT(A36:$A$107)),7),"")</f>
        <v/>
      </c>
      <c r="H36" s="39"/>
      <c r="I36" s="38"/>
      <c r="J36" s="38"/>
      <c r="K36" s="39"/>
      <c r="L36" s="39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</row>
    <row r="37" spans="1:1025" x14ac:dyDescent="0.25">
      <c r="A37">
        <v>1</v>
      </c>
      <c r="B37" s="40" t="str">
        <f>IF(MONTH(INDEX(Date,MATCH(MONTH($B$2),mois,)+(COUNT($A$7:$A$107)-COUNT(A37:$A$107))))=MONTH($B$2),INDEX(Date,MATCH(MONTH($B$2),mois,)+(COUNT($A$7:$A$107)-COUNT(A37:$A$107))),"")</f>
        <v/>
      </c>
      <c r="C37" s="42" t="str">
        <f>IF(MONTH(INDEX(Date,MATCH(MONTH($B$2),mois,)+(COUNT($A$7:$A$107)-COUNT(A37:$A$107))))=MONTH($B$2),INDEX(Feuille1!$B$13:$H$301,MATCH(MONTH($B$2),mois,)+(COUNT($A$7:$A$107)-COUNT(A37:$A$107)),2),"")</f>
        <v/>
      </c>
      <c r="D37" s="42" t="str">
        <f>IF(MONTH(INDEX(Date,MATCH(MONTH($B$2),mois,)+(COUNT($A$7:$A$107)-COUNT(A37:$A$107))))=MONTH($B$2),INDEX(Feuille1!$B$13:$H$301,MATCH(MONTH($B$2),mois,)+(COUNT($A$7:$A$107)-COUNT(A37:$A$107)),3),"")</f>
        <v/>
      </c>
      <c r="E37" s="43" t="str">
        <f>IF(MONTH(INDEX(Date,MATCH(MONTH($B$2),mois,)+(COUNT($A$7:$A$107)-COUNT(A37:$A$107))))=MONTH($B$2),INDEX(Feuille1!$B$13:$H$301,MATCH(MONTH($B$2),mois,)+(COUNT($A$7:$A$107)-COUNT(A37:$A$107)),4),"")</f>
        <v/>
      </c>
      <c r="F37" s="42" t="str">
        <f>IF(MONTH(INDEX(Date,MATCH(MONTH($B$2),mois,)+(COUNT($A$7:$A$107)-COUNT(A37:$A$107))))=MONTH($B$2),INDEX(Feuille1!$B$13:$H$301,MATCH(MONTH($B$2),mois,)+(COUNT($A$7:$A$107)-COUNT(A37:$A$107)),6),"")</f>
        <v/>
      </c>
      <c r="G37" s="43" t="str">
        <f>IF(MONTH(INDEX(Date,MATCH(MONTH($B$2),mois,)+(COUNT($A$7:$A$107)-COUNT(A37:$A$107))))=MONTH($B$2),INDEX(Feuille1!$B$13:$H$301,MATCH(MONTH($B$2),mois,)+(COUNT($A$7:$A$107)-COUNT(A37:$A$107)),7),"")</f>
        <v/>
      </c>
      <c r="H37" s="39"/>
      <c r="I37" s="38"/>
      <c r="J37" s="38"/>
      <c r="K37" s="39"/>
      <c r="L37" s="39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</row>
    <row r="38" spans="1:1025" x14ac:dyDescent="0.25">
      <c r="A38">
        <v>1</v>
      </c>
      <c r="B38" s="40" t="str">
        <f>IF(MONTH(INDEX(Date,MATCH(MONTH($B$2),mois,)+(COUNT($A$7:$A$107)-COUNT(A38:$A$107))))=MONTH($B$2),INDEX(Date,MATCH(MONTH($B$2),mois,)+(COUNT($A$7:$A$107)-COUNT(A38:$A$107))),"")</f>
        <v/>
      </c>
      <c r="C38" s="42" t="str">
        <f>IF(MONTH(INDEX(Date,MATCH(MONTH($B$2),mois,)+(COUNT($A$7:$A$107)-COUNT(A38:$A$107))))=MONTH($B$2),INDEX(Feuille1!$B$13:$H$301,MATCH(MONTH($B$2),mois,)+(COUNT($A$7:$A$107)-COUNT(A38:$A$107)),2),"")</f>
        <v/>
      </c>
      <c r="D38" s="42" t="str">
        <f>IF(MONTH(INDEX(Date,MATCH(MONTH($B$2),mois,)+(COUNT($A$7:$A$107)-COUNT(A38:$A$107))))=MONTH($B$2),INDEX(Feuille1!$B$13:$H$301,MATCH(MONTH($B$2),mois,)+(COUNT($A$7:$A$107)-COUNT(A38:$A$107)),3),"")</f>
        <v/>
      </c>
      <c r="E38" s="43" t="str">
        <f>IF(MONTH(INDEX(Date,MATCH(MONTH($B$2),mois,)+(COUNT($A$7:$A$107)-COUNT(A38:$A$107))))=MONTH($B$2),INDEX(Feuille1!$B$13:$H$301,MATCH(MONTH($B$2),mois,)+(COUNT($A$7:$A$107)-COUNT(A38:$A$107)),4),"")</f>
        <v/>
      </c>
      <c r="F38" s="42" t="str">
        <f>IF(MONTH(INDEX(Date,MATCH(MONTH($B$2),mois,)+(COUNT($A$7:$A$107)-COUNT(A38:$A$107))))=MONTH($B$2),INDEX(Feuille1!$B$13:$H$301,MATCH(MONTH($B$2),mois,)+(COUNT($A$7:$A$107)-COUNT(A38:$A$107)),6),"")</f>
        <v/>
      </c>
      <c r="G38" s="43" t="str">
        <f>IF(MONTH(INDEX(Date,MATCH(MONTH($B$2),mois,)+(COUNT($A$7:$A$107)-COUNT(A38:$A$107))))=MONTH($B$2),INDEX(Feuille1!$B$13:$H$301,MATCH(MONTH($B$2),mois,)+(COUNT($A$7:$A$107)-COUNT(A38:$A$107)),7),"")</f>
        <v/>
      </c>
      <c r="H38" s="39"/>
      <c r="I38" s="38"/>
      <c r="J38" s="38"/>
      <c r="K38" s="39"/>
      <c r="L38" s="39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</row>
    <row r="39" spans="1:1025" x14ac:dyDescent="0.25">
      <c r="A39">
        <v>1</v>
      </c>
      <c r="B39" s="40" t="str">
        <f>IF(MONTH(INDEX(Date,MATCH(MONTH($B$2),mois,)+(COUNT($A$7:$A$107)-COUNT(A39:$A$107))))=MONTH($B$2),INDEX(Date,MATCH(MONTH($B$2),mois,)+(COUNT($A$7:$A$107)-COUNT(A39:$A$107))),"")</f>
        <v/>
      </c>
      <c r="C39" s="42" t="str">
        <f>IF(MONTH(INDEX(Date,MATCH(MONTH($B$2),mois,)+(COUNT($A$7:$A$107)-COUNT(A39:$A$107))))=MONTH($B$2),INDEX(Feuille1!$B$13:$H$301,MATCH(MONTH($B$2),mois,)+(COUNT($A$7:$A$107)-COUNT(A39:$A$107)),2),"")</f>
        <v/>
      </c>
      <c r="D39" s="42" t="str">
        <f>IF(MONTH(INDEX(Date,MATCH(MONTH($B$2),mois,)+(COUNT($A$7:$A$107)-COUNT(A39:$A$107))))=MONTH($B$2),INDEX(Feuille1!$B$13:$H$301,MATCH(MONTH($B$2),mois,)+(COUNT($A$7:$A$107)-COUNT(A39:$A$107)),3),"")</f>
        <v/>
      </c>
      <c r="E39" s="43" t="str">
        <f>IF(MONTH(INDEX(Date,MATCH(MONTH($B$2),mois,)+(COUNT($A$7:$A$107)-COUNT(A39:$A$107))))=MONTH($B$2),INDEX(Feuille1!$B$13:$H$301,MATCH(MONTH($B$2),mois,)+(COUNT($A$7:$A$107)-COUNT(A39:$A$107)),4),"")</f>
        <v/>
      </c>
      <c r="F39" s="42" t="str">
        <f>IF(MONTH(INDEX(Date,MATCH(MONTH($B$2),mois,)+(COUNT($A$7:$A$107)-COUNT(A39:$A$107))))=MONTH($B$2),INDEX(Feuille1!$B$13:$H$301,MATCH(MONTH($B$2),mois,)+(COUNT($A$7:$A$107)-COUNT(A39:$A$107)),6),"")</f>
        <v/>
      </c>
      <c r="G39" s="43" t="str">
        <f>IF(MONTH(INDEX(Date,MATCH(MONTH($B$2),mois,)+(COUNT($A$7:$A$107)-COUNT(A39:$A$107))))=MONTH($B$2),INDEX(Feuille1!$B$13:$H$301,MATCH(MONTH($B$2),mois,)+(COUNT($A$7:$A$107)-COUNT(A39:$A$107)),7),"")</f>
        <v/>
      </c>
      <c r="H39" s="39"/>
      <c r="I39" s="38"/>
      <c r="J39" s="38"/>
      <c r="K39" s="39"/>
      <c r="L39" s="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</row>
    <row r="40" spans="1:1025" x14ac:dyDescent="0.25">
      <c r="A40">
        <v>1</v>
      </c>
      <c r="B40" s="40" t="str">
        <f>IF(MONTH(INDEX(Date,MATCH(MONTH($B$2),mois,)+(COUNT($A$7:$A$107)-COUNT(A40:$A$107))))=MONTH($B$2),INDEX(Date,MATCH(MONTH($B$2),mois,)+(COUNT($A$7:$A$107)-COUNT(A40:$A$107))),"")</f>
        <v/>
      </c>
      <c r="C40" s="42" t="str">
        <f>IF(MONTH(INDEX(Date,MATCH(MONTH($B$2),mois,)+(COUNT($A$7:$A$107)-COUNT(A40:$A$107))))=MONTH($B$2),INDEX(Feuille1!$B$13:$H$301,MATCH(MONTH($B$2),mois,)+(COUNT($A$7:$A$107)-COUNT(A40:$A$107)),2),"")</f>
        <v/>
      </c>
      <c r="D40" s="42" t="str">
        <f>IF(MONTH(INDEX(Date,MATCH(MONTH($B$2),mois,)+(COUNT($A$7:$A$107)-COUNT(A40:$A$107))))=MONTH($B$2),INDEX(Feuille1!$B$13:$H$301,MATCH(MONTH($B$2),mois,)+(COUNT($A$7:$A$107)-COUNT(A40:$A$107)),3),"")</f>
        <v/>
      </c>
      <c r="E40" s="43" t="str">
        <f>IF(MONTH(INDEX(Date,MATCH(MONTH($B$2),mois,)+(COUNT($A$7:$A$107)-COUNT(A40:$A$107))))=MONTH($B$2),INDEX(Feuille1!$B$13:$H$301,MATCH(MONTH($B$2),mois,)+(COUNT($A$7:$A$107)-COUNT(A40:$A$107)),4),"")</f>
        <v/>
      </c>
      <c r="F40" s="42" t="str">
        <f>IF(MONTH(INDEX(Date,MATCH(MONTH($B$2),mois,)+(COUNT($A$7:$A$107)-COUNT(A40:$A$107))))=MONTH($B$2),INDEX(Feuille1!$B$13:$H$301,MATCH(MONTH($B$2),mois,)+(COUNT($A$7:$A$107)-COUNT(A40:$A$107)),6),"")</f>
        <v/>
      </c>
      <c r="G40" s="43" t="str">
        <f>IF(MONTH(INDEX(Date,MATCH(MONTH($B$2),mois,)+(COUNT($A$7:$A$107)-COUNT(A40:$A$107))))=MONTH($B$2),INDEX(Feuille1!$B$13:$H$301,MATCH(MONTH($B$2),mois,)+(COUNT($A$7:$A$107)-COUNT(A40:$A$107)),7),"")</f>
        <v/>
      </c>
      <c r="H40" s="39"/>
      <c r="I40" s="38"/>
      <c r="J40" s="38"/>
      <c r="K40" s="39"/>
      <c r="L40" s="39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</row>
    <row r="41" spans="1:1025" x14ac:dyDescent="0.25">
      <c r="A41">
        <v>1</v>
      </c>
      <c r="B41" s="40" t="str">
        <f>IF(MONTH(INDEX(Date,MATCH(MONTH($B$2),mois,)+(COUNT($A$7:$A$107)-COUNT(A41:$A$107))))=MONTH($B$2),INDEX(Date,MATCH(MONTH($B$2),mois,)+(COUNT($A$7:$A$107)-COUNT(A41:$A$107))),"")</f>
        <v/>
      </c>
      <c r="C41" s="42" t="str">
        <f>IF(MONTH(INDEX(Date,MATCH(MONTH($B$2),mois,)+(COUNT($A$7:$A$107)-COUNT(A41:$A$107))))=MONTH($B$2),INDEX(Feuille1!$B$13:$H$301,MATCH(MONTH($B$2),mois,)+(COUNT($A$7:$A$107)-COUNT(A41:$A$107)),2),"")</f>
        <v/>
      </c>
      <c r="D41" s="42" t="str">
        <f>IF(MONTH(INDEX(Date,MATCH(MONTH($B$2),mois,)+(COUNT($A$7:$A$107)-COUNT(A41:$A$107))))=MONTH($B$2),INDEX(Feuille1!$B$13:$H$301,MATCH(MONTH($B$2),mois,)+(COUNT($A$7:$A$107)-COUNT(A41:$A$107)),3),"")</f>
        <v/>
      </c>
      <c r="E41" s="43" t="str">
        <f>IF(MONTH(INDEX(Date,MATCH(MONTH($B$2),mois,)+(COUNT($A$7:$A$107)-COUNT(A41:$A$107))))=MONTH($B$2),INDEX(Feuille1!$B$13:$H$301,MATCH(MONTH($B$2),mois,)+(COUNT($A$7:$A$107)-COUNT(A41:$A$107)),4),"")</f>
        <v/>
      </c>
      <c r="F41" s="42" t="str">
        <f>IF(MONTH(INDEX(Date,MATCH(MONTH($B$2),mois,)+(COUNT($A$7:$A$107)-COUNT(A41:$A$107))))=MONTH($B$2),INDEX(Feuille1!$B$13:$H$301,MATCH(MONTH($B$2),mois,)+(COUNT($A$7:$A$107)-COUNT(A41:$A$107)),6),"")</f>
        <v/>
      </c>
      <c r="G41" s="43" t="str">
        <f>IF(MONTH(INDEX(Date,MATCH(MONTH($B$2),mois,)+(COUNT($A$7:$A$107)-COUNT(A41:$A$107))))=MONTH($B$2),INDEX(Feuille1!$B$13:$H$301,MATCH(MONTH($B$2),mois,)+(COUNT($A$7:$A$107)-COUNT(A41:$A$107)),7),"")</f>
        <v/>
      </c>
      <c r="H41" s="39"/>
      <c r="I41" s="38"/>
      <c r="J41" s="38"/>
      <c r="K41" s="39"/>
      <c r="L41" s="39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</row>
    <row r="42" spans="1:1025" x14ac:dyDescent="0.25">
      <c r="A42">
        <v>1</v>
      </c>
      <c r="B42" s="40" t="str">
        <f>IF(MONTH(INDEX(Date,MATCH(MONTH($B$2),mois,)+(COUNT($A$7:$A$107)-COUNT(A42:$A$107))))=MONTH($B$2),INDEX(Date,MATCH(MONTH($B$2),mois,)+(COUNT($A$7:$A$107)-COUNT(A42:$A$107))),"")</f>
        <v/>
      </c>
      <c r="C42" s="42" t="str">
        <f>IF(MONTH(INDEX(Date,MATCH(MONTH($B$2),mois,)+(COUNT($A$7:$A$107)-COUNT(A42:$A$107))))=MONTH($B$2),INDEX(Feuille1!$B$13:$H$301,MATCH(MONTH($B$2),mois,)+(COUNT($A$7:$A$107)-COUNT(A42:$A$107)),2),"")</f>
        <v/>
      </c>
      <c r="D42" s="42" t="str">
        <f>IF(MONTH(INDEX(Date,MATCH(MONTH($B$2),mois,)+(COUNT($A$7:$A$107)-COUNT(A42:$A$107))))=MONTH($B$2),INDEX(Feuille1!$B$13:$H$301,MATCH(MONTH($B$2),mois,)+(COUNT($A$7:$A$107)-COUNT(A42:$A$107)),3),"")</f>
        <v/>
      </c>
      <c r="E42" s="43" t="str">
        <f>IF(MONTH(INDEX(Date,MATCH(MONTH($B$2),mois,)+(COUNT($A$7:$A$107)-COUNT(A42:$A$107))))=MONTH($B$2),INDEX(Feuille1!$B$13:$H$301,MATCH(MONTH($B$2),mois,)+(COUNT($A$7:$A$107)-COUNT(A42:$A$107)),4),"")</f>
        <v/>
      </c>
      <c r="F42" s="42" t="str">
        <f>IF(MONTH(INDEX(Date,MATCH(MONTH($B$2),mois,)+(COUNT($A$7:$A$107)-COUNT(A42:$A$107))))=MONTH($B$2),INDEX(Feuille1!$B$13:$H$301,MATCH(MONTH($B$2),mois,)+(COUNT($A$7:$A$107)-COUNT(A42:$A$107)),6),"")</f>
        <v/>
      </c>
      <c r="G42" s="43" t="str">
        <f>IF(MONTH(INDEX(Date,MATCH(MONTH($B$2),mois,)+(COUNT($A$7:$A$107)-COUNT(A42:$A$107))))=MONTH($B$2),INDEX(Feuille1!$B$13:$H$301,MATCH(MONTH($B$2),mois,)+(COUNT($A$7:$A$107)-COUNT(A42:$A$107)),7),"")</f>
        <v/>
      </c>
      <c r="H42" s="39"/>
      <c r="I42" s="38"/>
      <c r="J42" s="38"/>
      <c r="K42" s="39"/>
      <c r="L42" s="39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</row>
    <row r="43" spans="1:1025" x14ac:dyDescent="0.25">
      <c r="A43">
        <v>1</v>
      </c>
      <c r="B43" s="40" t="str">
        <f>IF(MONTH(INDEX(Date,MATCH(MONTH($B$2),mois,)+(COUNT($A$7:$A$107)-COUNT(A43:$A$107))))=MONTH($B$2),INDEX(Date,MATCH(MONTH($B$2),mois,)+(COUNT($A$7:$A$107)-COUNT(A43:$A$107))),"")</f>
        <v/>
      </c>
      <c r="C43" s="42" t="str">
        <f>IF(MONTH(INDEX(Date,MATCH(MONTH($B$2),mois,)+(COUNT($A$7:$A$107)-COUNT(A43:$A$107))))=MONTH($B$2),INDEX(Feuille1!$B$13:$H$301,MATCH(MONTH($B$2),mois,)+(COUNT($A$7:$A$107)-COUNT(A43:$A$107)),2),"")</f>
        <v/>
      </c>
      <c r="D43" s="42" t="str">
        <f>IF(MONTH(INDEX(Date,MATCH(MONTH($B$2),mois,)+(COUNT($A$7:$A$107)-COUNT(A43:$A$107))))=MONTH($B$2),INDEX(Feuille1!$B$13:$H$301,MATCH(MONTH($B$2),mois,)+(COUNT($A$7:$A$107)-COUNT(A43:$A$107)),3),"")</f>
        <v/>
      </c>
      <c r="E43" s="43" t="str">
        <f>IF(MONTH(INDEX(Date,MATCH(MONTH($B$2),mois,)+(COUNT($A$7:$A$107)-COUNT(A43:$A$107))))=MONTH($B$2),INDEX(Feuille1!$B$13:$H$301,MATCH(MONTH($B$2),mois,)+(COUNT($A$7:$A$107)-COUNT(A43:$A$107)),4),"")</f>
        <v/>
      </c>
      <c r="F43" s="42" t="str">
        <f>IF(MONTH(INDEX(Date,MATCH(MONTH($B$2),mois,)+(COUNT($A$7:$A$107)-COUNT(A43:$A$107))))=MONTH($B$2),INDEX(Feuille1!$B$13:$H$301,MATCH(MONTH($B$2),mois,)+(COUNT($A$7:$A$107)-COUNT(A43:$A$107)),6),"")</f>
        <v/>
      </c>
      <c r="G43" s="43" t="str">
        <f>IF(MONTH(INDEX(Date,MATCH(MONTH($B$2),mois,)+(COUNT($A$7:$A$107)-COUNT(A43:$A$107))))=MONTH($B$2),INDEX(Feuille1!$B$13:$H$301,MATCH(MONTH($B$2),mois,)+(COUNT($A$7:$A$107)-COUNT(A43:$A$107)),7),"")</f>
        <v/>
      </c>
      <c r="H43" s="39"/>
      <c r="I43" s="38"/>
      <c r="J43" s="38"/>
      <c r="K43" s="39"/>
      <c r="L43" s="39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</row>
    <row r="44" spans="1:1025" x14ac:dyDescent="0.25">
      <c r="A44">
        <v>1</v>
      </c>
      <c r="B44" s="40" t="str">
        <f>IF(MONTH(INDEX(Date,MATCH(MONTH($B$2),mois,)+(COUNT($A$7:$A$107)-COUNT(A44:$A$107))))=MONTH($B$2),INDEX(Date,MATCH(MONTH($B$2),mois,)+(COUNT($A$7:$A$107)-COUNT(A44:$A$107))),"")</f>
        <v/>
      </c>
      <c r="C44" s="42" t="str">
        <f>IF(MONTH(INDEX(Date,MATCH(MONTH($B$2),mois,)+(COUNT($A$7:$A$107)-COUNT(A44:$A$107))))=MONTH($B$2),INDEX(Feuille1!$B$13:$H$301,MATCH(MONTH($B$2),mois,)+(COUNT($A$7:$A$107)-COUNT(A44:$A$107)),2),"")</f>
        <v/>
      </c>
      <c r="D44" s="42" t="str">
        <f>IF(MONTH(INDEX(Date,MATCH(MONTH($B$2),mois,)+(COUNT($A$7:$A$107)-COUNT(A44:$A$107))))=MONTH($B$2),INDEX(Feuille1!$B$13:$H$301,MATCH(MONTH($B$2),mois,)+(COUNT($A$7:$A$107)-COUNT(A44:$A$107)),3),"")</f>
        <v/>
      </c>
      <c r="E44" s="43" t="str">
        <f>IF(MONTH(INDEX(Date,MATCH(MONTH($B$2),mois,)+(COUNT($A$7:$A$107)-COUNT(A44:$A$107))))=MONTH($B$2),INDEX(Feuille1!$B$13:$H$301,MATCH(MONTH($B$2),mois,)+(COUNT($A$7:$A$107)-COUNT(A44:$A$107)),4),"")</f>
        <v/>
      </c>
      <c r="F44" s="42" t="str">
        <f>IF(MONTH(INDEX(Date,MATCH(MONTH($B$2),mois,)+(COUNT($A$7:$A$107)-COUNT(A44:$A$107))))=MONTH($B$2),INDEX(Feuille1!$B$13:$H$301,MATCH(MONTH($B$2),mois,)+(COUNT($A$7:$A$107)-COUNT(A44:$A$107)),6),"")</f>
        <v/>
      </c>
      <c r="G44" s="43" t="str">
        <f>IF(MONTH(INDEX(Date,MATCH(MONTH($B$2),mois,)+(COUNT($A$7:$A$107)-COUNT(A44:$A$107))))=MONTH($B$2),INDEX(Feuille1!$B$13:$H$301,MATCH(MONTH($B$2),mois,)+(COUNT($A$7:$A$107)-COUNT(A44:$A$107)),7),"")</f>
        <v/>
      </c>
      <c r="H44" s="39"/>
      <c r="I44" s="38"/>
      <c r="J44" s="38"/>
      <c r="K44" s="39"/>
      <c r="L44" s="39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</row>
    <row r="45" spans="1:1025" x14ac:dyDescent="0.25">
      <c r="A45">
        <v>1</v>
      </c>
      <c r="B45" s="40" t="str">
        <f>IF(MONTH(INDEX(Date,MATCH(MONTH($B$2),mois,)+(COUNT($A$7:$A$107)-COUNT(A45:$A$107))))=MONTH($B$2),INDEX(Date,MATCH(MONTH($B$2),mois,)+(COUNT($A$7:$A$107)-COUNT(A45:$A$107))),"")</f>
        <v/>
      </c>
      <c r="C45" s="42" t="str">
        <f>IF(MONTH(INDEX(Date,MATCH(MONTH($B$2),mois,)+(COUNT($A$7:$A$107)-COUNT(A45:$A$107))))=MONTH($B$2),INDEX(Feuille1!$B$13:$H$301,MATCH(MONTH($B$2),mois,)+(COUNT($A$7:$A$107)-COUNT(A45:$A$107)),2),"")</f>
        <v/>
      </c>
      <c r="D45" s="42" t="str">
        <f>IF(MONTH(INDEX(Date,MATCH(MONTH($B$2),mois,)+(COUNT($A$7:$A$107)-COUNT(A45:$A$107))))=MONTH($B$2),INDEX(Feuille1!$B$13:$H$301,MATCH(MONTH($B$2),mois,)+(COUNT($A$7:$A$107)-COUNT(A45:$A$107)),3),"")</f>
        <v/>
      </c>
      <c r="E45" s="43" t="str">
        <f>IF(MONTH(INDEX(Date,MATCH(MONTH($B$2),mois,)+(COUNT($A$7:$A$107)-COUNT(A45:$A$107))))=MONTH($B$2),INDEX(Feuille1!$B$13:$H$301,MATCH(MONTH($B$2),mois,)+(COUNT($A$7:$A$107)-COUNT(A45:$A$107)),4),"")</f>
        <v/>
      </c>
      <c r="F45" s="42" t="str">
        <f>IF(MONTH(INDEX(Date,MATCH(MONTH($B$2),mois,)+(COUNT($A$7:$A$107)-COUNT(A45:$A$107))))=MONTH($B$2),INDEX(Feuille1!$B$13:$H$301,MATCH(MONTH($B$2),mois,)+(COUNT($A$7:$A$107)-COUNT(A45:$A$107)),6),"")</f>
        <v/>
      </c>
      <c r="G45" s="43" t="str">
        <f>IF(MONTH(INDEX(Date,MATCH(MONTH($B$2),mois,)+(COUNT($A$7:$A$107)-COUNT(A45:$A$107))))=MONTH($B$2),INDEX(Feuille1!$B$13:$H$301,MATCH(MONTH($B$2),mois,)+(COUNT($A$7:$A$107)-COUNT(A45:$A$107)),7),"")</f>
        <v/>
      </c>
      <c r="H45" s="39"/>
      <c r="I45" s="38"/>
      <c r="J45" s="38"/>
      <c r="K45" s="39"/>
      <c r="L45" s="39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</row>
    <row r="46" spans="1:1025" x14ac:dyDescent="0.25">
      <c r="A46">
        <v>1</v>
      </c>
      <c r="B46" s="40" t="str">
        <f>IF(MONTH(INDEX(Date,MATCH(MONTH($B$2),mois,)+(COUNT($A$7:$A$107)-COUNT(A46:$A$107))))=MONTH($B$2),INDEX(Date,MATCH(MONTH($B$2),mois,)+(COUNT($A$7:$A$107)-COUNT(A46:$A$107))),"")</f>
        <v/>
      </c>
      <c r="C46" s="42" t="str">
        <f>IF(MONTH(INDEX(Date,MATCH(MONTH($B$2),mois,)+(COUNT($A$7:$A$107)-COUNT(A46:$A$107))))=MONTH($B$2),INDEX(Feuille1!$B$13:$H$301,MATCH(MONTH($B$2),mois,)+(COUNT($A$7:$A$107)-COUNT(A46:$A$107)),2),"")</f>
        <v/>
      </c>
      <c r="D46" s="42" t="str">
        <f>IF(MONTH(INDEX(Date,MATCH(MONTH($B$2),mois,)+(COUNT($A$7:$A$107)-COUNT(A46:$A$107))))=MONTH($B$2),INDEX(Feuille1!$B$13:$H$301,MATCH(MONTH($B$2),mois,)+(COUNT($A$7:$A$107)-COUNT(A46:$A$107)),3),"")</f>
        <v/>
      </c>
      <c r="E46" s="43" t="str">
        <f>IF(MONTH(INDEX(Date,MATCH(MONTH($B$2),mois,)+(COUNT($A$7:$A$107)-COUNT(A46:$A$107))))=MONTH($B$2),INDEX(Feuille1!$B$13:$H$301,MATCH(MONTH($B$2),mois,)+(COUNT($A$7:$A$107)-COUNT(A46:$A$107)),4),"")</f>
        <v/>
      </c>
      <c r="F46" s="42" t="str">
        <f>IF(MONTH(INDEX(Date,MATCH(MONTH($B$2),mois,)+(COUNT($A$7:$A$107)-COUNT(A46:$A$107))))=MONTH($B$2),INDEX(Feuille1!$B$13:$H$301,MATCH(MONTH($B$2),mois,)+(COUNT($A$7:$A$107)-COUNT(A46:$A$107)),6),"")</f>
        <v/>
      </c>
      <c r="G46" s="43" t="str">
        <f>IF(MONTH(INDEX(Date,MATCH(MONTH($B$2),mois,)+(COUNT($A$7:$A$107)-COUNT(A46:$A$107))))=MONTH($B$2),INDEX(Feuille1!$B$13:$H$301,MATCH(MONTH($B$2),mois,)+(COUNT($A$7:$A$107)-COUNT(A46:$A$107)),7),"")</f>
        <v/>
      </c>
      <c r="H46" s="39"/>
      <c r="I46" s="38"/>
      <c r="J46" s="38"/>
      <c r="K46" s="39"/>
      <c r="L46" s="39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</row>
    <row r="47" spans="1:1025" x14ac:dyDescent="0.25">
      <c r="A47">
        <v>1</v>
      </c>
      <c r="B47" s="40" t="str">
        <f>IF(MONTH(INDEX(Date,MATCH(MONTH($B$2),mois,)+(COUNT($A$7:$A$107)-COUNT(A47:$A$107))))=MONTH($B$2),INDEX(Date,MATCH(MONTH($B$2),mois,)+(COUNT($A$7:$A$107)-COUNT(A47:$A$107))),"")</f>
        <v/>
      </c>
      <c r="C47" s="42" t="str">
        <f>IF(MONTH(INDEX(Date,MATCH(MONTH($B$2),mois,)+(COUNT($A$7:$A$107)-COUNT(A47:$A$107))))=MONTH($B$2),INDEX(Feuille1!$B$13:$H$301,MATCH(MONTH($B$2),mois,)+(COUNT($A$7:$A$107)-COUNT(A47:$A$107)),2),"")</f>
        <v/>
      </c>
      <c r="D47" s="42" t="str">
        <f>IF(MONTH(INDEX(Date,MATCH(MONTH($B$2),mois,)+(COUNT($A$7:$A$107)-COUNT(A47:$A$107))))=MONTH($B$2),INDEX(Feuille1!$B$13:$H$301,MATCH(MONTH($B$2),mois,)+(COUNT($A$7:$A$107)-COUNT(A47:$A$107)),3),"")</f>
        <v/>
      </c>
      <c r="E47" s="43" t="str">
        <f>IF(MONTH(INDEX(Date,MATCH(MONTH($B$2),mois,)+(COUNT($A$7:$A$107)-COUNT(A47:$A$107))))=MONTH($B$2),INDEX(Feuille1!$B$13:$H$301,MATCH(MONTH($B$2),mois,)+(COUNT($A$7:$A$107)-COUNT(A47:$A$107)),4),"")</f>
        <v/>
      </c>
      <c r="F47" s="42" t="str">
        <f>IF(MONTH(INDEX(Date,MATCH(MONTH($B$2),mois,)+(COUNT($A$7:$A$107)-COUNT(A47:$A$107))))=MONTH($B$2),INDEX(Feuille1!$B$13:$H$301,MATCH(MONTH($B$2),mois,)+(COUNT($A$7:$A$107)-COUNT(A47:$A$107)),6),"")</f>
        <v/>
      </c>
      <c r="G47" s="43" t="str">
        <f>IF(MONTH(INDEX(Date,MATCH(MONTH($B$2),mois,)+(COUNT($A$7:$A$107)-COUNT(A47:$A$107))))=MONTH($B$2),INDEX(Feuille1!$B$13:$H$301,MATCH(MONTH($B$2),mois,)+(COUNT($A$7:$A$107)-COUNT(A47:$A$107)),7),"")</f>
        <v/>
      </c>
      <c r="H47" s="39"/>
      <c r="I47" s="38"/>
      <c r="J47" s="38"/>
      <c r="K47" s="39"/>
      <c r="L47" s="39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</row>
    <row r="48" spans="1:1025" x14ac:dyDescent="0.25">
      <c r="A48">
        <v>1</v>
      </c>
      <c r="B48" s="40" t="str">
        <f>IF(MONTH(INDEX(Date,MATCH(MONTH($B$2),mois,)+(COUNT($A$7:$A$107)-COUNT(A48:$A$107))))=MONTH($B$2),INDEX(Date,MATCH(MONTH($B$2),mois,)+(COUNT($A$7:$A$107)-COUNT(A48:$A$107))),"")</f>
        <v/>
      </c>
      <c r="C48" s="42" t="str">
        <f>IF(MONTH(INDEX(Date,MATCH(MONTH($B$2),mois,)+(COUNT($A$7:$A$107)-COUNT(A48:$A$107))))=MONTH($B$2),INDEX(Feuille1!$B$13:$H$301,MATCH(MONTH($B$2),mois,)+(COUNT($A$7:$A$107)-COUNT(A48:$A$107)),2),"")</f>
        <v/>
      </c>
      <c r="D48" s="42" t="str">
        <f>IF(MONTH(INDEX(Date,MATCH(MONTH($B$2),mois,)+(COUNT($A$7:$A$107)-COUNT(A48:$A$107))))=MONTH($B$2),INDEX(Feuille1!$B$13:$H$301,MATCH(MONTH($B$2),mois,)+(COUNT($A$7:$A$107)-COUNT(A48:$A$107)),3),"")</f>
        <v/>
      </c>
      <c r="E48" s="43" t="str">
        <f>IF(MONTH(INDEX(Date,MATCH(MONTH($B$2),mois,)+(COUNT($A$7:$A$107)-COUNT(A48:$A$107))))=MONTH($B$2),INDEX(Feuille1!$B$13:$H$301,MATCH(MONTH($B$2),mois,)+(COUNT($A$7:$A$107)-COUNT(A48:$A$107)),4),"")</f>
        <v/>
      </c>
      <c r="F48" s="42" t="str">
        <f>IF(MONTH(INDEX(Date,MATCH(MONTH($B$2),mois,)+(COUNT($A$7:$A$107)-COUNT(A48:$A$107))))=MONTH($B$2),INDEX(Feuille1!$B$13:$H$301,MATCH(MONTH($B$2),mois,)+(COUNT($A$7:$A$107)-COUNT(A48:$A$107)),6),"")</f>
        <v/>
      </c>
      <c r="G48" s="43" t="str">
        <f>IF(MONTH(INDEX(Date,MATCH(MONTH($B$2),mois,)+(COUNT($A$7:$A$107)-COUNT(A48:$A$107))))=MONTH($B$2),INDEX(Feuille1!$B$13:$H$301,MATCH(MONTH($B$2),mois,)+(COUNT($A$7:$A$107)-COUNT(A48:$A$107)),7),"")</f>
        <v/>
      </c>
      <c r="H48" s="39"/>
      <c r="I48" s="38"/>
      <c r="J48" s="38"/>
      <c r="K48" s="39"/>
      <c r="L48" s="39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</row>
    <row r="49" spans="1:1025" x14ac:dyDescent="0.25">
      <c r="A49">
        <v>1</v>
      </c>
      <c r="B49" s="40" t="str">
        <f>IF(MONTH(INDEX(Date,MATCH(MONTH($B$2),mois,)+(COUNT($A$7:$A$107)-COUNT(A49:$A$107))))=MONTH($B$2),INDEX(Date,MATCH(MONTH($B$2),mois,)+(COUNT($A$7:$A$107)-COUNT(A49:$A$107))),"")</f>
        <v/>
      </c>
      <c r="C49" s="42" t="str">
        <f>IF(MONTH(INDEX(Date,MATCH(MONTH($B$2),mois,)+(COUNT($A$7:$A$107)-COUNT(A49:$A$107))))=MONTH($B$2),INDEX(Feuille1!$B$13:$H$301,MATCH(MONTH($B$2),mois,)+(COUNT($A$7:$A$107)-COUNT(A49:$A$107)),2),"")</f>
        <v/>
      </c>
      <c r="D49" s="42" t="str">
        <f>IF(MONTH(INDEX(Date,MATCH(MONTH($B$2),mois,)+(COUNT($A$7:$A$107)-COUNT(A49:$A$107))))=MONTH($B$2),INDEX(Feuille1!$B$13:$H$301,MATCH(MONTH($B$2),mois,)+(COUNT($A$7:$A$107)-COUNT(A49:$A$107)),3),"")</f>
        <v/>
      </c>
      <c r="E49" s="43" t="str">
        <f>IF(MONTH(INDEX(Date,MATCH(MONTH($B$2),mois,)+(COUNT($A$7:$A$107)-COUNT(A49:$A$107))))=MONTH($B$2),INDEX(Feuille1!$B$13:$H$301,MATCH(MONTH($B$2),mois,)+(COUNT($A$7:$A$107)-COUNT(A49:$A$107)),4),"")</f>
        <v/>
      </c>
      <c r="F49" s="42" t="str">
        <f>IF(MONTH(INDEX(Date,MATCH(MONTH($B$2),mois,)+(COUNT($A$7:$A$107)-COUNT(A49:$A$107))))=MONTH($B$2),INDEX(Feuille1!$B$13:$H$301,MATCH(MONTH($B$2),mois,)+(COUNT($A$7:$A$107)-COUNT(A49:$A$107)),6),"")</f>
        <v/>
      </c>
      <c r="G49" s="43" t="str">
        <f>IF(MONTH(INDEX(Date,MATCH(MONTH($B$2),mois,)+(COUNT($A$7:$A$107)-COUNT(A49:$A$107))))=MONTH($B$2),INDEX(Feuille1!$B$13:$H$301,MATCH(MONTH($B$2),mois,)+(COUNT($A$7:$A$107)-COUNT(A49:$A$107)),7),"")</f>
        <v/>
      </c>
      <c r="H49" s="39"/>
      <c r="I49" s="38"/>
      <c r="J49" s="38"/>
      <c r="K49" s="39"/>
      <c r="L49" s="3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</row>
    <row r="50" spans="1:1025" x14ac:dyDescent="0.25">
      <c r="A50">
        <v>1</v>
      </c>
      <c r="B50" s="40" t="str">
        <f>IF(MONTH(INDEX(Date,MATCH(MONTH($B$2),mois,)+(COUNT($A$7:$A$107)-COUNT(A50:$A$107))))=MONTH($B$2),INDEX(Date,MATCH(MONTH($B$2),mois,)+(COUNT($A$7:$A$107)-COUNT(A50:$A$107))),"")</f>
        <v/>
      </c>
      <c r="C50" s="42" t="str">
        <f>IF(MONTH(INDEX(Date,MATCH(MONTH($B$2),mois,)+(COUNT($A$7:$A$107)-COUNT(A50:$A$107))))=MONTH($B$2),INDEX(Feuille1!$B$13:$H$301,MATCH(MONTH($B$2),mois,)+(COUNT($A$7:$A$107)-COUNT(A50:$A$107)),2),"")</f>
        <v/>
      </c>
      <c r="D50" s="42" t="str">
        <f>IF(MONTH(INDEX(Date,MATCH(MONTH($B$2),mois,)+(COUNT($A$7:$A$107)-COUNT(A50:$A$107))))=MONTH($B$2),INDEX(Feuille1!$B$13:$H$301,MATCH(MONTH($B$2),mois,)+(COUNT($A$7:$A$107)-COUNT(A50:$A$107)),3),"")</f>
        <v/>
      </c>
      <c r="E50" s="43" t="str">
        <f>IF(MONTH(INDEX(Date,MATCH(MONTH($B$2),mois,)+(COUNT($A$7:$A$107)-COUNT(A50:$A$107))))=MONTH($B$2),INDEX(Feuille1!$B$13:$H$301,MATCH(MONTH($B$2),mois,)+(COUNT($A$7:$A$107)-COUNT(A50:$A$107)),4),"")</f>
        <v/>
      </c>
      <c r="F50" s="42" t="str">
        <f>IF(MONTH(INDEX(Date,MATCH(MONTH($B$2),mois,)+(COUNT($A$7:$A$107)-COUNT(A50:$A$107))))=MONTH($B$2),INDEX(Feuille1!$B$13:$H$301,MATCH(MONTH($B$2),mois,)+(COUNT($A$7:$A$107)-COUNT(A50:$A$107)),6),"")</f>
        <v/>
      </c>
      <c r="G50" s="43" t="str">
        <f>IF(MONTH(INDEX(Date,MATCH(MONTH($B$2),mois,)+(COUNT($A$7:$A$107)-COUNT(A50:$A$107))))=MONTH($B$2),INDEX(Feuille1!$B$13:$H$301,MATCH(MONTH($B$2),mois,)+(COUNT($A$7:$A$107)-COUNT(A50:$A$107)),7),"")</f>
        <v/>
      </c>
      <c r="H50" s="39"/>
      <c r="I50" s="38"/>
      <c r="J50" s="38"/>
      <c r="K50" s="39"/>
      <c r="L50" s="39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</row>
    <row r="51" spans="1:1025" x14ac:dyDescent="0.25">
      <c r="A51">
        <v>1</v>
      </c>
      <c r="B51" s="40" t="str">
        <f>IF(MONTH(INDEX(Date,MATCH(MONTH($B$2),mois,)+(COUNT($A$7:$A$107)-COUNT(A51:$A$107))))=MONTH($B$2),INDEX(Date,MATCH(MONTH($B$2),mois,)+(COUNT($A$7:$A$107)-COUNT(A51:$A$107))),"")</f>
        <v/>
      </c>
      <c r="C51" s="42" t="str">
        <f>IF(MONTH(INDEX(Date,MATCH(MONTH($B$2),mois,)+(COUNT($A$7:$A$107)-COUNT(A51:$A$107))))=MONTH($B$2),INDEX(Feuille1!$B$13:$H$301,MATCH(MONTH($B$2),mois,)+(COUNT($A$7:$A$107)-COUNT(A51:$A$107)),2),"")</f>
        <v/>
      </c>
      <c r="D51" s="42" t="str">
        <f>IF(MONTH(INDEX(Date,MATCH(MONTH($B$2),mois,)+(COUNT($A$7:$A$107)-COUNT(A51:$A$107))))=MONTH($B$2),INDEX(Feuille1!$B$13:$H$301,MATCH(MONTH($B$2),mois,)+(COUNT($A$7:$A$107)-COUNT(A51:$A$107)),3),"")</f>
        <v/>
      </c>
      <c r="E51" s="43" t="str">
        <f>IF(MONTH(INDEX(Date,MATCH(MONTH($B$2),mois,)+(COUNT($A$7:$A$107)-COUNT(A51:$A$107))))=MONTH($B$2),INDEX(Feuille1!$B$13:$H$301,MATCH(MONTH($B$2),mois,)+(COUNT($A$7:$A$107)-COUNT(A51:$A$107)),4),"")</f>
        <v/>
      </c>
      <c r="F51" s="42" t="str">
        <f>IF(MONTH(INDEX(Date,MATCH(MONTH($B$2),mois,)+(COUNT($A$7:$A$107)-COUNT(A51:$A$107))))=MONTH($B$2),INDEX(Feuille1!$B$13:$H$301,MATCH(MONTH($B$2),mois,)+(COUNT($A$7:$A$107)-COUNT(A51:$A$107)),6),"")</f>
        <v/>
      </c>
      <c r="G51" s="43" t="str">
        <f>IF(MONTH(INDEX(Date,MATCH(MONTH($B$2),mois,)+(COUNT($A$7:$A$107)-COUNT(A51:$A$107))))=MONTH($B$2),INDEX(Feuille1!$B$13:$H$301,MATCH(MONTH($B$2),mois,)+(COUNT($A$7:$A$107)-COUNT(A51:$A$107)),7),"")</f>
        <v/>
      </c>
      <c r="H51" s="39"/>
      <c r="I51" s="38"/>
      <c r="J51" s="38"/>
      <c r="K51" s="39"/>
      <c r="L51" s="39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</row>
    <row r="52" spans="1:1025" x14ac:dyDescent="0.25">
      <c r="A52">
        <v>1</v>
      </c>
      <c r="B52" s="40" t="str">
        <f>IF(MONTH(INDEX(Date,MATCH(MONTH($B$2),mois,)+(COUNT($A$7:$A$107)-COUNT(A52:$A$107))))=MONTH($B$2),INDEX(Date,MATCH(MONTH($B$2),mois,)+(COUNT($A$7:$A$107)-COUNT(A52:$A$107))),"")</f>
        <v/>
      </c>
      <c r="C52" s="42" t="str">
        <f>IF(MONTH(INDEX(Date,MATCH(MONTH($B$2),mois,)+(COUNT($A$7:$A$107)-COUNT(A52:$A$107))))=MONTH($B$2),INDEX(Feuille1!$B$13:$H$301,MATCH(MONTH($B$2),mois,)+(COUNT($A$7:$A$107)-COUNT(A52:$A$107)),2),"")</f>
        <v/>
      </c>
      <c r="D52" s="42" t="str">
        <f>IF(MONTH(INDEX(Date,MATCH(MONTH($B$2),mois,)+(COUNT($A$7:$A$107)-COUNT(A52:$A$107))))=MONTH($B$2),INDEX(Feuille1!$B$13:$H$301,MATCH(MONTH($B$2),mois,)+(COUNT($A$7:$A$107)-COUNT(A52:$A$107)),3),"")</f>
        <v/>
      </c>
      <c r="E52" s="43" t="str">
        <f>IF(MONTH(INDEX(Date,MATCH(MONTH($B$2),mois,)+(COUNT($A$7:$A$107)-COUNT(A52:$A$107))))=MONTH($B$2),INDEX(Feuille1!$B$13:$H$301,MATCH(MONTH($B$2),mois,)+(COUNT($A$7:$A$107)-COUNT(A52:$A$107)),4),"")</f>
        <v/>
      </c>
      <c r="F52" s="42" t="str">
        <f>IF(MONTH(INDEX(Date,MATCH(MONTH($B$2),mois,)+(COUNT($A$7:$A$107)-COUNT(A52:$A$107))))=MONTH($B$2),INDEX(Feuille1!$B$13:$H$301,MATCH(MONTH($B$2),mois,)+(COUNT($A$7:$A$107)-COUNT(A52:$A$107)),6),"")</f>
        <v/>
      </c>
      <c r="G52" s="43" t="str">
        <f>IF(MONTH(INDEX(Date,MATCH(MONTH($B$2),mois,)+(COUNT($A$7:$A$107)-COUNT(A52:$A$107))))=MONTH($B$2),INDEX(Feuille1!$B$13:$H$301,MATCH(MONTH($B$2),mois,)+(COUNT($A$7:$A$107)-COUNT(A52:$A$107)),7),"")</f>
        <v/>
      </c>
      <c r="H52" s="39"/>
      <c r="I52" s="38"/>
      <c r="J52" s="38"/>
      <c r="K52" s="39"/>
      <c r="L52" s="39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</row>
    <row r="53" spans="1:1025" x14ac:dyDescent="0.25">
      <c r="A53">
        <v>1</v>
      </c>
      <c r="B53" s="40" t="str">
        <f>IF(MONTH(INDEX(Date,MATCH(MONTH($B$2),mois,)+(COUNT($A$7:$A$107)-COUNT(A53:$A$107))))=MONTH($B$2),INDEX(Date,MATCH(MONTH($B$2),mois,)+(COUNT($A$7:$A$107)-COUNT(A53:$A$107))),"")</f>
        <v/>
      </c>
      <c r="C53" s="42" t="str">
        <f>IF(MONTH(INDEX(Date,MATCH(MONTH($B$2),mois,)+(COUNT($A$7:$A$107)-COUNT(A53:$A$107))))=MONTH($B$2),INDEX(Feuille1!$B$13:$H$301,MATCH(MONTH($B$2),mois,)+(COUNT($A$7:$A$107)-COUNT(A53:$A$107)),2),"")</f>
        <v/>
      </c>
      <c r="D53" s="42" t="str">
        <f>IF(MONTH(INDEX(Date,MATCH(MONTH($B$2),mois,)+(COUNT($A$7:$A$107)-COUNT(A53:$A$107))))=MONTH($B$2),INDEX(Feuille1!$B$13:$H$301,MATCH(MONTH($B$2),mois,)+(COUNT($A$7:$A$107)-COUNT(A53:$A$107)),3),"")</f>
        <v/>
      </c>
      <c r="E53" s="43" t="str">
        <f>IF(MONTH(INDEX(Date,MATCH(MONTH($B$2),mois,)+(COUNT($A$7:$A$107)-COUNT(A53:$A$107))))=MONTH($B$2),INDEX(Feuille1!$B$13:$H$301,MATCH(MONTH($B$2),mois,)+(COUNT($A$7:$A$107)-COUNT(A53:$A$107)),4),"")</f>
        <v/>
      </c>
      <c r="F53" s="42" t="str">
        <f>IF(MONTH(INDEX(Date,MATCH(MONTH($B$2),mois,)+(COUNT($A$7:$A$107)-COUNT(A53:$A$107))))=MONTH($B$2),INDEX(Feuille1!$B$13:$H$301,MATCH(MONTH($B$2),mois,)+(COUNT($A$7:$A$107)-COUNT(A53:$A$107)),6),"")</f>
        <v/>
      </c>
      <c r="G53" s="43" t="str">
        <f>IF(MONTH(INDEX(Date,MATCH(MONTH($B$2),mois,)+(COUNT($A$7:$A$107)-COUNT(A53:$A$107))))=MONTH($B$2),INDEX(Feuille1!$B$13:$H$301,MATCH(MONTH($B$2),mois,)+(COUNT($A$7:$A$107)-COUNT(A53:$A$107)),7),"")</f>
        <v/>
      </c>
      <c r="H53" s="39"/>
      <c r="I53" s="38"/>
      <c r="J53" s="38"/>
      <c r="K53" s="39"/>
      <c r="L53" s="39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</row>
    <row r="54" spans="1:1025" x14ac:dyDescent="0.25">
      <c r="A54">
        <v>1</v>
      </c>
      <c r="B54" s="40" t="str">
        <f>IF(MONTH(INDEX(Date,MATCH(MONTH($B$2),mois,)+(COUNT($A$7:$A$107)-COUNT(A54:$A$107))))=MONTH($B$2),INDEX(Date,MATCH(MONTH($B$2),mois,)+(COUNT($A$7:$A$107)-COUNT(A54:$A$107))),"")</f>
        <v/>
      </c>
      <c r="C54" s="42" t="str">
        <f>IF(MONTH(INDEX(Date,MATCH(MONTH($B$2),mois,)+(COUNT($A$7:$A$107)-COUNT(A54:$A$107))))=MONTH($B$2),INDEX(Feuille1!$B$13:$H$301,MATCH(MONTH($B$2),mois,)+(COUNT($A$7:$A$107)-COUNT(A54:$A$107)),2),"")</f>
        <v/>
      </c>
      <c r="D54" s="42" t="str">
        <f>IF(MONTH(INDEX(Date,MATCH(MONTH($B$2),mois,)+(COUNT($A$7:$A$107)-COUNT(A54:$A$107))))=MONTH($B$2),INDEX(Feuille1!$B$13:$H$301,MATCH(MONTH($B$2),mois,)+(COUNT($A$7:$A$107)-COUNT(A54:$A$107)),3),"")</f>
        <v/>
      </c>
      <c r="E54" s="43" t="str">
        <f>IF(MONTH(INDEX(Date,MATCH(MONTH($B$2),mois,)+(COUNT($A$7:$A$107)-COUNT(A54:$A$107))))=MONTH($B$2),INDEX(Feuille1!$B$13:$H$301,MATCH(MONTH($B$2),mois,)+(COUNT($A$7:$A$107)-COUNT(A54:$A$107)),4),"")</f>
        <v/>
      </c>
      <c r="F54" s="42" t="str">
        <f>IF(MONTH(INDEX(Date,MATCH(MONTH($B$2),mois,)+(COUNT($A$7:$A$107)-COUNT(A54:$A$107))))=MONTH($B$2),INDEX(Feuille1!$B$13:$H$301,MATCH(MONTH($B$2),mois,)+(COUNT($A$7:$A$107)-COUNT(A54:$A$107)),6),"")</f>
        <v/>
      </c>
      <c r="G54" s="43" t="str">
        <f>IF(MONTH(INDEX(Date,MATCH(MONTH($B$2),mois,)+(COUNT($A$7:$A$107)-COUNT(A54:$A$107))))=MONTH($B$2),INDEX(Feuille1!$B$13:$H$301,MATCH(MONTH($B$2),mois,)+(COUNT($A$7:$A$107)-COUNT(A54:$A$107)),7),"")</f>
        <v/>
      </c>
      <c r="H54" s="39"/>
      <c r="I54" s="38"/>
      <c r="J54" s="38"/>
      <c r="K54" s="39"/>
      <c r="L54" s="39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</row>
    <row r="55" spans="1:1025" x14ac:dyDescent="0.25">
      <c r="A55">
        <v>1</v>
      </c>
      <c r="B55" s="40" t="str">
        <f>IF(MONTH(INDEX(Date,MATCH(MONTH($B$2),mois,)+(COUNT($A$7:$A$107)-COUNT(A55:$A$107))))=MONTH($B$2),INDEX(Date,MATCH(MONTH($B$2),mois,)+(COUNT($A$7:$A$107)-COUNT(A55:$A$107))),"")</f>
        <v/>
      </c>
      <c r="C55" s="42" t="str">
        <f>IF(MONTH(INDEX(Date,MATCH(MONTH($B$2),mois,)+(COUNT($A$7:$A$107)-COUNT(A55:$A$107))))=MONTH($B$2),INDEX(Feuille1!$B$13:$H$301,MATCH(MONTH($B$2),mois,)+(COUNT($A$7:$A$107)-COUNT(A55:$A$107)),2),"")</f>
        <v/>
      </c>
      <c r="D55" s="42" t="str">
        <f>IF(MONTH(INDEX(Date,MATCH(MONTH($B$2),mois,)+(COUNT($A$7:$A$107)-COUNT(A55:$A$107))))=MONTH($B$2),INDEX(Feuille1!$B$13:$H$301,MATCH(MONTH($B$2),mois,)+(COUNT($A$7:$A$107)-COUNT(A55:$A$107)),3),"")</f>
        <v/>
      </c>
      <c r="E55" s="43" t="str">
        <f>IF(MONTH(INDEX(Date,MATCH(MONTH($B$2),mois,)+(COUNT($A$7:$A$107)-COUNT(A55:$A$107))))=MONTH($B$2),INDEX(Feuille1!$B$13:$H$301,MATCH(MONTH($B$2),mois,)+(COUNT($A$7:$A$107)-COUNT(A55:$A$107)),4),"")</f>
        <v/>
      </c>
      <c r="F55" s="42" t="str">
        <f>IF(MONTH(INDEX(Date,MATCH(MONTH($B$2),mois,)+(COUNT($A$7:$A$107)-COUNT(A55:$A$107))))=MONTH($B$2),INDEX(Feuille1!$B$13:$H$301,MATCH(MONTH($B$2),mois,)+(COUNT($A$7:$A$107)-COUNT(A55:$A$107)),6),"")</f>
        <v/>
      </c>
      <c r="G55" s="43" t="str">
        <f>IF(MONTH(INDEX(Date,MATCH(MONTH($B$2),mois,)+(COUNT($A$7:$A$107)-COUNT(A55:$A$107))))=MONTH($B$2),INDEX(Feuille1!$B$13:$H$301,MATCH(MONTH($B$2),mois,)+(COUNT($A$7:$A$107)-COUNT(A55:$A$107)),7),"")</f>
        <v/>
      </c>
      <c r="H55" s="39"/>
      <c r="I55" s="38"/>
      <c r="J55" s="38"/>
      <c r="K55" s="39"/>
      <c r="L55" s="39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</row>
    <row r="56" spans="1:1025" x14ac:dyDescent="0.25">
      <c r="A56">
        <v>1</v>
      </c>
      <c r="B56" s="40" t="str">
        <f>IF(MONTH(INDEX(Date,MATCH(MONTH($B$2),mois,)+(COUNT($A$7:$A$107)-COUNT(A56:$A$107))))=MONTH($B$2),INDEX(Date,MATCH(MONTH($B$2),mois,)+(COUNT($A$7:$A$107)-COUNT(A56:$A$107))),"")</f>
        <v/>
      </c>
      <c r="C56" s="42" t="str">
        <f>IF(MONTH(INDEX(Date,MATCH(MONTH($B$2),mois,)+(COUNT($A$7:$A$107)-COUNT(A56:$A$107))))=MONTH($B$2),INDEX(Feuille1!$B$13:$H$301,MATCH(MONTH($B$2),mois,)+(COUNT($A$7:$A$107)-COUNT(A56:$A$107)),2),"")</f>
        <v/>
      </c>
      <c r="D56" s="42" t="str">
        <f>IF(MONTH(INDEX(Date,MATCH(MONTH($B$2),mois,)+(COUNT($A$7:$A$107)-COUNT(A56:$A$107))))=MONTH($B$2),INDEX(Feuille1!$B$13:$H$301,MATCH(MONTH($B$2),mois,)+(COUNT($A$7:$A$107)-COUNT(A56:$A$107)),3),"")</f>
        <v/>
      </c>
      <c r="E56" s="43" t="str">
        <f>IF(MONTH(INDEX(Date,MATCH(MONTH($B$2),mois,)+(COUNT($A$7:$A$107)-COUNT(A56:$A$107))))=MONTH($B$2),INDEX(Feuille1!$B$13:$H$301,MATCH(MONTH($B$2),mois,)+(COUNT($A$7:$A$107)-COUNT(A56:$A$107)),4),"")</f>
        <v/>
      </c>
      <c r="F56" s="42" t="str">
        <f>IF(MONTH(INDEX(Date,MATCH(MONTH($B$2),mois,)+(COUNT($A$7:$A$107)-COUNT(A56:$A$107))))=MONTH($B$2),INDEX(Feuille1!$B$13:$H$301,MATCH(MONTH($B$2),mois,)+(COUNT($A$7:$A$107)-COUNT(A56:$A$107)),6),"")</f>
        <v/>
      </c>
      <c r="G56" s="43" t="str">
        <f>IF(MONTH(INDEX(Date,MATCH(MONTH($B$2),mois,)+(COUNT($A$7:$A$107)-COUNT(A56:$A$107))))=MONTH($B$2),INDEX(Feuille1!$B$13:$H$301,MATCH(MONTH($B$2),mois,)+(COUNT($A$7:$A$107)-COUNT(A56:$A$107)),7),"")</f>
        <v/>
      </c>
      <c r="H56" s="39"/>
      <c r="I56" s="38"/>
      <c r="J56" s="38"/>
      <c r="K56" s="39"/>
      <c r="L56" s="39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</row>
    <row r="57" spans="1:1025" x14ac:dyDescent="0.25">
      <c r="A57">
        <v>1</v>
      </c>
      <c r="B57" s="40" t="str">
        <f>IF(MONTH(INDEX(Date,MATCH(MONTH($B$2),mois,)+(COUNT($A$7:$A$107)-COUNT(A57:$A$107))))=MONTH($B$2),INDEX(Date,MATCH(MONTH($B$2),mois,)+(COUNT($A$7:$A$107)-COUNT(A57:$A$107))),"")</f>
        <v/>
      </c>
      <c r="C57" s="42" t="str">
        <f>IF(MONTH(INDEX(Date,MATCH(MONTH($B$2),mois,)+(COUNT($A$7:$A$107)-COUNT(A57:$A$107))))=MONTH($B$2),INDEX(Feuille1!$B$13:$H$301,MATCH(MONTH($B$2),mois,)+(COUNT($A$7:$A$107)-COUNT(A57:$A$107)),2),"")</f>
        <v/>
      </c>
      <c r="D57" s="42" t="str">
        <f>IF(MONTH(INDEX(Date,MATCH(MONTH($B$2),mois,)+(COUNT($A$7:$A$107)-COUNT(A57:$A$107))))=MONTH($B$2),INDEX(Feuille1!$B$13:$H$301,MATCH(MONTH($B$2),mois,)+(COUNT($A$7:$A$107)-COUNT(A57:$A$107)),3),"")</f>
        <v/>
      </c>
      <c r="E57" s="43" t="str">
        <f>IF(MONTH(INDEX(Date,MATCH(MONTH($B$2),mois,)+(COUNT($A$7:$A$107)-COUNT(A57:$A$107))))=MONTH($B$2),INDEX(Feuille1!$B$13:$H$301,MATCH(MONTH($B$2),mois,)+(COUNT($A$7:$A$107)-COUNT(A57:$A$107)),4),"")</f>
        <v/>
      </c>
      <c r="F57" s="42" t="str">
        <f>IF(MONTH(INDEX(Date,MATCH(MONTH($B$2),mois,)+(COUNT($A$7:$A$107)-COUNT(A57:$A$107))))=MONTH($B$2),INDEX(Feuille1!$B$13:$H$301,MATCH(MONTH($B$2),mois,)+(COUNT($A$7:$A$107)-COUNT(A57:$A$107)),6),"")</f>
        <v/>
      </c>
      <c r="G57" s="43" t="str">
        <f>IF(MONTH(INDEX(Date,MATCH(MONTH($B$2),mois,)+(COUNT($A$7:$A$107)-COUNT(A57:$A$107))))=MONTH($B$2),INDEX(Feuille1!$B$13:$H$301,MATCH(MONTH($B$2),mois,)+(COUNT($A$7:$A$107)-COUNT(A57:$A$107)),7),"")</f>
        <v/>
      </c>
      <c r="H57" s="39"/>
      <c r="I57" s="38"/>
      <c r="J57" s="38"/>
      <c r="K57" s="39"/>
      <c r="L57" s="39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</row>
    <row r="58" spans="1:1025" x14ac:dyDescent="0.25">
      <c r="A58">
        <v>1</v>
      </c>
      <c r="B58" s="40" t="str">
        <f>IF(MONTH(INDEX(Date,MATCH(MONTH($B$2),mois,)+(COUNT($A$7:$A$107)-COUNT(A58:$A$107))))=MONTH($B$2),INDEX(Date,MATCH(MONTH($B$2),mois,)+(COUNT($A$7:$A$107)-COUNT(A58:$A$107))),"")</f>
        <v/>
      </c>
      <c r="C58" s="42" t="str">
        <f>IF(MONTH(INDEX(Date,MATCH(MONTH($B$2),mois,)+(COUNT($A$7:$A$107)-COUNT(A58:$A$107))))=MONTH($B$2),INDEX(Feuille1!$B$13:$H$301,MATCH(MONTH($B$2),mois,)+(COUNT($A$7:$A$107)-COUNT(A58:$A$107)),2),"")</f>
        <v/>
      </c>
      <c r="D58" s="42" t="str">
        <f>IF(MONTH(INDEX(Date,MATCH(MONTH($B$2),mois,)+(COUNT($A$7:$A$107)-COUNT(A58:$A$107))))=MONTH($B$2),INDEX(Feuille1!$B$13:$H$301,MATCH(MONTH($B$2),mois,)+(COUNT($A$7:$A$107)-COUNT(A58:$A$107)),3),"")</f>
        <v/>
      </c>
      <c r="E58" s="43" t="str">
        <f>IF(MONTH(INDEX(Date,MATCH(MONTH($B$2),mois,)+(COUNT($A$7:$A$107)-COUNT(A58:$A$107))))=MONTH($B$2),INDEX(Feuille1!$B$13:$H$301,MATCH(MONTH($B$2),mois,)+(COUNT($A$7:$A$107)-COUNT(A58:$A$107)),4),"")</f>
        <v/>
      </c>
      <c r="F58" s="42" t="str">
        <f>IF(MONTH(INDEX(Date,MATCH(MONTH($B$2),mois,)+(COUNT($A$7:$A$107)-COUNT(A58:$A$107))))=MONTH($B$2),INDEX(Feuille1!$B$13:$H$301,MATCH(MONTH($B$2),mois,)+(COUNT($A$7:$A$107)-COUNT(A58:$A$107)),6),"")</f>
        <v/>
      </c>
      <c r="G58" s="43" t="str">
        <f>IF(MONTH(INDEX(Date,MATCH(MONTH($B$2),mois,)+(COUNT($A$7:$A$107)-COUNT(A58:$A$107))))=MONTH($B$2),INDEX(Feuille1!$B$13:$H$301,MATCH(MONTH($B$2),mois,)+(COUNT($A$7:$A$107)-COUNT(A58:$A$107)),7),"")</f>
        <v/>
      </c>
      <c r="H58" s="39"/>
      <c r="I58" s="38"/>
      <c r="J58" s="38"/>
      <c r="K58" s="39"/>
      <c r="L58" s="39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</row>
    <row r="59" spans="1:1025" x14ac:dyDescent="0.25">
      <c r="A59">
        <v>1</v>
      </c>
      <c r="B59" s="40" t="str">
        <f>IF(MONTH(INDEX(Date,MATCH(MONTH($B$2),mois,)+(COUNT($A$7:$A$107)-COUNT(A59:$A$107))))=MONTH($B$2),INDEX(Date,MATCH(MONTH($B$2),mois,)+(COUNT($A$7:$A$107)-COUNT(A59:$A$107))),"")</f>
        <v/>
      </c>
      <c r="C59" s="42" t="str">
        <f>IF(MONTH(INDEX(Date,MATCH(MONTH($B$2),mois,)+(COUNT($A$7:$A$107)-COUNT(A59:$A$107))))=MONTH($B$2),INDEX(Feuille1!$B$13:$H$301,MATCH(MONTH($B$2),mois,)+(COUNT($A$7:$A$107)-COUNT(A59:$A$107)),2),"")</f>
        <v/>
      </c>
      <c r="D59" s="42" t="str">
        <f>IF(MONTH(INDEX(Date,MATCH(MONTH($B$2),mois,)+(COUNT($A$7:$A$107)-COUNT(A59:$A$107))))=MONTH($B$2),INDEX(Feuille1!$B$13:$H$301,MATCH(MONTH($B$2),mois,)+(COUNT($A$7:$A$107)-COUNT(A59:$A$107)),3),"")</f>
        <v/>
      </c>
      <c r="E59" s="43" t="str">
        <f>IF(MONTH(INDEX(Date,MATCH(MONTH($B$2),mois,)+(COUNT($A$7:$A$107)-COUNT(A59:$A$107))))=MONTH($B$2),INDEX(Feuille1!$B$13:$H$301,MATCH(MONTH($B$2),mois,)+(COUNT($A$7:$A$107)-COUNT(A59:$A$107)),4),"")</f>
        <v/>
      </c>
      <c r="F59" s="42" t="str">
        <f>IF(MONTH(INDEX(Date,MATCH(MONTH($B$2),mois,)+(COUNT($A$7:$A$107)-COUNT(A59:$A$107))))=MONTH($B$2),INDEX(Feuille1!$B$13:$H$301,MATCH(MONTH($B$2),mois,)+(COUNT($A$7:$A$107)-COUNT(A59:$A$107)),6),"")</f>
        <v/>
      </c>
      <c r="G59" s="43" t="str">
        <f>IF(MONTH(INDEX(Date,MATCH(MONTH($B$2),mois,)+(COUNT($A$7:$A$107)-COUNT(A59:$A$107))))=MONTH($B$2),INDEX(Feuille1!$B$13:$H$301,MATCH(MONTH($B$2),mois,)+(COUNT($A$7:$A$107)-COUNT(A59:$A$107)),7),"")</f>
        <v/>
      </c>
      <c r="H59" s="39"/>
      <c r="I59" s="38"/>
      <c r="J59" s="38"/>
      <c r="K59" s="39"/>
      <c r="L59" s="3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</row>
    <row r="60" spans="1:1025" x14ac:dyDescent="0.25">
      <c r="A60">
        <v>1</v>
      </c>
      <c r="B60" s="40" t="str">
        <f>IF(MONTH(INDEX(Date,MATCH(MONTH($B$2),mois,)+(COUNT($A$7:$A$107)-COUNT(A60:$A$107))))=MONTH($B$2),INDEX(Date,MATCH(MONTH($B$2),mois,)+(COUNT($A$7:$A$107)-COUNT(A60:$A$107))),"")</f>
        <v/>
      </c>
      <c r="C60" s="42" t="str">
        <f>IF(MONTH(INDEX(Date,MATCH(MONTH($B$2),mois,)+(COUNT($A$7:$A$107)-COUNT(A60:$A$107))))=MONTH($B$2),INDEX(Feuille1!$B$13:$H$301,MATCH(MONTH($B$2),mois,)+(COUNT($A$7:$A$107)-COUNT(A60:$A$107)),2),"")</f>
        <v/>
      </c>
      <c r="D60" s="42" t="str">
        <f>IF(MONTH(INDEX(Date,MATCH(MONTH($B$2),mois,)+(COUNT($A$7:$A$107)-COUNT(A60:$A$107))))=MONTH($B$2),INDEX(Feuille1!$B$13:$H$301,MATCH(MONTH($B$2),mois,)+(COUNT($A$7:$A$107)-COUNT(A60:$A$107)),3),"")</f>
        <v/>
      </c>
      <c r="E60" s="43" t="str">
        <f>IF(MONTH(INDEX(Date,MATCH(MONTH($B$2),mois,)+(COUNT($A$7:$A$107)-COUNT(A60:$A$107))))=MONTH($B$2),INDEX(Feuille1!$B$13:$H$301,MATCH(MONTH($B$2),mois,)+(COUNT($A$7:$A$107)-COUNT(A60:$A$107)),4),"")</f>
        <v/>
      </c>
      <c r="F60" s="42" t="str">
        <f>IF(MONTH(INDEX(Date,MATCH(MONTH($B$2),mois,)+(COUNT($A$7:$A$107)-COUNT(A60:$A$107))))=MONTH($B$2),INDEX(Feuille1!$B$13:$H$301,MATCH(MONTH($B$2),mois,)+(COUNT($A$7:$A$107)-COUNT(A60:$A$107)),6),"")</f>
        <v/>
      </c>
      <c r="G60" s="43" t="str">
        <f>IF(MONTH(INDEX(Date,MATCH(MONTH($B$2),mois,)+(COUNT($A$7:$A$107)-COUNT(A60:$A$107))))=MONTH($B$2),INDEX(Feuille1!$B$13:$H$301,MATCH(MONTH($B$2),mois,)+(COUNT($A$7:$A$107)-COUNT(A60:$A$107)),7),"")</f>
        <v/>
      </c>
      <c r="H60" s="39"/>
      <c r="I60" s="38"/>
      <c r="J60" s="38"/>
      <c r="K60" s="39"/>
      <c r="L60" s="39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</row>
    <row r="61" spans="1:1025" x14ac:dyDescent="0.25">
      <c r="A61">
        <v>1</v>
      </c>
      <c r="B61" s="40" t="str">
        <f>IF(MONTH(INDEX(Date,MATCH(MONTH($B$2),mois,)+(COUNT($A$7:$A$107)-COUNT(A61:$A$107))))=MONTH($B$2),INDEX(Date,MATCH(MONTH($B$2),mois,)+(COUNT($A$7:$A$107)-COUNT(A61:$A$107))),"")</f>
        <v/>
      </c>
      <c r="C61" s="42" t="str">
        <f>IF(MONTH(INDEX(Date,MATCH(MONTH($B$2),mois,)+(COUNT($A$7:$A$107)-COUNT(A61:$A$107))))=MONTH($B$2),INDEX(Feuille1!$B$13:$H$301,MATCH(MONTH($B$2),mois,)+(COUNT($A$7:$A$107)-COUNT(A61:$A$107)),2),"")</f>
        <v/>
      </c>
      <c r="D61" s="42" t="str">
        <f>IF(MONTH(INDEX(Date,MATCH(MONTH($B$2),mois,)+(COUNT($A$7:$A$107)-COUNT(A61:$A$107))))=MONTH($B$2),INDEX(Feuille1!$B$13:$H$301,MATCH(MONTH($B$2),mois,)+(COUNT($A$7:$A$107)-COUNT(A61:$A$107)),3),"")</f>
        <v/>
      </c>
      <c r="E61" s="43" t="str">
        <f>IF(MONTH(INDEX(Date,MATCH(MONTH($B$2),mois,)+(COUNT($A$7:$A$107)-COUNT(A61:$A$107))))=MONTH($B$2),INDEX(Feuille1!$B$13:$H$301,MATCH(MONTH($B$2),mois,)+(COUNT($A$7:$A$107)-COUNT(A61:$A$107)),4),"")</f>
        <v/>
      </c>
      <c r="F61" s="42" t="str">
        <f>IF(MONTH(INDEX(Date,MATCH(MONTH($B$2),mois,)+(COUNT($A$7:$A$107)-COUNT(A61:$A$107))))=MONTH($B$2),INDEX(Feuille1!$B$13:$H$301,MATCH(MONTH($B$2),mois,)+(COUNT($A$7:$A$107)-COUNT(A61:$A$107)),6),"")</f>
        <v/>
      </c>
      <c r="G61" s="43" t="str">
        <f>IF(MONTH(INDEX(Date,MATCH(MONTH($B$2),mois,)+(COUNT($A$7:$A$107)-COUNT(A61:$A$107))))=MONTH($B$2),INDEX(Feuille1!$B$13:$H$301,MATCH(MONTH($B$2),mois,)+(COUNT($A$7:$A$107)-COUNT(A61:$A$107)),7),"")</f>
        <v/>
      </c>
      <c r="H61" s="39"/>
      <c r="I61" s="38"/>
      <c r="J61" s="38"/>
      <c r="K61" s="39"/>
      <c r="L61" s="39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</row>
    <row r="62" spans="1:1025" x14ac:dyDescent="0.25">
      <c r="A62">
        <v>1</v>
      </c>
      <c r="B62" s="40" t="str">
        <f>IF(MONTH(INDEX(Date,MATCH(MONTH($B$2),mois,)+(COUNT($A$7:$A$107)-COUNT(A62:$A$107))))=MONTH($B$2),INDEX(Date,MATCH(MONTH($B$2),mois,)+(COUNT($A$7:$A$107)-COUNT(A62:$A$107))),"")</f>
        <v/>
      </c>
      <c r="C62" s="42" t="str">
        <f>IF(MONTH(INDEX(Date,MATCH(MONTH($B$2),mois,)+(COUNT($A$7:$A$107)-COUNT(A62:$A$107))))=MONTH($B$2),INDEX(Feuille1!$B$13:$H$301,MATCH(MONTH($B$2),mois,)+(COUNT($A$7:$A$107)-COUNT(A62:$A$107)),2),"")</f>
        <v/>
      </c>
      <c r="D62" s="42" t="str">
        <f>IF(MONTH(INDEX(Date,MATCH(MONTH($B$2),mois,)+(COUNT($A$7:$A$107)-COUNT(A62:$A$107))))=MONTH($B$2),INDEX(Feuille1!$B$13:$H$301,MATCH(MONTH($B$2),mois,)+(COUNT($A$7:$A$107)-COUNT(A62:$A$107)),3),"")</f>
        <v/>
      </c>
      <c r="E62" s="43" t="str">
        <f>IF(MONTH(INDEX(Date,MATCH(MONTH($B$2),mois,)+(COUNT($A$7:$A$107)-COUNT(A62:$A$107))))=MONTH($B$2),INDEX(Feuille1!$B$13:$H$301,MATCH(MONTH($B$2),mois,)+(COUNT($A$7:$A$107)-COUNT(A62:$A$107)),4),"")</f>
        <v/>
      </c>
      <c r="F62" s="42" t="str">
        <f>IF(MONTH(INDEX(Date,MATCH(MONTH($B$2),mois,)+(COUNT($A$7:$A$107)-COUNT(A62:$A$107))))=MONTH($B$2),INDEX(Feuille1!$B$13:$H$301,MATCH(MONTH($B$2),mois,)+(COUNT($A$7:$A$107)-COUNT(A62:$A$107)),6),"")</f>
        <v/>
      </c>
      <c r="G62" s="43" t="str">
        <f>IF(MONTH(INDEX(Date,MATCH(MONTH($B$2),mois,)+(COUNT($A$7:$A$107)-COUNT(A62:$A$107))))=MONTH($B$2),INDEX(Feuille1!$B$13:$H$301,MATCH(MONTH($B$2),mois,)+(COUNT($A$7:$A$107)-COUNT(A62:$A$107)),7),"")</f>
        <v/>
      </c>
      <c r="H62" s="39"/>
      <c r="I62" s="38"/>
      <c r="J62" s="38"/>
      <c r="K62" s="39"/>
      <c r="L62" s="39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</row>
    <row r="63" spans="1:1025" x14ac:dyDescent="0.25">
      <c r="A63">
        <v>1</v>
      </c>
      <c r="B63" s="40" t="str">
        <f>IF(MONTH(INDEX(Date,MATCH(MONTH($B$2),mois,)+(COUNT($A$7:$A$107)-COUNT(A63:$A$107))))=MONTH($B$2),INDEX(Date,MATCH(MONTH($B$2),mois,)+(COUNT($A$7:$A$107)-COUNT(A63:$A$107))),"")</f>
        <v/>
      </c>
      <c r="C63" s="42" t="str">
        <f>IF(MONTH(INDEX(Date,MATCH(MONTH($B$2),mois,)+(COUNT($A$7:$A$107)-COUNT(A63:$A$107))))=MONTH($B$2),INDEX(Feuille1!$B$13:$H$301,MATCH(MONTH($B$2),mois,)+(COUNT($A$7:$A$107)-COUNT(A63:$A$107)),2),"")</f>
        <v/>
      </c>
      <c r="D63" s="42" t="str">
        <f>IF(MONTH(INDEX(Date,MATCH(MONTH($B$2),mois,)+(COUNT($A$7:$A$107)-COUNT(A63:$A$107))))=MONTH($B$2),INDEX(Feuille1!$B$13:$H$301,MATCH(MONTH($B$2),mois,)+(COUNT($A$7:$A$107)-COUNT(A63:$A$107)),3),"")</f>
        <v/>
      </c>
      <c r="E63" s="43" t="str">
        <f>IF(MONTH(INDEX(Date,MATCH(MONTH($B$2),mois,)+(COUNT($A$7:$A$107)-COUNT(A63:$A$107))))=MONTH($B$2),INDEX(Feuille1!$B$13:$H$301,MATCH(MONTH($B$2),mois,)+(COUNT($A$7:$A$107)-COUNT(A63:$A$107)),4),"")</f>
        <v/>
      </c>
      <c r="F63" s="42" t="str">
        <f>IF(MONTH(INDEX(Date,MATCH(MONTH($B$2),mois,)+(COUNT($A$7:$A$107)-COUNT(A63:$A$107))))=MONTH($B$2),INDEX(Feuille1!$B$13:$H$301,MATCH(MONTH($B$2),mois,)+(COUNT($A$7:$A$107)-COUNT(A63:$A$107)),6),"")</f>
        <v/>
      </c>
      <c r="G63" s="43" t="str">
        <f>IF(MONTH(INDEX(Date,MATCH(MONTH($B$2),mois,)+(COUNT($A$7:$A$107)-COUNT(A63:$A$107))))=MONTH($B$2),INDEX(Feuille1!$B$13:$H$301,MATCH(MONTH($B$2),mois,)+(COUNT($A$7:$A$107)-COUNT(A63:$A$107)),7),"")</f>
        <v/>
      </c>
      <c r="H63" s="39"/>
      <c r="I63" s="38"/>
      <c r="J63" s="38"/>
      <c r="K63" s="39"/>
      <c r="L63" s="39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</row>
    <row r="64" spans="1:1025" x14ac:dyDescent="0.25">
      <c r="A64">
        <v>1</v>
      </c>
      <c r="B64" s="40" t="str">
        <f>IF(MONTH(INDEX(Date,MATCH(MONTH($B$2),mois,)+(COUNT($A$7:$A$107)-COUNT(A64:$A$107))))=MONTH($B$2),INDEX(Date,MATCH(MONTH($B$2),mois,)+(COUNT($A$7:$A$107)-COUNT(A64:$A$107))),"")</f>
        <v/>
      </c>
      <c r="C64" s="42" t="str">
        <f>IF(MONTH(INDEX(Date,MATCH(MONTH($B$2),mois,)+(COUNT($A$7:$A$107)-COUNT(A64:$A$107))))=MONTH($B$2),INDEX(Feuille1!$B$13:$H$301,MATCH(MONTH($B$2),mois,)+(COUNT($A$7:$A$107)-COUNT(A64:$A$107)),2),"")</f>
        <v/>
      </c>
      <c r="D64" s="42" t="str">
        <f>IF(MONTH(INDEX(Date,MATCH(MONTH($B$2),mois,)+(COUNT($A$7:$A$107)-COUNT(A64:$A$107))))=MONTH($B$2),INDEX(Feuille1!$B$13:$H$301,MATCH(MONTH($B$2),mois,)+(COUNT($A$7:$A$107)-COUNT(A64:$A$107)),3),"")</f>
        <v/>
      </c>
      <c r="E64" s="43" t="str">
        <f>IF(MONTH(INDEX(Date,MATCH(MONTH($B$2),mois,)+(COUNT($A$7:$A$107)-COUNT(A64:$A$107))))=MONTH($B$2),INDEX(Feuille1!$B$13:$H$301,MATCH(MONTH($B$2),mois,)+(COUNT($A$7:$A$107)-COUNT(A64:$A$107)),4),"")</f>
        <v/>
      </c>
      <c r="F64" s="42" t="str">
        <f>IF(MONTH(INDEX(Date,MATCH(MONTH($B$2),mois,)+(COUNT($A$7:$A$107)-COUNT(A64:$A$107))))=MONTH($B$2),INDEX(Feuille1!$B$13:$H$301,MATCH(MONTH($B$2),mois,)+(COUNT($A$7:$A$107)-COUNT(A64:$A$107)),6),"")</f>
        <v/>
      </c>
      <c r="G64" s="43" t="str">
        <f>IF(MONTH(INDEX(Date,MATCH(MONTH($B$2),mois,)+(COUNT($A$7:$A$107)-COUNT(A64:$A$107))))=MONTH($B$2),INDEX(Feuille1!$B$13:$H$301,MATCH(MONTH($B$2),mois,)+(COUNT($A$7:$A$107)-COUNT(A64:$A$107)),7),"")</f>
        <v/>
      </c>
      <c r="H64" s="39"/>
      <c r="I64" s="38"/>
      <c r="J64" s="38"/>
      <c r="K64" s="39"/>
      <c r="L64" s="39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</row>
    <row r="65" spans="1:1025" x14ac:dyDescent="0.25">
      <c r="A65">
        <v>1</v>
      </c>
      <c r="B65" s="40" t="str">
        <f>IF(MONTH(INDEX(Date,MATCH(MONTH($B$2),mois,)+(COUNT($A$7:$A$107)-COUNT(A65:$A$107))))=MONTH($B$2),INDEX(Date,MATCH(MONTH($B$2),mois,)+(COUNT($A$7:$A$107)-COUNT(A65:$A$107))),"")</f>
        <v/>
      </c>
      <c r="C65" s="42" t="str">
        <f>IF(MONTH(INDEX(Date,MATCH(MONTH($B$2),mois,)+(COUNT($A$7:$A$107)-COUNT(A65:$A$107))))=MONTH($B$2),INDEX(Feuille1!$B$13:$H$301,MATCH(MONTH($B$2),mois,)+(COUNT($A$7:$A$107)-COUNT(A65:$A$107)),2),"")</f>
        <v/>
      </c>
      <c r="D65" s="42" t="str">
        <f>IF(MONTH(INDEX(Date,MATCH(MONTH($B$2),mois,)+(COUNT($A$7:$A$107)-COUNT(A65:$A$107))))=MONTH($B$2),INDEX(Feuille1!$B$13:$H$301,MATCH(MONTH($B$2),mois,)+(COUNT($A$7:$A$107)-COUNT(A65:$A$107)),3),"")</f>
        <v/>
      </c>
      <c r="E65" s="43" t="str">
        <f>IF(MONTH(INDEX(Date,MATCH(MONTH($B$2),mois,)+(COUNT($A$7:$A$107)-COUNT(A65:$A$107))))=MONTH($B$2),INDEX(Feuille1!$B$13:$H$301,MATCH(MONTH($B$2),mois,)+(COUNT($A$7:$A$107)-COUNT(A65:$A$107)),4),"")</f>
        <v/>
      </c>
      <c r="F65" s="42" t="str">
        <f>IF(MONTH(INDEX(Date,MATCH(MONTH($B$2),mois,)+(COUNT($A$7:$A$107)-COUNT(A65:$A$107))))=MONTH($B$2),INDEX(Feuille1!$B$13:$H$301,MATCH(MONTH($B$2),mois,)+(COUNT($A$7:$A$107)-COUNT(A65:$A$107)),6),"")</f>
        <v/>
      </c>
      <c r="G65" s="43" t="str">
        <f>IF(MONTH(INDEX(Date,MATCH(MONTH($B$2),mois,)+(COUNT($A$7:$A$107)-COUNT(A65:$A$107))))=MONTH($B$2),INDEX(Feuille1!$B$13:$H$301,MATCH(MONTH($B$2),mois,)+(COUNT($A$7:$A$107)-COUNT(A65:$A$107)),7),"")</f>
        <v/>
      </c>
      <c r="H65" s="39"/>
      <c r="I65" s="38"/>
      <c r="J65" s="38"/>
      <c r="K65" s="39"/>
      <c r="L65" s="39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</row>
    <row r="66" spans="1:1025" x14ac:dyDescent="0.25">
      <c r="A66">
        <v>1</v>
      </c>
      <c r="B66" s="40" t="str">
        <f>IF(MONTH(INDEX(Date,MATCH(MONTH($B$2),mois,)+(COUNT($A$7:$A$107)-COUNT(A66:$A$107))))=MONTH($B$2),INDEX(Date,MATCH(MONTH($B$2),mois,)+(COUNT($A$7:$A$107)-COUNT(A66:$A$107))),"")</f>
        <v/>
      </c>
      <c r="C66" s="42" t="str">
        <f>IF(MONTH(INDEX(Date,MATCH(MONTH($B$2),mois,)+(COUNT($A$7:$A$107)-COUNT(A66:$A$107))))=MONTH($B$2),INDEX(Feuille1!$B$13:$H$301,MATCH(MONTH($B$2),mois,)+(COUNT($A$7:$A$107)-COUNT(A66:$A$107)),2),"")</f>
        <v/>
      </c>
      <c r="D66" s="42" t="str">
        <f>IF(MONTH(INDEX(Date,MATCH(MONTH($B$2),mois,)+(COUNT($A$7:$A$107)-COUNT(A66:$A$107))))=MONTH($B$2),INDEX(Feuille1!$B$13:$H$301,MATCH(MONTH($B$2),mois,)+(COUNT($A$7:$A$107)-COUNT(A66:$A$107)),3),"")</f>
        <v/>
      </c>
      <c r="E66" s="43" t="str">
        <f>IF(MONTH(INDEX(Date,MATCH(MONTH($B$2),mois,)+(COUNT($A$7:$A$107)-COUNT(A66:$A$107))))=MONTH($B$2),INDEX(Feuille1!$B$13:$H$301,MATCH(MONTH($B$2),mois,)+(COUNT($A$7:$A$107)-COUNT(A66:$A$107)),4),"")</f>
        <v/>
      </c>
      <c r="F66" s="42" t="str">
        <f>IF(MONTH(INDEX(Date,MATCH(MONTH($B$2),mois,)+(COUNT($A$7:$A$107)-COUNT(A66:$A$107))))=MONTH($B$2),INDEX(Feuille1!$B$13:$H$301,MATCH(MONTH($B$2),mois,)+(COUNT($A$7:$A$107)-COUNT(A66:$A$107)),6),"")</f>
        <v/>
      </c>
      <c r="G66" s="43" t="str">
        <f>IF(MONTH(INDEX(Date,MATCH(MONTH($B$2),mois,)+(COUNT($A$7:$A$107)-COUNT(A66:$A$107))))=MONTH($B$2),INDEX(Feuille1!$B$13:$H$301,MATCH(MONTH($B$2),mois,)+(COUNT($A$7:$A$107)-COUNT(A66:$A$107)),7),"")</f>
        <v/>
      </c>
      <c r="H66" s="39"/>
      <c r="I66" s="38"/>
      <c r="J66" s="38"/>
      <c r="K66" s="39"/>
      <c r="L66" s="39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</row>
    <row r="67" spans="1:1025" x14ac:dyDescent="0.25">
      <c r="A67">
        <v>1</v>
      </c>
      <c r="B67" s="40" t="str">
        <f>IF(MONTH(INDEX(Date,MATCH(MONTH($B$2),mois,)+(COUNT($A$7:$A$107)-COUNT(A67:$A$107))))=MONTH($B$2),INDEX(Date,MATCH(MONTH($B$2),mois,)+(COUNT($A$7:$A$107)-COUNT(A67:$A$107))),"")</f>
        <v/>
      </c>
      <c r="C67" s="42" t="str">
        <f>IF(MONTH(INDEX(Date,MATCH(MONTH($B$2),mois,)+(COUNT($A$7:$A$107)-COUNT(A67:$A$107))))=MONTH($B$2),INDEX(Feuille1!$B$13:$H$301,MATCH(MONTH($B$2),mois,)+(COUNT($A$7:$A$107)-COUNT(A67:$A$107)),2),"")</f>
        <v/>
      </c>
      <c r="D67" s="42" t="str">
        <f>IF(MONTH(INDEX(Date,MATCH(MONTH($B$2),mois,)+(COUNT($A$7:$A$107)-COUNT(A67:$A$107))))=MONTH($B$2),INDEX(Feuille1!$B$13:$H$301,MATCH(MONTH($B$2),mois,)+(COUNT($A$7:$A$107)-COUNT(A67:$A$107)),3),"")</f>
        <v/>
      </c>
      <c r="E67" s="43" t="str">
        <f>IF(MONTH(INDEX(Date,MATCH(MONTH($B$2),mois,)+(COUNT($A$7:$A$107)-COUNT(A67:$A$107))))=MONTH($B$2),INDEX(Feuille1!$B$13:$H$301,MATCH(MONTH($B$2),mois,)+(COUNT($A$7:$A$107)-COUNT(A67:$A$107)),4),"")</f>
        <v/>
      </c>
      <c r="F67" s="42" t="str">
        <f>IF(MONTH(INDEX(Date,MATCH(MONTH($B$2),mois,)+(COUNT($A$7:$A$107)-COUNT(A67:$A$107))))=MONTH($B$2),INDEX(Feuille1!$B$13:$H$301,MATCH(MONTH($B$2),mois,)+(COUNT($A$7:$A$107)-COUNT(A67:$A$107)),6),"")</f>
        <v/>
      </c>
      <c r="G67" s="43" t="str">
        <f>IF(MONTH(INDEX(Date,MATCH(MONTH($B$2),mois,)+(COUNT($A$7:$A$107)-COUNT(A67:$A$107))))=MONTH($B$2),INDEX(Feuille1!$B$13:$H$301,MATCH(MONTH($B$2),mois,)+(COUNT($A$7:$A$107)-COUNT(A67:$A$107)),7),"")</f>
        <v/>
      </c>
      <c r="H67" s="39"/>
      <c r="I67" s="38"/>
      <c r="J67" s="38"/>
      <c r="K67" s="39"/>
      <c r="L67" s="39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</row>
    <row r="68" spans="1:1025" x14ac:dyDescent="0.25">
      <c r="A68">
        <v>1</v>
      </c>
      <c r="B68" s="40" t="str">
        <f>IF(MONTH(INDEX(Date,MATCH(MONTH($B$2),mois,)+(COUNT($A$7:$A$107)-COUNT(A68:$A$107))))=MONTH($B$2),INDEX(Date,MATCH(MONTH($B$2),mois,)+(COUNT($A$7:$A$107)-COUNT(A68:$A$107))),"")</f>
        <v/>
      </c>
      <c r="C68" s="42" t="str">
        <f>IF(MONTH(INDEX(Date,MATCH(MONTH($B$2),mois,)+(COUNT($A$7:$A$107)-COUNT(A68:$A$107))))=MONTH($B$2),INDEX(Feuille1!$B$13:$H$301,MATCH(MONTH($B$2),mois,)+(COUNT($A$7:$A$107)-COUNT(A68:$A$107)),2),"")</f>
        <v/>
      </c>
      <c r="D68" s="42" t="str">
        <f>IF(MONTH(INDEX(Date,MATCH(MONTH($B$2),mois,)+(COUNT($A$7:$A$107)-COUNT(A68:$A$107))))=MONTH($B$2),INDEX(Feuille1!$B$13:$H$301,MATCH(MONTH($B$2),mois,)+(COUNT($A$7:$A$107)-COUNT(A68:$A$107)),3),"")</f>
        <v/>
      </c>
      <c r="E68" s="43" t="str">
        <f>IF(MONTH(INDEX(Date,MATCH(MONTH($B$2),mois,)+(COUNT($A$7:$A$107)-COUNT(A68:$A$107))))=MONTH($B$2),INDEX(Feuille1!$B$13:$H$301,MATCH(MONTH($B$2),mois,)+(COUNT($A$7:$A$107)-COUNT(A68:$A$107)),4),"")</f>
        <v/>
      </c>
      <c r="F68" s="42" t="str">
        <f>IF(MONTH(INDEX(Date,MATCH(MONTH($B$2),mois,)+(COUNT($A$7:$A$107)-COUNT(A68:$A$107))))=MONTH($B$2),INDEX(Feuille1!$B$13:$H$301,MATCH(MONTH($B$2),mois,)+(COUNT($A$7:$A$107)-COUNT(A68:$A$107)),6),"")</f>
        <v/>
      </c>
      <c r="G68" s="43" t="str">
        <f>IF(MONTH(INDEX(Date,MATCH(MONTH($B$2),mois,)+(COUNT($A$7:$A$107)-COUNT(A68:$A$107))))=MONTH($B$2),INDEX(Feuille1!$B$13:$H$301,MATCH(MONTH($B$2),mois,)+(COUNT($A$7:$A$107)-COUNT(A68:$A$107)),7),"")</f>
        <v/>
      </c>
      <c r="H68" s="39"/>
      <c r="I68" s="38"/>
      <c r="J68" s="38"/>
      <c r="K68" s="39"/>
      <c r="L68" s="39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</row>
    <row r="69" spans="1:1025" x14ac:dyDescent="0.25">
      <c r="A69">
        <v>1</v>
      </c>
      <c r="B69" s="40" t="str">
        <f>IF(MONTH(INDEX(Date,MATCH(MONTH($B$2),mois,)+(COUNT($A$7:$A$107)-COUNT(A69:$A$107))))=MONTH($B$2),INDEX(Date,MATCH(MONTH($B$2),mois,)+(COUNT($A$7:$A$107)-COUNT(A69:$A$107))),"")</f>
        <v/>
      </c>
      <c r="C69" s="42" t="str">
        <f>IF(MONTH(INDEX(Date,MATCH(MONTH($B$2),mois,)+(COUNT($A$7:$A$107)-COUNT(A69:$A$107))))=MONTH($B$2),INDEX(Feuille1!$B$13:$H$301,MATCH(MONTH($B$2),mois,)+(COUNT($A$7:$A$107)-COUNT(A69:$A$107)),2),"")</f>
        <v/>
      </c>
      <c r="D69" s="42" t="str">
        <f>IF(MONTH(INDEX(Date,MATCH(MONTH($B$2),mois,)+(COUNT($A$7:$A$107)-COUNT(A69:$A$107))))=MONTH($B$2),INDEX(Feuille1!$B$13:$H$301,MATCH(MONTH($B$2),mois,)+(COUNT($A$7:$A$107)-COUNT(A69:$A$107)),3),"")</f>
        <v/>
      </c>
      <c r="E69" s="43" t="str">
        <f>IF(MONTH(INDEX(Date,MATCH(MONTH($B$2),mois,)+(COUNT($A$7:$A$107)-COUNT(A69:$A$107))))=MONTH($B$2),INDEX(Feuille1!$B$13:$H$301,MATCH(MONTH($B$2),mois,)+(COUNT($A$7:$A$107)-COUNT(A69:$A$107)),4),"")</f>
        <v/>
      </c>
      <c r="F69" s="42" t="str">
        <f>IF(MONTH(INDEX(Date,MATCH(MONTH($B$2),mois,)+(COUNT($A$7:$A$107)-COUNT(A69:$A$107))))=MONTH($B$2),INDEX(Feuille1!$B$13:$H$301,MATCH(MONTH($B$2),mois,)+(COUNT($A$7:$A$107)-COUNT(A69:$A$107)),6),"")</f>
        <v/>
      </c>
      <c r="G69" s="43" t="str">
        <f>IF(MONTH(INDEX(Date,MATCH(MONTH($B$2),mois,)+(COUNT($A$7:$A$107)-COUNT(A69:$A$107))))=MONTH($B$2),INDEX(Feuille1!$B$13:$H$301,MATCH(MONTH($B$2),mois,)+(COUNT($A$7:$A$107)-COUNT(A69:$A$107)),7),"")</f>
        <v/>
      </c>
      <c r="H69" s="39"/>
      <c r="I69" s="38"/>
      <c r="J69" s="38"/>
      <c r="K69" s="39"/>
      <c r="L69" s="3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</row>
    <row r="70" spans="1:1025" x14ac:dyDescent="0.25">
      <c r="A70">
        <v>1</v>
      </c>
      <c r="B70" s="40" t="str">
        <f>IF(MONTH(INDEX(Date,MATCH(MONTH($B$2),mois,)+(COUNT($A$7:$A$107)-COUNT(A70:$A$107))))=MONTH($B$2),INDEX(Date,MATCH(MONTH($B$2),mois,)+(COUNT($A$7:$A$107)-COUNT(A70:$A$107))),"")</f>
        <v/>
      </c>
      <c r="C70" s="42" t="str">
        <f>IF(MONTH(INDEX(Date,MATCH(MONTH($B$2),mois,)+(COUNT($A$7:$A$107)-COUNT(A70:$A$107))))=MONTH($B$2),INDEX(Feuille1!$B$13:$H$301,MATCH(MONTH($B$2),mois,)+(COUNT($A$7:$A$107)-COUNT(A70:$A$107)),2),"")</f>
        <v/>
      </c>
      <c r="D70" s="42" t="str">
        <f>IF(MONTH(INDEX(Date,MATCH(MONTH($B$2),mois,)+(COUNT($A$7:$A$107)-COUNT(A70:$A$107))))=MONTH($B$2),INDEX(Feuille1!$B$13:$H$301,MATCH(MONTH($B$2),mois,)+(COUNT($A$7:$A$107)-COUNT(A70:$A$107)),3),"")</f>
        <v/>
      </c>
      <c r="E70" s="43" t="str">
        <f>IF(MONTH(INDEX(Date,MATCH(MONTH($B$2),mois,)+(COUNT($A$7:$A$107)-COUNT(A70:$A$107))))=MONTH($B$2),INDEX(Feuille1!$B$13:$H$301,MATCH(MONTH($B$2),mois,)+(COUNT($A$7:$A$107)-COUNT(A70:$A$107)),4),"")</f>
        <v/>
      </c>
      <c r="F70" s="42" t="str">
        <f>IF(MONTH(INDEX(Date,MATCH(MONTH($B$2),mois,)+(COUNT($A$7:$A$107)-COUNT(A70:$A$107))))=MONTH($B$2),INDEX(Feuille1!$B$13:$H$301,MATCH(MONTH($B$2),mois,)+(COUNT($A$7:$A$107)-COUNT(A70:$A$107)),6),"")</f>
        <v/>
      </c>
      <c r="G70" s="43" t="str">
        <f>IF(MONTH(INDEX(Date,MATCH(MONTH($B$2),mois,)+(COUNT($A$7:$A$107)-COUNT(A70:$A$107))))=MONTH($B$2),INDEX(Feuille1!$B$13:$H$301,MATCH(MONTH($B$2),mois,)+(COUNT($A$7:$A$107)-COUNT(A70:$A$107)),7),"")</f>
        <v/>
      </c>
      <c r="H70" s="39"/>
      <c r="I70" s="38"/>
      <c r="J70" s="38"/>
      <c r="K70" s="39"/>
      <c r="L70" s="39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</row>
    <row r="71" spans="1:1025" x14ac:dyDescent="0.25">
      <c r="A71">
        <v>1</v>
      </c>
      <c r="B71" s="40" t="str">
        <f>IF(MONTH(INDEX(Date,MATCH(MONTH($B$2),mois,)+(COUNT($A$7:$A$107)-COUNT(A71:$A$107))))=MONTH($B$2),INDEX(Date,MATCH(MONTH($B$2),mois,)+(COUNT($A$7:$A$107)-COUNT(A71:$A$107))),"")</f>
        <v/>
      </c>
      <c r="C71" s="42" t="str">
        <f>IF(MONTH(INDEX(Date,MATCH(MONTH($B$2),mois,)+(COUNT($A$7:$A$107)-COUNT(A71:$A$107))))=MONTH($B$2),INDEX(Feuille1!$B$13:$H$301,MATCH(MONTH($B$2),mois,)+(COUNT($A$7:$A$107)-COUNT(A71:$A$107)),2),"")</f>
        <v/>
      </c>
      <c r="D71" s="42" t="str">
        <f>IF(MONTH(INDEX(Date,MATCH(MONTH($B$2),mois,)+(COUNT($A$7:$A$107)-COUNT(A71:$A$107))))=MONTH($B$2),INDEX(Feuille1!$B$13:$H$301,MATCH(MONTH($B$2),mois,)+(COUNT($A$7:$A$107)-COUNT(A71:$A$107)),3),"")</f>
        <v/>
      </c>
      <c r="E71" s="43" t="str">
        <f>IF(MONTH(INDEX(Date,MATCH(MONTH($B$2),mois,)+(COUNT($A$7:$A$107)-COUNT(A71:$A$107))))=MONTH($B$2),INDEX(Feuille1!$B$13:$H$301,MATCH(MONTH($B$2),mois,)+(COUNT($A$7:$A$107)-COUNT(A71:$A$107)),4),"")</f>
        <v/>
      </c>
      <c r="F71" s="42" t="str">
        <f>IF(MONTH(INDEX(Date,MATCH(MONTH($B$2),mois,)+(COUNT($A$7:$A$107)-COUNT(A71:$A$107))))=MONTH($B$2),INDEX(Feuille1!$B$13:$H$301,MATCH(MONTH($B$2),mois,)+(COUNT($A$7:$A$107)-COUNT(A71:$A$107)),6),"")</f>
        <v/>
      </c>
      <c r="G71" s="43" t="str">
        <f>IF(MONTH(INDEX(Date,MATCH(MONTH($B$2),mois,)+(COUNT($A$7:$A$107)-COUNT(A71:$A$107))))=MONTH($B$2),INDEX(Feuille1!$B$13:$H$301,MATCH(MONTH($B$2),mois,)+(COUNT($A$7:$A$107)-COUNT(A71:$A$107)),7),"")</f>
        <v/>
      </c>
      <c r="H71" s="39"/>
      <c r="I71" s="38"/>
      <c r="J71" s="38"/>
      <c r="K71" s="39"/>
      <c r="L71" s="39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</row>
    <row r="72" spans="1:1025" x14ac:dyDescent="0.25">
      <c r="A72">
        <v>1</v>
      </c>
      <c r="B72" s="40" t="str">
        <f>IF(MONTH(INDEX(Date,MATCH(MONTH($B$2),mois,)+(COUNT($A$7:$A$107)-COUNT(A72:$A$107))))=MONTH($B$2),INDEX(Date,MATCH(MONTH($B$2),mois,)+(COUNT($A$7:$A$107)-COUNT(A72:$A$107))),"")</f>
        <v/>
      </c>
      <c r="C72" s="42" t="str">
        <f>IF(MONTH(INDEX(Date,MATCH(MONTH($B$2),mois,)+(COUNT($A$7:$A$107)-COUNT(A72:$A$107))))=MONTH($B$2),INDEX(Feuille1!$B$13:$H$301,MATCH(MONTH($B$2),mois,)+(COUNT($A$7:$A$107)-COUNT(A72:$A$107)),2),"")</f>
        <v/>
      </c>
      <c r="D72" s="42" t="str">
        <f>IF(MONTH(INDEX(Date,MATCH(MONTH($B$2),mois,)+(COUNT($A$7:$A$107)-COUNT(A72:$A$107))))=MONTH($B$2),INDEX(Feuille1!$B$13:$H$301,MATCH(MONTH($B$2),mois,)+(COUNT($A$7:$A$107)-COUNT(A72:$A$107)),3),"")</f>
        <v/>
      </c>
      <c r="E72" s="43" t="str">
        <f>IF(MONTH(INDEX(Date,MATCH(MONTH($B$2),mois,)+(COUNT($A$7:$A$107)-COUNT(A72:$A$107))))=MONTH($B$2),INDEX(Feuille1!$B$13:$H$301,MATCH(MONTH($B$2),mois,)+(COUNT($A$7:$A$107)-COUNT(A72:$A$107)),4),"")</f>
        <v/>
      </c>
      <c r="F72" s="42" t="str">
        <f>IF(MONTH(INDEX(Date,MATCH(MONTH($B$2),mois,)+(COUNT($A$7:$A$107)-COUNT(A72:$A$107))))=MONTH($B$2),INDEX(Feuille1!$B$13:$H$301,MATCH(MONTH($B$2),mois,)+(COUNT($A$7:$A$107)-COUNT(A72:$A$107)),6),"")</f>
        <v/>
      </c>
      <c r="G72" s="43" t="str">
        <f>IF(MONTH(INDEX(Date,MATCH(MONTH($B$2),mois,)+(COUNT($A$7:$A$107)-COUNT(A72:$A$107))))=MONTH($B$2),INDEX(Feuille1!$B$13:$H$301,MATCH(MONTH($B$2),mois,)+(COUNT($A$7:$A$107)-COUNT(A72:$A$107)),7),"")</f>
        <v/>
      </c>
      <c r="H72" s="39"/>
      <c r="I72" s="38"/>
      <c r="J72" s="38"/>
      <c r="K72" s="39"/>
      <c r="L72" s="39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</row>
    <row r="73" spans="1:1025" x14ac:dyDescent="0.25">
      <c r="A73">
        <v>1</v>
      </c>
      <c r="B73" s="40" t="str">
        <f>IF(MONTH(INDEX(Date,MATCH(MONTH($B$2),mois,)+(COUNT($A$7:$A$107)-COUNT(A73:$A$107))))=MONTH($B$2),INDEX(Date,MATCH(MONTH($B$2),mois,)+(COUNT($A$7:$A$107)-COUNT(A73:$A$107))),"")</f>
        <v/>
      </c>
      <c r="C73" s="42" t="str">
        <f>IF(MONTH(INDEX(Date,MATCH(MONTH($B$2),mois,)+(COUNT($A$7:$A$107)-COUNT(A73:$A$107))))=MONTH($B$2),INDEX(Feuille1!$B$13:$H$301,MATCH(MONTH($B$2),mois,)+(COUNT($A$7:$A$107)-COUNT(A73:$A$107)),2),"")</f>
        <v/>
      </c>
      <c r="D73" s="42" t="str">
        <f>IF(MONTH(INDEX(Date,MATCH(MONTH($B$2),mois,)+(COUNT($A$7:$A$107)-COUNT(A73:$A$107))))=MONTH($B$2),INDEX(Feuille1!$B$13:$H$301,MATCH(MONTH($B$2),mois,)+(COUNT($A$7:$A$107)-COUNT(A73:$A$107)),3),"")</f>
        <v/>
      </c>
      <c r="E73" s="43" t="str">
        <f>IF(MONTH(INDEX(Date,MATCH(MONTH($B$2),mois,)+(COUNT($A$7:$A$107)-COUNT(A73:$A$107))))=MONTH($B$2),INDEX(Feuille1!$B$13:$H$301,MATCH(MONTH($B$2),mois,)+(COUNT($A$7:$A$107)-COUNT(A73:$A$107)),4),"")</f>
        <v/>
      </c>
      <c r="F73" s="42" t="str">
        <f>IF(MONTH(INDEX(Date,MATCH(MONTH($B$2),mois,)+(COUNT($A$7:$A$107)-COUNT(A73:$A$107))))=MONTH($B$2),INDEX(Feuille1!$B$13:$H$301,MATCH(MONTH($B$2),mois,)+(COUNT($A$7:$A$107)-COUNT(A73:$A$107)),6),"")</f>
        <v/>
      </c>
      <c r="G73" s="43" t="str">
        <f>IF(MONTH(INDEX(Date,MATCH(MONTH($B$2),mois,)+(COUNT($A$7:$A$107)-COUNT(A73:$A$107))))=MONTH($B$2),INDEX(Feuille1!$B$13:$H$301,MATCH(MONTH($B$2),mois,)+(COUNT($A$7:$A$107)-COUNT(A73:$A$107)),7),"")</f>
        <v/>
      </c>
      <c r="H73" s="39"/>
      <c r="I73" s="38"/>
      <c r="J73" s="38"/>
      <c r="K73" s="39"/>
      <c r="L73" s="39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</row>
    <row r="74" spans="1:1025" x14ac:dyDescent="0.25">
      <c r="A74">
        <v>1</v>
      </c>
      <c r="B74" s="40" t="str">
        <f>IF(MONTH(INDEX(Date,MATCH(MONTH($B$2),mois,)+(COUNT($A$7:$A$107)-COUNT(A74:$A$107))))=MONTH($B$2),INDEX(Date,MATCH(MONTH($B$2),mois,)+(COUNT($A$7:$A$107)-COUNT(A74:$A$107))),"")</f>
        <v/>
      </c>
      <c r="C74" s="42" t="str">
        <f>IF(MONTH(INDEX(Date,MATCH(MONTH($B$2),mois,)+(COUNT($A$7:$A$107)-COUNT(A74:$A$107))))=MONTH($B$2),INDEX(Feuille1!$B$13:$H$301,MATCH(MONTH($B$2),mois,)+(COUNT($A$7:$A$107)-COUNT(A74:$A$107)),2),"")</f>
        <v/>
      </c>
      <c r="D74" s="42" t="str">
        <f>IF(MONTH(INDEX(Date,MATCH(MONTH($B$2),mois,)+(COUNT($A$7:$A$107)-COUNT(A74:$A$107))))=MONTH($B$2),INDEX(Feuille1!$B$13:$H$301,MATCH(MONTH($B$2),mois,)+(COUNT($A$7:$A$107)-COUNT(A74:$A$107)),3),"")</f>
        <v/>
      </c>
      <c r="E74" s="43" t="str">
        <f>IF(MONTH(INDEX(Date,MATCH(MONTH($B$2),mois,)+(COUNT($A$7:$A$107)-COUNT(A74:$A$107))))=MONTH($B$2),INDEX(Feuille1!$B$13:$H$301,MATCH(MONTH($B$2),mois,)+(COUNT($A$7:$A$107)-COUNT(A74:$A$107)),4),"")</f>
        <v/>
      </c>
      <c r="F74" s="42" t="str">
        <f>IF(MONTH(INDEX(Date,MATCH(MONTH($B$2),mois,)+(COUNT($A$7:$A$107)-COUNT(A74:$A$107))))=MONTH($B$2),INDEX(Feuille1!$B$13:$H$301,MATCH(MONTH($B$2),mois,)+(COUNT($A$7:$A$107)-COUNT(A74:$A$107)),6),"")</f>
        <v/>
      </c>
      <c r="G74" s="43" t="str">
        <f>IF(MONTH(INDEX(Date,MATCH(MONTH($B$2),mois,)+(COUNT($A$7:$A$107)-COUNT(A74:$A$107))))=MONTH($B$2),INDEX(Feuille1!$B$13:$H$301,MATCH(MONTH($B$2),mois,)+(COUNT($A$7:$A$107)-COUNT(A74:$A$107)),7),"")</f>
        <v/>
      </c>
      <c r="H74" s="39"/>
      <c r="I74" s="38"/>
      <c r="J74" s="38"/>
      <c r="K74" s="39"/>
      <c r="L74" s="39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</row>
    <row r="75" spans="1:1025" x14ac:dyDescent="0.25">
      <c r="A75">
        <v>1</v>
      </c>
      <c r="B75" s="40" t="str">
        <f>IF(MONTH(INDEX(Date,MATCH(MONTH($B$2),mois,)+(COUNT($A$7:$A$107)-COUNT(A75:$A$107))))=MONTH($B$2),INDEX(Date,MATCH(MONTH($B$2),mois,)+(COUNT($A$7:$A$107)-COUNT(A75:$A$107))),"")</f>
        <v/>
      </c>
      <c r="C75" s="42" t="str">
        <f>IF(MONTH(INDEX(Date,MATCH(MONTH($B$2),mois,)+(COUNT($A$7:$A$107)-COUNT(A75:$A$107))))=MONTH($B$2),INDEX(Feuille1!$B$13:$H$301,MATCH(MONTH($B$2),mois,)+(COUNT($A$7:$A$107)-COUNT(A75:$A$107)),2),"")</f>
        <v/>
      </c>
      <c r="D75" s="42" t="str">
        <f>IF(MONTH(INDEX(Date,MATCH(MONTH($B$2),mois,)+(COUNT($A$7:$A$107)-COUNT(A75:$A$107))))=MONTH($B$2),INDEX(Feuille1!$B$13:$H$301,MATCH(MONTH($B$2),mois,)+(COUNT($A$7:$A$107)-COUNT(A75:$A$107)),3),"")</f>
        <v/>
      </c>
      <c r="E75" s="43" t="str">
        <f>IF(MONTH(INDEX(Date,MATCH(MONTH($B$2),mois,)+(COUNT($A$7:$A$107)-COUNT(A75:$A$107))))=MONTH($B$2),INDEX(Feuille1!$B$13:$H$301,MATCH(MONTH($B$2),mois,)+(COUNT($A$7:$A$107)-COUNT(A75:$A$107)),4),"")</f>
        <v/>
      </c>
      <c r="F75" s="42" t="str">
        <f>IF(MONTH(INDEX(Date,MATCH(MONTH($B$2),mois,)+(COUNT($A$7:$A$107)-COUNT(A75:$A$107))))=MONTH($B$2),INDEX(Feuille1!$B$13:$H$301,MATCH(MONTH($B$2),mois,)+(COUNT($A$7:$A$107)-COUNT(A75:$A$107)),6),"")</f>
        <v/>
      </c>
      <c r="G75" s="43" t="str">
        <f>IF(MONTH(INDEX(Date,MATCH(MONTH($B$2),mois,)+(COUNT($A$7:$A$107)-COUNT(A75:$A$107))))=MONTH($B$2),INDEX(Feuille1!$B$13:$H$301,MATCH(MONTH($B$2),mois,)+(COUNT($A$7:$A$107)-COUNT(A75:$A$107)),7),"")</f>
        <v/>
      </c>
      <c r="H75" s="39"/>
      <c r="I75" s="38"/>
      <c r="J75" s="38"/>
      <c r="K75" s="39"/>
      <c r="L75" s="39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</row>
    <row r="76" spans="1:1025" x14ac:dyDescent="0.25">
      <c r="A76">
        <v>1</v>
      </c>
      <c r="B76" s="40" t="str">
        <f>IF(MONTH(INDEX(Date,MATCH(MONTH($B$2),mois,)+(COUNT($A$7:$A$107)-COUNT(A76:$A$107))))=MONTH($B$2),INDEX(Date,MATCH(MONTH($B$2),mois,)+(COUNT($A$7:$A$107)-COUNT(A76:$A$107))),"")</f>
        <v/>
      </c>
      <c r="C76" s="42" t="str">
        <f>IF(MONTH(INDEX(Date,MATCH(MONTH($B$2),mois,)+(COUNT($A$7:$A$107)-COUNT(A76:$A$107))))=MONTH($B$2),INDEX(Feuille1!$B$13:$H$301,MATCH(MONTH($B$2),mois,)+(COUNT($A$7:$A$107)-COUNT(A76:$A$107)),2),"")</f>
        <v/>
      </c>
      <c r="D76" s="42" t="str">
        <f>IF(MONTH(INDEX(Date,MATCH(MONTH($B$2),mois,)+(COUNT($A$7:$A$107)-COUNT(A76:$A$107))))=MONTH($B$2),INDEX(Feuille1!$B$13:$H$301,MATCH(MONTH($B$2),mois,)+(COUNT($A$7:$A$107)-COUNT(A76:$A$107)),3),"")</f>
        <v/>
      </c>
      <c r="E76" s="43" t="str">
        <f>IF(MONTH(INDEX(Date,MATCH(MONTH($B$2),mois,)+(COUNT($A$7:$A$107)-COUNT(A76:$A$107))))=MONTH($B$2),INDEX(Feuille1!$B$13:$H$301,MATCH(MONTH($B$2),mois,)+(COUNT($A$7:$A$107)-COUNT(A76:$A$107)),4),"")</f>
        <v/>
      </c>
      <c r="F76" s="42" t="str">
        <f>IF(MONTH(INDEX(Date,MATCH(MONTH($B$2),mois,)+(COUNT($A$7:$A$107)-COUNT(A76:$A$107))))=MONTH($B$2),INDEX(Feuille1!$B$13:$H$301,MATCH(MONTH($B$2),mois,)+(COUNT($A$7:$A$107)-COUNT(A76:$A$107)),6),"")</f>
        <v/>
      </c>
      <c r="G76" s="43" t="str">
        <f>IF(MONTH(INDEX(Date,MATCH(MONTH($B$2),mois,)+(COUNT($A$7:$A$107)-COUNT(A76:$A$107))))=MONTH($B$2),INDEX(Feuille1!$B$13:$H$301,MATCH(MONTH($B$2),mois,)+(COUNT($A$7:$A$107)-COUNT(A76:$A$107)),7),"")</f>
        <v/>
      </c>
      <c r="H76" s="39"/>
      <c r="I76" s="38"/>
      <c r="J76" s="38"/>
      <c r="K76" s="39"/>
      <c r="L76" s="39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</row>
    <row r="77" spans="1:1025" x14ac:dyDescent="0.25">
      <c r="A77">
        <v>1</v>
      </c>
      <c r="B77" s="40" t="str">
        <f>IF(MONTH(INDEX(Date,MATCH(MONTH($B$2),mois,)+(COUNT($A$7:$A$107)-COUNT(A77:$A$107))))=MONTH($B$2),INDEX(Date,MATCH(MONTH($B$2),mois,)+(COUNT($A$7:$A$107)-COUNT(A77:$A$107))),"")</f>
        <v/>
      </c>
      <c r="C77" s="42" t="str">
        <f>IF(MONTH(INDEX(Date,MATCH(MONTH($B$2),mois,)+(COUNT($A$7:$A$107)-COUNT(A77:$A$107))))=MONTH($B$2),INDEX(Feuille1!$B$13:$H$301,MATCH(MONTH($B$2),mois,)+(COUNT($A$7:$A$107)-COUNT(A77:$A$107)),2),"")</f>
        <v/>
      </c>
      <c r="D77" s="42" t="str">
        <f>IF(MONTH(INDEX(Date,MATCH(MONTH($B$2),mois,)+(COUNT($A$7:$A$107)-COUNT(A77:$A$107))))=MONTH($B$2),INDEX(Feuille1!$B$13:$H$301,MATCH(MONTH($B$2),mois,)+(COUNT($A$7:$A$107)-COUNT(A77:$A$107)),3),"")</f>
        <v/>
      </c>
      <c r="E77" s="43" t="str">
        <f>IF(MONTH(INDEX(Date,MATCH(MONTH($B$2),mois,)+(COUNT($A$7:$A$107)-COUNT(A77:$A$107))))=MONTH($B$2),INDEX(Feuille1!$B$13:$H$301,MATCH(MONTH($B$2),mois,)+(COUNT($A$7:$A$107)-COUNT(A77:$A$107)),4),"")</f>
        <v/>
      </c>
      <c r="F77" s="42" t="str">
        <f>IF(MONTH(INDEX(Date,MATCH(MONTH($B$2),mois,)+(COUNT($A$7:$A$107)-COUNT(A77:$A$107))))=MONTH($B$2),INDEX(Feuille1!$B$13:$H$301,MATCH(MONTH($B$2),mois,)+(COUNT($A$7:$A$107)-COUNT(A77:$A$107)),6),"")</f>
        <v/>
      </c>
      <c r="G77" s="43" t="str">
        <f>IF(MONTH(INDEX(Date,MATCH(MONTH($B$2),mois,)+(COUNT($A$7:$A$107)-COUNT(A77:$A$107))))=MONTH($B$2),INDEX(Feuille1!$B$13:$H$301,MATCH(MONTH($B$2),mois,)+(COUNT($A$7:$A$107)-COUNT(A77:$A$107)),7),"")</f>
        <v/>
      </c>
      <c r="H77" s="39"/>
      <c r="I77" s="38"/>
      <c r="J77" s="38"/>
      <c r="K77" s="39"/>
      <c r="L77" s="39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</row>
    <row r="78" spans="1:1025" x14ac:dyDescent="0.25">
      <c r="A78">
        <v>1</v>
      </c>
      <c r="B78" s="40" t="str">
        <f>IF(MONTH(INDEX(Date,MATCH(MONTH($B$2),mois,)+(COUNT($A$7:$A$107)-COUNT(A78:$A$107))))=MONTH($B$2),INDEX(Date,MATCH(MONTH($B$2),mois,)+(COUNT($A$7:$A$107)-COUNT(A78:$A$107))),"")</f>
        <v/>
      </c>
      <c r="C78" s="42" t="str">
        <f>IF(MONTH(INDEX(Date,MATCH(MONTH($B$2),mois,)+(COUNT($A$7:$A$107)-COUNT(A78:$A$107))))=MONTH($B$2),INDEX(Feuille1!$B$13:$H$301,MATCH(MONTH($B$2),mois,)+(COUNT($A$7:$A$107)-COUNT(A78:$A$107)),2),"")</f>
        <v/>
      </c>
      <c r="D78" s="42" t="str">
        <f>IF(MONTH(INDEX(Date,MATCH(MONTH($B$2),mois,)+(COUNT($A$7:$A$107)-COUNT(A78:$A$107))))=MONTH($B$2),INDEX(Feuille1!$B$13:$H$301,MATCH(MONTH($B$2),mois,)+(COUNT($A$7:$A$107)-COUNT(A78:$A$107)),3),"")</f>
        <v/>
      </c>
      <c r="E78" s="43" t="str">
        <f>IF(MONTH(INDEX(Date,MATCH(MONTH($B$2),mois,)+(COUNT($A$7:$A$107)-COUNT(A78:$A$107))))=MONTH($B$2),INDEX(Feuille1!$B$13:$H$301,MATCH(MONTH($B$2),mois,)+(COUNT($A$7:$A$107)-COUNT(A78:$A$107)),4),"")</f>
        <v/>
      </c>
      <c r="F78" s="42" t="str">
        <f>IF(MONTH(INDEX(Date,MATCH(MONTH($B$2),mois,)+(COUNT($A$7:$A$107)-COUNT(A78:$A$107))))=MONTH($B$2),INDEX(Feuille1!$B$13:$H$301,MATCH(MONTH($B$2),mois,)+(COUNT($A$7:$A$107)-COUNT(A78:$A$107)),6),"")</f>
        <v/>
      </c>
      <c r="G78" s="43" t="str">
        <f>IF(MONTH(INDEX(Date,MATCH(MONTH($B$2),mois,)+(COUNT($A$7:$A$107)-COUNT(A78:$A$107))))=MONTH($B$2),INDEX(Feuille1!$B$13:$H$301,MATCH(MONTH($B$2),mois,)+(COUNT($A$7:$A$107)-COUNT(A78:$A$107)),7),"")</f>
        <v/>
      </c>
      <c r="H78" s="39"/>
      <c r="I78" s="38"/>
      <c r="J78" s="38"/>
      <c r="K78" s="39"/>
      <c r="L78" s="39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</row>
    <row r="79" spans="1:1025" x14ac:dyDescent="0.25">
      <c r="A79">
        <v>1</v>
      </c>
      <c r="B79" s="40" t="str">
        <f>IF(MONTH(INDEX(Date,MATCH(MONTH($B$2),mois,)+(COUNT($A$7:$A$107)-COUNT(A79:$A$107))))=MONTH($B$2),INDEX(Date,MATCH(MONTH($B$2),mois,)+(COUNT($A$7:$A$107)-COUNT(A79:$A$107))),"")</f>
        <v/>
      </c>
      <c r="C79" s="42" t="str">
        <f>IF(MONTH(INDEX(Date,MATCH(MONTH($B$2),mois,)+(COUNT($A$7:$A$107)-COUNT(A79:$A$107))))=MONTH($B$2),INDEX(Feuille1!$B$13:$H$301,MATCH(MONTH($B$2),mois,)+(COUNT($A$7:$A$107)-COUNT(A79:$A$107)),2),"")</f>
        <v/>
      </c>
      <c r="D79" s="42" t="str">
        <f>IF(MONTH(INDEX(Date,MATCH(MONTH($B$2),mois,)+(COUNT($A$7:$A$107)-COUNT(A79:$A$107))))=MONTH($B$2),INDEX(Feuille1!$B$13:$H$301,MATCH(MONTH($B$2),mois,)+(COUNT($A$7:$A$107)-COUNT(A79:$A$107)),3),"")</f>
        <v/>
      </c>
      <c r="E79" s="43" t="str">
        <f>IF(MONTH(INDEX(Date,MATCH(MONTH($B$2),mois,)+(COUNT($A$7:$A$107)-COUNT(A79:$A$107))))=MONTH($B$2),INDEX(Feuille1!$B$13:$H$301,MATCH(MONTH($B$2),mois,)+(COUNT($A$7:$A$107)-COUNT(A79:$A$107)),4),"")</f>
        <v/>
      </c>
      <c r="F79" s="42" t="str">
        <f>IF(MONTH(INDEX(Date,MATCH(MONTH($B$2),mois,)+(COUNT($A$7:$A$107)-COUNT(A79:$A$107))))=MONTH($B$2),INDEX(Feuille1!$B$13:$H$301,MATCH(MONTH($B$2),mois,)+(COUNT($A$7:$A$107)-COUNT(A79:$A$107)),6),"")</f>
        <v/>
      </c>
      <c r="G79" s="43" t="str">
        <f>IF(MONTH(INDEX(Date,MATCH(MONTH($B$2),mois,)+(COUNT($A$7:$A$107)-COUNT(A79:$A$107))))=MONTH($B$2),INDEX(Feuille1!$B$13:$H$301,MATCH(MONTH($B$2),mois,)+(COUNT($A$7:$A$107)-COUNT(A79:$A$107)),7),"")</f>
        <v/>
      </c>
      <c r="H79" s="39"/>
      <c r="I79" s="38"/>
      <c r="J79" s="38"/>
      <c r="K79" s="39"/>
      <c r="L79" s="3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</row>
    <row r="80" spans="1:1025" x14ac:dyDescent="0.25">
      <c r="A80">
        <v>1</v>
      </c>
      <c r="B80" s="40" t="str">
        <f>IF(MONTH(INDEX(Date,MATCH(MONTH($B$2),mois,)+(COUNT($A$7:$A$107)-COUNT(A80:$A$107))))=MONTH($B$2),INDEX(Date,MATCH(MONTH($B$2),mois,)+(COUNT($A$7:$A$107)-COUNT(A80:$A$107))),"")</f>
        <v/>
      </c>
      <c r="C80" s="42" t="str">
        <f>IF(MONTH(INDEX(Date,MATCH(MONTH($B$2),mois,)+(COUNT($A$7:$A$107)-COUNT(A80:$A$107))))=MONTH($B$2),INDEX(Feuille1!$B$13:$H$301,MATCH(MONTH($B$2),mois,)+(COUNT($A$7:$A$107)-COUNT(A80:$A$107)),2),"")</f>
        <v/>
      </c>
      <c r="D80" s="42" t="str">
        <f>IF(MONTH(INDEX(Date,MATCH(MONTH($B$2),mois,)+(COUNT($A$7:$A$107)-COUNT(A80:$A$107))))=MONTH($B$2),INDEX(Feuille1!$B$13:$H$301,MATCH(MONTH($B$2),mois,)+(COUNT($A$7:$A$107)-COUNT(A80:$A$107)),3),"")</f>
        <v/>
      </c>
      <c r="E80" s="43" t="str">
        <f>IF(MONTH(INDEX(Date,MATCH(MONTH($B$2),mois,)+(COUNT($A$7:$A$107)-COUNT(A80:$A$107))))=MONTH($B$2),INDEX(Feuille1!$B$13:$H$301,MATCH(MONTH($B$2),mois,)+(COUNT($A$7:$A$107)-COUNT(A80:$A$107)),4),"")</f>
        <v/>
      </c>
      <c r="F80" s="42" t="str">
        <f>IF(MONTH(INDEX(Date,MATCH(MONTH($B$2),mois,)+(COUNT($A$7:$A$107)-COUNT(A80:$A$107))))=MONTH($B$2),INDEX(Feuille1!$B$13:$H$301,MATCH(MONTH($B$2),mois,)+(COUNT($A$7:$A$107)-COUNT(A80:$A$107)),6),"")</f>
        <v/>
      </c>
      <c r="G80" s="43" t="str">
        <f>IF(MONTH(INDEX(Date,MATCH(MONTH($B$2),mois,)+(COUNT($A$7:$A$107)-COUNT(A80:$A$107))))=MONTH($B$2),INDEX(Feuille1!$B$13:$H$301,MATCH(MONTH($B$2),mois,)+(COUNT($A$7:$A$107)-COUNT(A80:$A$107)),7),"")</f>
        <v/>
      </c>
      <c r="H80" s="39"/>
      <c r="I80" s="38"/>
      <c r="J80" s="38"/>
      <c r="K80" s="39"/>
      <c r="L80" s="39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  <c r="AMK80"/>
    </row>
    <row r="81" spans="1:1025" x14ac:dyDescent="0.25">
      <c r="A81">
        <v>1</v>
      </c>
      <c r="B81" s="40" t="str">
        <f>IF(MONTH(INDEX(Date,MATCH(MONTH($B$2),mois,)+(COUNT($A$7:$A$107)-COUNT(A81:$A$107))))=MONTH($B$2),INDEX(Date,MATCH(MONTH($B$2),mois,)+(COUNT($A$7:$A$107)-COUNT(A81:$A$107))),"")</f>
        <v/>
      </c>
      <c r="C81" s="42" t="str">
        <f>IF(MONTH(INDEX(Date,MATCH(MONTH($B$2),mois,)+(COUNT($A$7:$A$107)-COUNT(A81:$A$107))))=MONTH($B$2),INDEX(Feuille1!$B$13:$H$301,MATCH(MONTH($B$2),mois,)+(COUNT($A$7:$A$107)-COUNT(A81:$A$107)),2),"")</f>
        <v/>
      </c>
      <c r="D81" s="42" t="str">
        <f>IF(MONTH(INDEX(Date,MATCH(MONTH($B$2),mois,)+(COUNT($A$7:$A$107)-COUNT(A81:$A$107))))=MONTH($B$2),INDEX(Feuille1!$B$13:$H$301,MATCH(MONTH($B$2),mois,)+(COUNT($A$7:$A$107)-COUNT(A81:$A$107)),3),"")</f>
        <v/>
      </c>
      <c r="E81" s="43" t="str">
        <f>IF(MONTH(INDEX(Date,MATCH(MONTH($B$2),mois,)+(COUNT($A$7:$A$107)-COUNT(A81:$A$107))))=MONTH($B$2),INDEX(Feuille1!$B$13:$H$301,MATCH(MONTH($B$2),mois,)+(COUNT($A$7:$A$107)-COUNT(A81:$A$107)),4),"")</f>
        <v/>
      </c>
      <c r="F81" s="42" t="str">
        <f>IF(MONTH(INDEX(Date,MATCH(MONTH($B$2),mois,)+(COUNT($A$7:$A$107)-COUNT(A81:$A$107))))=MONTH($B$2),INDEX(Feuille1!$B$13:$H$301,MATCH(MONTH($B$2),mois,)+(COUNT($A$7:$A$107)-COUNT(A81:$A$107)),6),"")</f>
        <v/>
      </c>
      <c r="G81" s="43" t="str">
        <f>IF(MONTH(INDEX(Date,MATCH(MONTH($B$2),mois,)+(COUNT($A$7:$A$107)-COUNT(A81:$A$107))))=MONTH($B$2),INDEX(Feuille1!$B$13:$H$301,MATCH(MONTH($B$2),mois,)+(COUNT($A$7:$A$107)-COUNT(A81:$A$107)),7),"")</f>
        <v/>
      </c>
      <c r="H81" s="39"/>
      <c r="I81" s="38"/>
      <c r="J81" s="38"/>
      <c r="K81" s="39"/>
      <c r="L81" s="39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</row>
    <row r="82" spans="1:1025" x14ac:dyDescent="0.25">
      <c r="A82">
        <v>1</v>
      </c>
      <c r="B82" s="40" t="str">
        <f>IF(MONTH(INDEX(Date,MATCH(MONTH($B$2),mois,)+(COUNT($A$7:$A$107)-COUNT(A82:$A$107))))=MONTH($B$2),INDEX(Date,MATCH(MONTH($B$2),mois,)+(COUNT($A$7:$A$107)-COUNT(A82:$A$107))),"")</f>
        <v/>
      </c>
      <c r="C82" s="42" t="str">
        <f>IF(MONTH(INDEX(Date,MATCH(MONTH($B$2),mois,)+(COUNT($A$7:$A$107)-COUNT(A82:$A$107))))=MONTH($B$2),INDEX(Feuille1!$B$13:$H$301,MATCH(MONTH($B$2),mois,)+(COUNT($A$7:$A$107)-COUNT(A82:$A$107)),2),"")</f>
        <v/>
      </c>
      <c r="D82" s="42" t="str">
        <f>IF(MONTH(INDEX(Date,MATCH(MONTH($B$2),mois,)+(COUNT($A$7:$A$107)-COUNT(A82:$A$107))))=MONTH($B$2),INDEX(Feuille1!$B$13:$H$301,MATCH(MONTH($B$2),mois,)+(COUNT($A$7:$A$107)-COUNT(A82:$A$107)),3),"")</f>
        <v/>
      </c>
      <c r="E82" s="43" t="str">
        <f>IF(MONTH(INDEX(Date,MATCH(MONTH($B$2),mois,)+(COUNT($A$7:$A$107)-COUNT(A82:$A$107))))=MONTH($B$2),INDEX(Feuille1!$B$13:$H$301,MATCH(MONTH($B$2),mois,)+(COUNT($A$7:$A$107)-COUNT(A82:$A$107)),4),"")</f>
        <v/>
      </c>
      <c r="F82" s="42" t="str">
        <f>IF(MONTH(INDEX(Date,MATCH(MONTH($B$2),mois,)+(COUNT($A$7:$A$107)-COUNT(A82:$A$107))))=MONTH($B$2),INDEX(Feuille1!$B$13:$H$301,MATCH(MONTH($B$2),mois,)+(COUNT($A$7:$A$107)-COUNT(A82:$A$107)),6),"")</f>
        <v/>
      </c>
      <c r="G82" s="43" t="str">
        <f>IF(MONTH(INDEX(Date,MATCH(MONTH($B$2),mois,)+(COUNT($A$7:$A$107)-COUNT(A82:$A$107))))=MONTH($B$2),INDEX(Feuille1!$B$13:$H$301,MATCH(MONTH($B$2),mois,)+(COUNT($A$7:$A$107)-COUNT(A82:$A$107)),7),"")</f>
        <v/>
      </c>
      <c r="H82" s="39"/>
      <c r="I82" s="38"/>
      <c r="J82" s="38"/>
      <c r="K82" s="39"/>
      <c r="L82" s="39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</row>
    <row r="83" spans="1:1025" x14ac:dyDescent="0.25">
      <c r="A83">
        <v>1</v>
      </c>
      <c r="B83" s="40" t="str">
        <f>IF(MONTH(INDEX(Date,MATCH(MONTH($B$2),mois,)+(COUNT($A$7:$A$107)-COUNT(A83:$A$107))))=MONTH($B$2),INDEX(Date,MATCH(MONTH($B$2),mois,)+(COUNT($A$7:$A$107)-COUNT(A83:$A$107))),"")</f>
        <v/>
      </c>
      <c r="C83" s="42" t="str">
        <f>IF(MONTH(INDEX(Date,MATCH(MONTH($B$2),mois,)+(COUNT($A$7:$A$107)-COUNT(A83:$A$107))))=MONTH($B$2),INDEX(Feuille1!$B$13:$H$301,MATCH(MONTH($B$2),mois,)+(COUNT($A$7:$A$107)-COUNT(A83:$A$107)),2),"")</f>
        <v/>
      </c>
      <c r="D83" s="42" t="str">
        <f>IF(MONTH(INDEX(Date,MATCH(MONTH($B$2),mois,)+(COUNT($A$7:$A$107)-COUNT(A83:$A$107))))=MONTH($B$2),INDEX(Feuille1!$B$13:$H$301,MATCH(MONTH($B$2),mois,)+(COUNT($A$7:$A$107)-COUNT(A83:$A$107)),3),"")</f>
        <v/>
      </c>
      <c r="E83" s="43" t="str">
        <f>IF(MONTH(INDEX(Date,MATCH(MONTH($B$2),mois,)+(COUNT($A$7:$A$107)-COUNT(A83:$A$107))))=MONTH($B$2),INDEX(Feuille1!$B$13:$H$301,MATCH(MONTH($B$2),mois,)+(COUNT($A$7:$A$107)-COUNT(A83:$A$107)),4),"")</f>
        <v/>
      </c>
      <c r="F83" s="42" t="str">
        <f>IF(MONTH(INDEX(Date,MATCH(MONTH($B$2),mois,)+(COUNT($A$7:$A$107)-COUNT(A83:$A$107))))=MONTH($B$2),INDEX(Feuille1!$B$13:$H$301,MATCH(MONTH($B$2),mois,)+(COUNT($A$7:$A$107)-COUNT(A83:$A$107)),6),"")</f>
        <v/>
      </c>
      <c r="G83" s="43" t="str">
        <f>IF(MONTH(INDEX(Date,MATCH(MONTH($B$2),mois,)+(COUNT($A$7:$A$107)-COUNT(A83:$A$107))))=MONTH($B$2),INDEX(Feuille1!$B$13:$H$301,MATCH(MONTH($B$2),mois,)+(COUNT($A$7:$A$107)-COUNT(A83:$A$107)),7),"")</f>
        <v/>
      </c>
      <c r="H83" s="39"/>
      <c r="I83" s="38"/>
      <c r="J83" s="38"/>
      <c r="K83" s="39"/>
      <c r="L83" s="39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</row>
    <row r="84" spans="1:1025" x14ac:dyDescent="0.25">
      <c r="A84">
        <v>1</v>
      </c>
      <c r="B84" s="40" t="str">
        <f>IF(MONTH(INDEX(Date,MATCH(MONTH($B$2),mois,)+(COUNT($A$7:$A$107)-COUNT(A84:$A$107))))=MONTH($B$2),INDEX(Date,MATCH(MONTH($B$2),mois,)+(COUNT($A$7:$A$107)-COUNT(A84:$A$107))),"")</f>
        <v/>
      </c>
      <c r="C84" s="42" t="str">
        <f>IF(MONTH(INDEX(Date,MATCH(MONTH($B$2),mois,)+(COUNT($A$7:$A$107)-COUNT(A84:$A$107))))=MONTH($B$2),INDEX(Feuille1!$B$13:$H$301,MATCH(MONTH($B$2),mois,)+(COUNT($A$7:$A$107)-COUNT(A84:$A$107)),2),"")</f>
        <v/>
      </c>
      <c r="D84" s="42" t="str">
        <f>IF(MONTH(INDEX(Date,MATCH(MONTH($B$2),mois,)+(COUNT($A$7:$A$107)-COUNT(A84:$A$107))))=MONTH($B$2),INDEX(Feuille1!$B$13:$H$301,MATCH(MONTH($B$2),mois,)+(COUNT($A$7:$A$107)-COUNT(A84:$A$107)),3),"")</f>
        <v/>
      </c>
      <c r="E84" s="43" t="str">
        <f>IF(MONTH(INDEX(Date,MATCH(MONTH($B$2),mois,)+(COUNT($A$7:$A$107)-COUNT(A84:$A$107))))=MONTH($B$2),INDEX(Feuille1!$B$13:$H$301,MATCH(MONTH($B$2),mois,)+(COUNT($A$7:$A$107)-COUNT(A84:$A$107)),4),"")</f>
        <v/>
      </c>
      <c r="F84" s="42" t="str">
        <f>IF(MONTH(INDEX(Date,MATCH(MONTH($B$2),mois,)+(COUNT($A$7:$A$107)-COUNT(A84:$A$107))))=MONTH($B$2),INDEX(Feuille1!$B$13:$H$301,MATCH(MONTH($B$2),mois,)+(COUNT($A$7:$A$107)-COUNT(A84:$A$107)),6),"")</f>
        <v/>
      </c>
      <c r="G84" s="43" t="str">
        <f>IF(MONTH(INDEX(Date,MATCH(MONTH($B$2),mois,)+(COUNT($A$7:$A$107)-COUNT(A84:$A$107))))=MONTH($B$2),INDEX(Feuille1!$B$13:$H$301,MATCH(MONTH($B$2),mois,)+(COUNT($A$7:$A$107)-COUNT(A84:$A$107)),7),"")</f>
        <v/>
      </c>
      <c r="H84" s="39"/>
      <c r="I84" s="38"/>
      <c r="J84" s="38"/>
      <c r="K84" s="39"/>
      <c r="L84" s="39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</row>
    <row r="85" spans="1:1025" x14ac:dyDescent="0.25">
      <c r="A85">
        <v>1</v>
      </c>
      <c r="B85" s="40" t="str">
        <f>IF(MONTH(INDEX(Date,MATCH(MONTH($B$2),mois,)+(COUNT($A$7:$A$107)-COUNT(A85:$A$107))))=MONTH($B$2),INDEX(Date,MATCH(MONTH($B$2),mois,)+(COUNT($A$7:$A$107)-COUNT(A85:$A$107))),"")</f>
        <v/>
      </c>
      <c r="C85" s="42" t="str">
        <f>IF(MONTH(INDEX(Date,MATCH(MONTH($B$2),mois,)+(COUNT($A$7:$A$107)-COUNT(A85:$A$107))))=MONTH($B$2),INDEX(Feuille1!$B$13:$H$301,MATCH(MONTH($B$2),mois,)+(COUNT($A$7:$A$107)-COUNT(A85:$A$107)),2),"")</f>
        <v/>
      </c>
      <c r="D85" s="42" t="str">
        <f>IF(MONTH(INDEX(Date,MATCH(MONTH($B$2),mois,)+(COUNT($A$7:$A$107)-COUNT(A85:$A$107))))=MONTH($B$2),INDEX(Feuille1!$B$13:$H$301,MATCH(MONTH($B$2),mois,)+(COUNT($A$7:$A$107)-COUNT(A85:$A$107)),3),"")</f>
        <v/>
      </c>
      <c r="E85" s="43" t="str">
        <f>IF(MONTH(INDEX(Date,MATCH(MONTH($B$2),mois,)+(COUNT($A$7:$A$107)-COUNT(A85:$A$107))))=MONTH($B$2),INDEX(Feuille1!$B$13:$H$301,MATCH(MONTH($B$2),mois,)+(COUNT($A$7:$A$107)-COUNT(A85:$A$107)),4),"")</f>
        <v/>
      </c>
      <c r="F85" s="42" t="str">
        <f>IF(MONTH(INDEX(Date,MATCH(MONTH($B$2),mois,)+(COUNT($A$7:$A$107)-COUNT(A85:$A$107))))=MONTH($B$2),INDEX(Feuille1!$B$13:$H$301,MATCH(MONTH($B$2),mois,)+(COUNT($A$7:$A$107)-COUNT(A85:$A$107)),6),"")</f>
        <v/>
      </c>
      <c r="G85" s="43" t="str">
        <f>IF(MONTH(INDEX(Date,MATCH(MONTH($B$2),mois,)+(COUNT($A$7:$A$107)-COUNT(A85:$A$107))))=MONTH($B$2),INDEX(Feuille1!$B$13:$H$301,MATCH(MONTH($B$2),mois,)+(COUNT($A$7:$A$107)-COUNT(A85:$A$107)),7),"")</f>
        <v/>
      </c>
      <c r="H85" s="39"/>
      <c r="I85" s="38"/>
      <c r="J85" s="38"/>
      <c r="K85" s="39"/>
      <c r="L85" s="39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  <c r="AMK85"/>
    </row>
    <row r="86" spans="1:1025" x14ac:dyDescent="0.25">
      <c r="A86">
        <v>1</v>
      </c>
      <c r="B86" s="40" t="str">
        <f>IF(MONTH(INDEX(Date,MATCH(MONTH($B$2),mois,)+(COUNT($A$7:$A$107)-COUNT(A86:$A$107))))=MONTH($B$2),INDEX(Date,MATCH(MONTH($B$2),mois,)+(COUNT($A$7:$A$107)-COUNT(A86:$A$107))),"")</f>
        <v/>
      </c>
      <c r="C86" s="42" t="str">
        <f>IF(MONTH(INDEX(Date,MATCH(MONTH($B$2),mois,)+(COUNT($A$7:$A$107)-COUNT(A86:$A$107))))=MONTH($B$2),INDEX(Feuille1!$B$13:$H$301,MATCH(MONTH($B$2),mois,)+(COUNT($A$7:$A$107)-COUNT(A86:$A$107)),2),"")</f>
        <v/>
      </c>
      <c r="D86" s="42" t="str">
        <f>IF(MONTH(INDEX(Date,MATCH(MONTH($B$2),mois,)+(COUNT($A$7:$A$107)-COUNT(A86:$A$107))))=MONTH($B$2),INDEX(Feuille1!$B$13:$H$301,MATCH(MONTH($B$2),mois,)+(COUNT($A$7:$A$107)-COUNT(A86:$A$107)),3),"")</f>
        <v/>
      </c>
      <c r="E86" s="43" t="str">
        <f>IF(MONTH(INDEX(Date,MATCH(MONTH($B$2),mois,)+(COUNT($A$7:$A$107)-COUNT(A86:$A$107))))=MONTH($B$2),INDEX(Feuille1!$B$13:$H$301,MATCH(MONTH($B$2),mois,)+(COUNT($A$7:$A$107)-COUNT(A86:$A$107)),4),"")</f>
        <v/>
      </c>
      <c r="F86" s="42" t="str">
        <f>IF(MONTH(INDEX(Date,MATCH(MONTH($B$2),mois,)+(COUNT($A$7:$A$107)-COUNT(A86:$A$107))))=MONTH($B$2),INDEX(Feuille1!$B$13:$H$301,MATCH(MONTH($B$2),mois,)+(COUNT($A$7:$A$107)-COUNT(A86:$A$107)),6),"")</f>
        <v/>
      </c>
      <c r="G86" s="43" t="str">
        <f>IF(MONTH(INDEX(Date,MATCH(MONTH($B$2),mois,)+(COUNT($A$7:$A$107)-COUNT(A86:$A$107))))=MONTH($B$2),INDEX(Feuille1!$B$13:$H$301,MATCH(MONTH($B$2),mois,)+(COUNT($A$7:$A$107)-COUNT(A86:$A$107)),7),"")</f>
        <v/>
      </c>
      <c r="H86" s="39"/>
      <c r="I86" s="38"/>
      <c r="J86" s="38"/>
      <c r="K86" s="39"/>
      <c r="L86" s="39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  <c r="AMK86"/>
    </row>
    <row r="87" spans="1:1025" x14ac:dyDescent="0.25">
      <c r="A87">
        <v>1</v>
      </c>
      <c r="B87" s="40" t="str">
        <f>IF(MONTH(INDEX(Date,MATCH(MONTH($B$2),mois,)+(COUNT($A$7:$A$107)-COUNT(A87:$A$107))))=MONTH($B$2),INDEX(Date,MATCH(MONTH($B$2),mois,)+(COUNT($A$7:$A$107)-COUNT(A87:$A$107))),"")</f>
        <v/>
      </c>
      <c r="C87" s="42" t="str">
        <f>IF(MONTH(INDEX(Date,MATCH(MONTH($B$2),mois,)+(COUNT($A$7:$A$107)-COUNT(A87:$A$107))))=MONTH($B$2),INDEX(Feuille1!$B$13:$H$301,MATCH(MONTH($B$2),mois,)+(COUNT($A$7:$A$107)-COUNT(A87:$A$107)),2),"")</f>
        <v/>
      </c>
      <c r="D87" s="42" t="str">
        <f>IF(MONTH(INDEX(Date,MATCH(MONTH($B$2),mois,)+(COUNT($A$7:$A$107)-COUNT(A87:$A$107))))=MONTH($B$2),INDEX(Feuille1!$B$13:$H$301,MATCH(MONTH($B$2),mois,)+(COUNT($A$7:$A$107)-COUNT(A87:$A$107)),3),"")</f>
        <v/>
      </c>
      <c r="E87" s="43" t="str">
        <f>IF(MONTH(INDEX(Date,MATCH(MONTH($B$2),mois,)+(COUNT($A$7:$A$107)-COUNT(A87:$A$107))))=MONTH($B$2),INDEX(Feuille1!$B$13:$H$301,MATCH(MONTH($B$2),mois,)+(COUNT($A$7:$A$107)-COUNT(A87:$A$107)),4),"")</f>
        <v/>
      </c>
      <c r="F87" s="42" t="str">
        <f>IF(MONTH(INDEX(Date,MATCH(MONTH($B$2),mois,)+(COUNT($A$7:$A$107)-COUNT(A87:$A$107))))=MONTH($B$2),INDEX(Feuille1!$B$13:$H$301,MATCH(MONTH($B$2),mois,)+(COUNT($A$7:$A$107)-COUNT(A87:$A$107)),6),"")</f>
        <v/>
      </c>
      <c r="G87" s="43" t="str">
        <f>IF(MONTH(INDEX(Date,MATCH(MONTH($B$2),mois,)+(COUNT($A$7:$A$107)-COUNT(A87:$A$107))))=MONTH($B$2),INDEX(Feuille1!$B$13:$H$301,MATCH(MONTH($B$2),mois,)+(COUNT($A$7:$A$107)-COUNT(A87:$A$107)),7),"")</f>
        <v/>
      </c>
      <c r="H87" s="39"/>
      <c r="I87" s="38"/>
      <c r="J87" s="38"/>
      <c r="K87" s="39"/>
      <c r="L87" s="39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  <c r="AMK87"/>
    </row>
    <row r="88" spans="1:1025" x14ac:dyDescent="0.25">
      <c r="A88">
        <v>1</v>
      </c>
      <c r="B88" s="40" t="str">
        <f>IF(MONTH(INDEX(Date,MATCH(MONTH($B$2),mois,)+(COUNT($A$7:$A$107)-COUNT(A88:$A$107))))=MONTH($B$2),INDEX(Date,MATCH(MONTH($B$2),mois,)+(COUNT($A$7:$A$107)-COUNT(A88:$A$107))),"")</f>
        <v/>
      </c>
      <c r="C88" s="42" t="str">
        <f>IF(MONTH(INDEX(Date,MATCH(MONTH($B$2),mois,)+(COUNT($A$7:$A$107)-COUNT(A88:$A$107))))=MONTH($B$2),INDEX(Feuille1!$B$13:$H$301,MATCH(MONTH($B$2),mois,)+(COUNT($A$7:$A$107)-COUNT(A88:$A$107)),2),"")</f>
        <v/>
      </c>
      <c r="D88" s="42" t="str">
        <f>IF(MONTH(INDEX(Date,MATCH(MONTH($B$2),mois,)+(COUNT($A$7:$A$107)-COUNT(A88:$A$107))))=MONTH($B$2),INDEX(Feuille1!$B$13:$H$301,MATCH(MONTH($B$2),mois,)+(COUNT($A$7:$A$107)-COUNT(A88:$A$107)),3),"")</f>
        <v/>
      </c>
      <c r="E88" s="43" t="str">
        <f>IF(MONTH(INDEX(Date,MATCH(MONTH($B$2),mois,)+(COUNT($A$7:$A$107)-COUNT(A88:$A$107))))=MONTH($B$2),INDEX(Feuille1!$B$13:$H$301,MATCH(MONTH($B$2),mois,)+(COUNT($A$7:$A$107)-COUNT(A88:$A$107)),4),"")</f>
        <v/>
      </c>
      <c r="F88" s="42" t="str">
        <f>IF(MONTH(INDEX(Date,MATCH(MONTH($B$2),mois,)+(COUNT($A$7:$A$107)-COUNT(A88:$A$107))))=MONTH($B$2),INDEX(Feuille1!$B$13:$H$301,MATCH(MONTH($B$2),mois,)+(COUNT($A$7:$A$107)-COUNT(A88:$A$107)),6),"")</f>
        <v/>
      </c>
      <c r="G88" s="43" t="str">
        <f>IF(MONTH(INDEX(Date,MATCH(MONTH($B$2),mois,)+(COUNT($A$7:$A$107)-COUNT(A88:$A$107))))=MONTH($B$2),INDEX(Feuille1!$B$13:$H$301,MATCH(MONTH($B$2),mois,)+(COUNT($A$7:$A$107)-COUNT(A88:$A$107)),7),"")</f>
        <v/>
      </c>
      <c r="H88" s="39"/>
      <c r="I88" s="38"/>
      <c r="J88" s="38"/>
      <c r="K88" s="39"/>
      <c r="L88" s="39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  <c r="AMK88"/>
    </row>
    <row r="89" spans="1:1025" x14ac:dyDescent="0.25">
      <c r="A89">
        <v>1</v>
      </c>
      <c r="B89" s="40" t="str">
        <f>IF(MONTH(INDEX(Date,MATCH(MONTH($B$2),mois,)+(COUNT($A$7:$A$107)-COUNT(A89:$A$107))))=MONTH($B$2),INDEX(Date,MATCH(MONTH($B$2),mois,)+(COUNT($A$7:$A$107)-COUNT(A89:$A$107))),"")</f>
        <v/>
      </c>
      <c r="C89" s="42" t="str">
        <f>IF(MONTH(INDEX(Date,MATCH(MONTH($B$2),mois,)+(COUNT($A$7:$A$107)-COUNT(A89:$A$107))))=MONTH($B$2),INDEX(Feuille1!$B$13:$H$301,MATCH(MONTH($B$2),mois,)+(COUNT($A$7:$A$107)-COUNT(A89:$A$107)),2),"")</f>
        <v/>
      </c>
      <c r="D89" s="42" t="str">
        <f>IF(MONTH(INDEX(Date,MATCH(MONTH($B$2),mois,)+(COUNT($A$7:$A$107)-COUNT(A89:$A$107))))=MONTH($B$2),INDEX(Feuille1!$B$13:$H$301,MATCH(MONTH($B$2),mois,)+(COUNT($A$7:$A$107)-COUNT(A89:$A$107)),3),"")</f>
        <v/>
      </c>
      <c r="E89" s="43" t="str">
        <f>IF(MONTH(INDEX(Date,MATCH(MONTH($B$2),mois,)+(COUNT($A$7:$A$107)-COUNT(A89:$A$107))))=MONTH($B$2),INDEX(Feuille1!$B$13:$H$301,MATCH(MONTH($B$2),mois,)+(COUNT($A$7:$A$107)-COUNT(A89:$A$107)),4),"")</f>
        <v/>
      </c>
      <c r="F89" s="42" t="str">
        <f>IF(MONTH(INDEX(Date,MATCH(MONTH($B$2),mois,)+(COUNT($A$7:$A$107)-COUNT(A89:$A$107))))=MONTH($B$2),INDEX(Feuille1!$B$13:$H$301,MATCH(MONTH($B$2),mois,)+(COUNT($A$7:$A$107)-COUNT(A89:$A$107)),6),"")</f>
        <v/>
      </c>
      <c r="G89" s="43" t="str">
        <f>IF(MONTH(INDEX(Date,MATCH(MONTH($B$2),mois,)+(COUNT($A$7:$A$107)-COUNT(A89:$A$107))))=MONTH($B$2),INDEX(Feuille1!$B$13:$H$301,MATCH(MONTH($B$2),mois,)+(COUNT($A$7:$A$107)-COUNT(A89:$A$107)),7),"")</f>
        <v/>
      </c>
      <c r="H89" s="39"/>
      <c r="I89" s="38"/>
      <c r="J89" s="38"/>
      <c r="K89" s="39"/>
      <c r="L89" s="3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  <c r="AMK89"/>
    </row>
    <row r="90" spans="1:1025" x14ac:dyDescent="0.25">
      <c r="A90">
        <v>1</v>
      </c>
      <c r="B90" s="40" t="str">
        <f>IF(MONTH(INDEX(Date,MATCH(MONTH($B$2),mois,)+(COUNT($A$7:$A$107)-COUNT(A90:$A$107))))=MONTH($B$2),INDEX(Date,MATCH(MONTH($B$2),mois,)+(COUNT($A$7:$A$107)-COUNT(A90:$A$107))),"")</f>
        <v/>
      </c>
      <c r="C90" s="42" t="str">
        <f>IF(MONTH(INDEX(Date,MATCH(MONTH($B$2),mois,)+(COUNT($A$7:$A$107)-COUNT(A90:$A$107))))=MONTH($B$2),INDEX(Feuille1!$B$13:$H$301,MATCH(MONTH($B$2),mois,)+(COUNT($A$7:$A$107)-COUNT(A90:$A$107)),2),"")</f>
        <v/>
      </c>
      <c r="D90" s="42" t="str">
        <f>IF(MONTH(INDEX(Date,MATCH(MONTH($B$2),mois,)+(COUNT($A$7:$A$107)-COUNT(A90:$A$107))))=MONTH($B$2),INDEX(Feuille1!$B$13:$H$301,MATCH(MONTH($B$2),mois,)+(COUNT($A$7:$A$107)-COUNT(A90:$A$107)),3),"")</f>
        <v/>
      </c>
      <c r="E90" s="43" t="str">
        <f>IF(MONTH(INDEX(Date,MATCH(MONTH($B$2),mois,)+(COUNT($A$7:$A$107)-COUNT(A90:$A$107))))=MONTH($B$2),INDEX(Feuille1!$B$13:$H$301,MATCH(MONTH($B$2),mois,)+(COUNT($A$7:$A$107)-COUNT(A90:$A$107)),4),"")</f>
        <v/>
      </c>
      <c r="F90" s="42" t="str">
        <f>IF(MONTH(INDEX(Date,MATCH(MONTH($B$2),mois,)+(COUNT($A$7:$A$107)-COUNT(A90:$A$107))))=MONTH($B$2),INDEX(Feuille1!$B$13:$H$301,MATCH(MONTH($B$2),mois,)+(COUNT($A$7:$A$107)-COUNT(A90:$A$107)),6),"")</f>
        <v/>
      </c>
      <c r="G90" s="43" t="str">
        <f>IF(MONTH(INDEX(Date,MATCH(MONTH($B$2),mois,)+(COUNT($A$7:$A$107)-COUNT(A90:$A$107))))=MONTH($B$2),INDEX(Feuille1!$B$13:$H$301,MATCH(MONTH($B$2),mois,)+(COUNT($A$7:$A$107)-COUNT(A90:$A$107)),7),"")</f>
        <v/>
      </c>
      <c r="H90" s="39"/>
      <c r="I90" s="38"/>
      <c r="J90" s="38"/>
      <c r="K90" s="39"/>
      <c r="L90" s="39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  <c r="AMK90"/>
    </row>
    <row r="91" spans="1:1025" x14ac:dyDescent="0.25">
      <c r="A91">
        <v>1</v>
      </c>
      <c r="B91" s="40" t="str">
        <f>IF(MONTH(INDEX(Date,MATCH(MONTH($B$2),mois,)+(COUNT($A$7:$A$107)-COUNT(A91:$A$107))))=MONTH($B$2),INDEX(Date,MATCH(MONTH($B$2),mois,)+(COUNT($A$7:$A$107)-COUNT(A91:$A$107))),"")</f>
        <v/>
      </c>
      <c r="C91" s="42" t="str">
        <f>IF(MONTH(INDEX(Date,MATCH(MONTH($B$2),mois,)+(COUNT($A$7:$A$107)-COUNT(A91:$A$107))))=MONTH($B$2),INDEX(Feuille1!$B$13:$H$301,MATCH(MONTH($B$2),mois,)+(COUNT($A$7:$A$107)-COUNT(A91:$A$107)),2),"")</f>
        <v/>
      </c>
      <c r="D91" s="42" t="str">
        <f>IF(MONTH(INDEX(Date,MATCH(MONTH($B$2),mois,)+(COUNT($A$7:$A$107)-COUNT(A91:$A$107))))=MONTH($B$2),INDEX(Feuille1!$B$13:$H$301,MATCH(MONTH($B$2),mois,)+(COUNT($A$7:$A$107)-COUNT(A91:$A$107)),3),"")</f>
        <v/>
      </c>
      <c r="E91" s="43" t="str">
        <f>IF(MONTH(INDEX(Date,MATCH(MONTH($B$2),mois,)+(COUNT($A$7:$A$107)-COUNT(A91:$A$107))))=MONTH($B$2),INDEX(Feuille1!$B$13:$H$301,MATCH(MONTH($B$2),mois,)+(COUNT($A$7:$A$107)-COUNT(A91:$A$107)),4),"")</f>
        <v/>
      </c>
      <c r="F91" s="42" t="str">
        <f>IF(MONTH(INDEX(Date,MATCH(MONTH($B$2),mois,)+(COUNT($A$7:$A$107)-COUNT(A91:$A$107))))=MONTH($B$2),INDEX(Feuille1!$B$13:$H$301,MATCH(MONTH($B$2),mois,)+(COUNT($A$7:$A$107)-COUNT(A91:$A$107)),6),"")</f>
        <v/>
      </c>
      <c r="G91" s="43" t="str">
        <f>IF(MONTH(INDEX(Date,MATCH(MONTH($B$2),mois,)+(COUNT($A$7:$A$107)-COUNT(A91:$A$107))))=MONTH($B$2),INDEX(Feuille1!$B$13:$H$301,MATCH(MONTH($B$2),mois,)+(COUNT($A$7:$A$107)-COUNT(A91:$A$107)),7),"")</f>
        <v/>
      </c>
      <c r="H91" s="39"/>
      <c r="I91" s="38"/>
      <c r="J91" s="38"/>
      <c r="K91" s="39"/>
      <c r="L91" s="39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  <c r="AMK91"/>
    </row>
    <row r="92" spans="1:1025" x14ac:dyDescent="0.25">
      <c r="A92">
        <v>1</v>
      </c>
      <c r="B92" s="40" t="str">
        <f>IF(MONTH(INDEX(Date,MATCH(MONTH($B$2),mois,)+(COUNT($A$7:$A$107)-COUNT(A92:$A$107))))=MONTH($B$2),INDEX(Date,MATCH(MONTH($B$2),mois,)+(COUNT($A$7:$A$107)-COUNT(A92:$A$107))),"")</f>
        <v/>
      </c>
      <c r="C92" s="42" t="str">
        <f>IF(MONTH(INDEX(Date,MATCH(MONTH($B$2),mois,)+(COUNT($A$7:$A$107)-COUNT(A92:$A$107))))=MONTH($B$2),INDEX(Feuille1!$B$13:$H$301,MATCH(MONTH($B$2),mois,)+(COUNT($A$7:$A$107)-COUNT(A92:$A$107)),2),"")</f>
        <v/>
      </c>
      <c r="D92" s="42" t="str">
        <f>IF(MONTH(INDEX(Date,MATCH(MONTH($B$2),mois,)+(COUNT($A$7:$A$107)-COUNT(A92:$A$107))))=MONTH($B$2),INDEX(Feuille1!$B$13:$H$301,MATCH(MONTH($B$2),mois,)+(COUNT($A$7:$A$107)-COUNT(A92:$A$107)),3),"")</f>
        <v/>
      </c>
      <c r="E92" s="43" t="str">
        <f>IF(MONTH(INDEX(Date,MATCH(MONTH($B$2),mois,)+(COUNT($A$7:$A$107)-COUNT(A92:$A$107))))=MONTH($B$2),INDEX(Feuille1!$B$13:$H$301,MATCH(MONTH($B$2),mois,)+(COUNT($A$7:$A$107)-COUNT(A92:$A$107)),4),"")</f>
        <v/>
      </c>
      <c r="F92" s="42" t="str">
        <f>IF(MONTH(INDEX(Date,MATCH(MONTH($B$2),mois,)+(COUNT($A$7:$A$107)-COUNT(A92:$A$107))))=MONTH($B$2),INDEX(Feuille1!$B$13:$H$301,MATCH(MONTH($B$2),mois,)+(COUNT($A$7:$A$107)-COUNT(A92:$A$107)),6),"")</f>
        <v/>
      </c>
      <c r="G92" s="43" t="str">
        <f>IF(MONTH(INDEX(Date,MATCH(MONTH($B$2),mois,)+(COUNT($A$7:$A$107)-COUNT(A92:$A$107))))=MONTH($B$2),INDEX(Feuille1!$B$13:$H$301,MATCH(MONTH($B$2),mois,)+(COUNT($A$7:$A$107)-COUNT(A92:$A$107)),7),"")</f>
        <v/>
      </c>
      <c r="H92" s="39"/>
      <c r="I92" s="38"/>
      <c r="J92" s="38"/>
      <c r="K92" s="39"/>
      <c r="L92" s="39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  <c r="AMK92"/>
    </row>
    <row r="93" spans="1:1025" x14ac:dyDescent="0.25">
      <c r="A93">
        <v>1</v>
      </c>
      <c r="B93" s="40" t="str">
        <f>IF(MONTH(INDEX(Date,MATCH(MONTH($B$2),mois,)+(COUNT($A$7:$A$107)-COUNT(A93:$A$107))))=MONTH($B$2),INDEX(Date,MATCH(MONTH($B$2),mois,)+(COUNT($A$7:$A$107)-COUNT(A93:$A$107))),"")</f>
        <v/>
      </c>
      <c r="C93" s="42" t="str">
        <f>IF(MONTH(INDEX(Date,MATCH(MONTH($B$2),mois,)+(COUNT($A$7:$A$107)-COUNT(A93:$A$107))))=MONTH($B$2),INDEX(Feuille1!$B$13:$H$301,MATCH(MONTH($B$2),mois,)+(COUNT($A$7:$A$107)-COUNT(A93:$A$107)),2),"")</f>
        <v/>
      </c>
      <c r="D93" s="42" t="str">
        <f>IF(MONTH(INDEX(Date,MATCH(MONTH($B$2),mois,)+(COUNT($A$7:$A$107)-COUNT(A93:$A$107))))=MONTH($B$2),INDEX(Feuille1!$B$13:$H$301,MATCH(MONTH($B$2),mois,)+(COUNT($A$7:$A$107)-COUNT(A93:$A$107)),3),"")</f>
        <v/>
      </c>
      <c r="E93" s="43" t="str">
        <f>IF(MONTH(INDEX(Date,MATCH(MONTH($B$2),mois,)+(COUNT($A$7:$A$107)-COUNT(A93:$A$107))))=MONTH($B$2),INDEX(Feuille1!$B$13:$H$301,MATCH(MONTH($B$2),mois,)+(COUNT($A$7:$A$107)-COUNT(A93:$A$107)),4),"")</f>
        <v/>
      </c>
      <c r="F93" s="42" t="str">
        <f>IF(MONTH(INDEX(Date,MATCH(MONTH($B$2),mois,)+(COUNT($A$7:$A$107)-COUNT(A93:$A$107))))=MONTH($B$2),INDEX(Feuille1!$B$13:$H$301,MATCH(MONTH($B$2),mois,)+(COUNT($A$7:$A$107)-COUNT(A93:$A$107)),6),"")</f>
        <v/>
      </c>
      <c r="G93" s="43" t="str">
        <f>IF(MONTH(INDEX(Date,MATCH(MONTH($B$2),mois,)+(COUNT($A$7:$A$107)-COUNT(A93:$A$107))))=MONTH($B$2),INDEX(Feuille1!$B$13:$H$301,MATCH(MONTH($B$2),mois,)+(COUNT($A$7:$A$107)-COUNT(A93:$A$107)),7),"")</f>
        <v/>
      </c>
      <c r="H93" s="39"/>
      <c r="I93" s="38"/>
      <c r="J93" s="38"/>
      <c r="K93" s="39"/>
      <c r="L93" s="39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  <c r="AMK93"/>
    </row>
    <row r="94" spans="1:1025" x14ac:dyDescent="0.25">
      <c r="A94">
        <v>1</v>
      </c>
      <c r="B94" s="40" t="str">
        <f>IF(MONTH(INDEX(Date,MATCH(MONTH($B$2),mois,)+(COUNT($A$7:$A$107)-COUNT(A94:$A$107))))=MONTH($B$2),INDEX(Date,MATCH(MONTH($B$2),mois,)+(COUNT($A$7:$A$107)-COUNT(A94:$A$107))),"")</f>
        <v/>
      </c>
      <c r="C94" s="42" t="str">
        <f>IF(MONTH(INDEX(Date,MATCH(MONTH($B$2),mois,)+(COUNT($A$7:$A$107)-COUNT(A94:$A$107))))=MONTH($B$2),INDEX(Feuille1!$B$13:$H$301,MATCH(MONTH($B$2),mois,)+(COUNT($A$7:$A$107)-COUNT(A94:$A$107)),2),"")</f>
        <v/>
      </c>
      <c r="D94" s="42" t="str">
        <f>IF(MONTH(INDEX(Date,MATCH(MONTH($B$2),mois,)+(COUNT($A$7:$A$107)-COUNT(A94:$A$107))))=MONTH($B$2),INDEX(Feuille1!$B$13:$H$301,MATCH(MONTH($B$2),mois,)+(COUNT($A$7:$A$107)-COUNT(A94:$A$107)),3),"")</f>
        <v/>
      </c>
      <c r="E94" s="43" t="str">
        <f>IF(MONTH(INDEX(Date,MATCH(MONTH($B$2),mois,)+(COUNT($A$7:$A$107)-COUNT(A94:$A$107))))=MONTH($B$2),INDEX(Feuille1!$B$13:$H$301,MATCH(MONTH($B$2),mois,)+(COUNT($A$7:$A$107)-COUNT(A94:$A$107)),4),"")</f>
        <v/>
      </c>
      <c r="F94" s="42" t="str">
        <f>IF(MONTH(INDEX(Date,MATCH(MONTH($B$2),mois,)+(COUNT($A$7:$A$107)-COUNT(A94:$A$107))))=MONTH($B$2),INDEX(Feuille1!$B$13:$H$301,MATCH(MONTH($B$2),mois,)+(COUNT($A$7:$A$107)-COUNT(A94:$A$107)),6),"")</f>
        <v/>
      </c>
      <c r="G94" s="43" t="str">
        <f>IF(MONTH(INDEX(Date,MATCH(MONTH($B$2),mois,)+(COUNT($A$7:$A$107)-COUNT(A94:$A$107))))=MONTH($B$2),INDEX(Feuille1!$B$13:$H$301,MATCH(MONTH($B$2),mois,)+(COUNT($A$7:$A$107)-COUNT(A94:$A$107)),7),"")</f>
        <v/>
      </c>
      <c r="H94" s="39"/>
      <c r="I94" s="38"/>
      <c r="J94" s="38"/>
      <c r="K94" s="39"/>
      <c r="L94" s="39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  <c r="AMK94"/>
    </row>
    <row r="95" spans="1:1025" x14ac:dyDescent="0.25">
      <c r="A95">
        <v>1</v>
      </c>
      <c r="B95" s="40" t="str">
        <f>IF(MONTH(INDEX(Date,MATCH(MONTH($B$2),mois,)+(COUNT($A$7:$A$107)-COUNT(A95:$A$107))))=MONTH($B$2),INDEX(Date,MATCH(MONTH($B$2),mois,)+(COUNT($A$7:$A$107)-COUNT(A95:$A$107))),"")</f>
        <v/>
      </c>
      <c r="C95" s="42" t="str">
        <f>IF(MONTH(INDEX(Date,MATCH(MONTH($B$2),mois,)+(COUNT($A$7:$A$107)-COUNT(A95:$A$107))))=MONTH($B$2),INDEX(Feuille1!$B$13:$H$301,MATCH(MONTH($B$2),mois,)+(COUNT($A$7:$A$107)-COUNT(A95:$A$107)),2),"")</f>
        <v/>
      </c>
      <c r="D95" s="42" t="str">
        <f>IF(MONTH(INDEX(Date,MATCH(MONTH($B$2),mois,)+(COUNT($A$7:$A$107)-COUNT(A95:$A$107))))=MONTH($B$2),INDEX(Feuille1!$B$13:$H$301,MATCH(MONTH($B$2),mois,)+(COUNT($A$7:$A$107)-COUNT(A95:$A$107)),3),"")</f>
        <v/>
      </c>
      <c r="E95" s="43" t="str">
        <f>IF(MONTH(INDEX(Date,MATCH(MONTH($B$2),mois,)+(COUNT($A$7:$A$107)-COUNT(A95:$A$107))))=MONTH($B$2),INDEX(Feuille1!$B$13:$H$301,MATCH(MONTH($B$2),mois,)+(COUNT($A$7:$A$107)-COUNT(A95:$A$107)),4),"")</f>
        <v/>
      </c>
      <c r="F95" s="42" t="str">
        <f>IF(MONTH(INDEX(Date,MATCH(MONTH($B$2),mois,)+(COUNT($A$7:$A$107)-COUNT(A95:$A$107))))=MONTH($B$2),INDEX(Feuille1!$B$13:$H$301,MATCH(MONTH($B$2),mois,)+(COUNT($A$7:$A$107)-COUNT(A95:$A$107)),6),"")</f>
        <v/>
      </c>
      <c r="G95" s="43" t="str">
        <f>IF(MONTH(INDEX(Date,MATCH(MONTH($B$2),mois,)+(COUNT($A$7:$A$107)-COUNT(A95:$A$107))))=MONTH($B$2),INDEX(Feuille1!$B$13:$H$301,MATCH(MONTH($B$2),mois,)+(COUNT($A$7:$A$107)-COUNT(A95:$A$107)),7),"")</f>
        <v/>
      </c>
      <c r="H95" s="39"/>
      <c r="I95" s="38"/>
      <c r="J95" s="38"/>
      <c r="K95" s="39"/>
      <c r="L95" s="39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  <c r="AMK95"/>
    </row>
    <row r="96" spans="1:1025" x14ac:dyDescent="0.25">
      <c r="A96">
        <v>1</v>
      </c>
      <c r="B96" s="40" t="str">
        <f>IF(MONTH(INDEX(Date,MATCH(MONTH($B$2),mois,)+(COUNT($A$7:$A$107)-COUNT(A96:$A$107))))=MONTH($B$2),INDEX(Date,MATCH(MONTH($B$2),mois,)+(COUNT($A$7:$A$107)-COUNT(A96:$A$107))),"")</f>
        <v/>
      </c>
      <c r="C96" s="42" t="str">
        <f>IF(MONTH(INDEX(Date,MATCH(MONTH($B$2),mois,)+(COUNT($A$7:$A$107)-COUNT(A96:$A$107))))=MONTH($B$2),INDEX(Feuille1!$B$13:$H$301,MATCH(MONTH($B$2),mois,)+(COUNT($A$7:$A$107)-COUNT(A96:$A$107)),2),"")</f>
        <v/>
      </c>
      <c r="D96" s="42" t="str">
        <f>IF(MONTH(INDEX(Date,MATCH(MONTH($B$2),mois,)+(COUNT($A$7:$A$107)-COUNT(A96:$A$107))))=MONTH($B$2),INDEX(Feuille1!$B$13:$H$301,MATCH(MONTH($B$2),mois,)+(COUNT($A$7:$A$107)-COUNT(A96:$A$107)),3),"")</f>
        <v/>
      </c>
      <c r="E96" s="43" t="str">
        <f>IF(MONTH(INDEX(Date,MATCH(MONTH($B$2),mois,)+(COUNT($A$7:$A$107)-COUNT(A96:$A$107))))=MONTH($B$2),INDEX(Feuille1!$B$13:$H$301,MATCH(MONTH($B$2),mois,)+(COUNT($A$7:$A$107)-COUNT(A96:$A$107)),4),"")</f>
        <v/>
      </c>
      <c r="F96" s="42" t="str">
        <f>IF(MONTH(INDEX(Date,MATCH(MONTH($B$2),mois,)+(COUNT($A$7:$A$107)-COUNT(A96:$A$107))))=MONTH($B$2),INDEX(Feuille1!$B$13:$H$301,MATCH(MONTH($B$2),mois,)+(COUNT($A$7:$A$107)-COUNT(A96:$A$107)),6),"")</f>
        <v/>
      </c>
      <c r="G96" s="43" t="str">
        <f>IF(MONTH(INDEX(Date,MATCH(MONTH($B$2),mois,)+(COUNT($A$7:$A$107)-COUNT(A96:$A$107))))=MONTH($B$2),INDEX(Feuille1!$B$13:$H$301,MATCH(MONTH($B$2),mois,)+(COUNT($A$7:$A$107)-COUNT(A96:$A$107)),7),"")</f>
        <v/>
      </c>
      <c r="H96" s="39"/>
      <c r="I96" s="38"/>
      <c r="J96" s="38"/>
      <c r="K96" s="39"/>
      <c r="L96" s="39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  <c r="AMK96"/>
    </row>
    <row r="97" spans="1:1025" x14ac:dyDescent="0.25">
      <c r="A97">
        <v>1</v>
      </c>
      <c r="B97" s="40" t="str">
        <f>IF(MONTH(INDEX(Date,MATCH(MONTH($B$2),mois,)+(COUNT($A$7:$A$107)-COUNT(A97:$A$107))))=MONTH($B$2),INDEX(Date,MATCH(MONTH($B$2),mois,)+(COUNT($A$7:$A$107)-COUNT(A97:$A$107))),"")</f>
        <v/>
      </c>
      <c r="C97" s="42" t="str">
        <f>IF(MONTH(INDEX(Date,MATCH(MONTH($B$2),mois,)+(COUNT($A$7:$A$107)-COUNT(A97:$A$107))))=MONTH($B$2),INDEX(Feuille1!$B$13:$H$301,MATCH(MONTH($B$2),mois,)+(COUNT($A$7:$A$107)-COUNT(A97:$A$107)),2),"")</f>
        <v/>
      </c>
      <c r="D97" s="42" t="str">
        <f>IF(MONTH(INDEX(Date,MATCH(MONTH($B$2),mois,)+(COUNT($A$7:$A$107)-COUNT(A97:$A$107))))=MONTH($B$2),INDEX(Feuille1!$B$13:$H$301,MATCH(MONTH($B$2),mois,)+(COUNT($A$7:$A$107)-COUNT(A97:$A$107)),3),"")</f>
        <v/>
      </c>
      <c r="E97" s="43" t="str">
        <f>IF(MONTH(INDEX(Date,MATCH(MONTH($B$2),mois,)+(COUNT($A$7:$A$107)-COUNT(A97:$A$107))))=MONTH($B$2),INDEX(Feuille1!$B$13:$H$301,MATCH(MONTH($B$2),mois,)+(COUNT($A$7:$A$107)-COUNT(A97:$A$107)),4),"")</f>
        <v/>
      </c>
      <c r="F97" s="42" t="str">
        <f>IF(MONTH(INDEX(Date,MATCH(MONTH($B$2),mois,)+(COUNT($A$7:$A$107)-COUNT(A97:$A$107))))=MONTH($B$2),INDEX(Feuille1!$B$13:$H$301,MATCH(MONTH($B$2),mois,)+(COUNT($A$7:$A$107)-COUNT(A97:$A$107)),6),"")</f>
        <v/>
      </c>
      <c r="G97" s="43" t="str">
        <f>IF(MONTH(INDEX(Date,MATCH(MONTH($B$2),mois,)+(COUNT($A$7:$A$107)-COUNT(A97:$A$107))))=MONTH($B$2),INDEX(Feuille1!$B$13:$H$301,MATCH(MONTH($B$2),mois,)+(COUNT($A$7:$A$107)-COUNT(A97:$A$107)),7),"")</f>
        <v/>
      </c>
      <c r="H97" s="39"/>
      <c r="I97" s="38"/>
      <c r="J97" s="38"/>
      <c r="K97" s="39"/>
      <c r="L97" s="39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  <c r="AMK97"/>
    </row>
    <row r="98" spans="1:1025" x14ac:dyDescent="0.25">
      <c r="A98">
        <v>1</v>
      </c>
      <c r="B98" s="40" t="str">
        <f>IF(MONTH(INDEX(Date,MATCH(MONTH($B$2),mois,)+(COUNT($A$7:$A$107)-COUNT(A98:$A$107))))=MONTH($B$2),INDEX(Date,MATCH(MONTH($B$2),mois,)+(COUNT($A$7:$A$107)-COUNT(A98:$A$107))),"")</f>
        <v/>
      </c>
      <c r="C98" s="42" t="str">
        <f>IF(MONTH(INDEX(Date,MATCH(MONTH($B$2),mois,)+(COUNT($A$7:$A$107)-COUNT(A98:$A$107))))=MONTH($B$2),INDEX(Feuille1!$B$13:$H$301,MATCH(MONTH($B$2),mois,)+(COUNT($A$7:$A$107)-COUNT(A98:$A$107)),2),"")</f>
        <v/>
      </c>
      <c r="D98" s="42" t="str">
        <f>IF(MONTH(INDEX(Date,MATCH(MONTH($B$2),mois,)+(COUNT($A$7:$A$107)-COUNT(A98:$A$107))))=MONTH($B$2),INDEX(Feuille1!$B$13:$H$301,MATCH(MONTH($B$2),mois,)+(COUNT($A$7:$A$107)-COUNT(A98:$A$107)),3),"")</f>
        <v/>
      </c>
      <c r="E98" s="43" t="str">
        <f>IF(MONTH(INDEX(Date,MATCH(MONTH($B$2),mois,)+(COUNT($A$7:$A$107)-COUNT(A98:$A$107))))=MONTH($B$2),INDEX(Feuille1!$B$13:$H$301,MATCH(MONTH($B$2),mois,)+(COUNT($A$7:$A$107)-COUNT(A98:$A$107)),4),"")</f>
        <v/>
      </c>
      <c r="F98" s="42" t="str">
        <f>IF(MONTH(INDEX(Date,MATCH(MONTH($B$2),mois,)+(COUNT($A$7:$A$107)-COUNT(A98:$A$107))))=MONTH($B$2),INDEX(Feuille1!$B$13:$H$301,MATCH(MONTH($B$2),mois,)+(COUNT($A$7:$A$107)-COUNT(A98:$A$107)),6),"")</f>
        <v/>
      </c>
      <c r="G98" s="43" t="str">
        <f>IF(MONTH(INDEX(Date,MATCH(MONTH($B$2),mois,)+(COUNT($A$7:$A$107)-COUNT(A98:$A$107))))=MONTH($B$2),INDEX(Feuille1!$B$13:$H$301,MATCH(MONTH($B$2),mois,)+(COUNT($A$7:$A$107)-COUNT(A98:$A$107)),7),"")</f>
        <v/>
      </c>
      <c r="H98" s="39"/>
      <c r="I98" s="38"/>
      <c r="J98" s="38"/>
      <c r="K98" s="39"/>
      <c r="L98" s="39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  <c r="AMK98"/>
    </row>
    <row r="99" spans="1:1025" x14ac:dyDescent="0.25">
      <c r="A99">
        <v>1</v>
      </c>
      <c r="B99" s="40" t="str">
        <f>IF(MONTH(INDEX(Date,MATCH(MONTH($B$2),mois,)+(COUNT($A$7:$A$107)-COUNT(A99:$A$107))))=MONTH($B$2),INDEX(Date,MATCH(MONTH($B$2),mois,)+(COUNT($A$7:$A$107)-COUNT(A99:$A$107))),"")</f>
        <v/>
      </c>
      <c r="C99" s="42" t="str">
        <f>IF(MONTH(INDEX(Date,MATCH(MONTH($B$2),mois,)+(COUNT($A$7:$A$107)-COUNT(A99:$A$107))))=MONTH($B$2),INDEX(Feuille1!$B$13:$H$301,MATCH(MONTH($B$2),mois,)+(COUNT($A$7:$A$107)-COUNT(A99:$A$107)),2),"")</f>
        <v/>
      </c>
      <c r="D99" s="42" t="str">
        <f>IF(MONTH(INDEX(Date,MATCH(MONTH($B$2),mois,)+(COUNT($A$7:$A$107)-COUNT(A99:$A$107))))=MONTH($B$2),INDEX(Feuille1!$B$13:$H$301,MATCH(MONTH($B$2),mois,)+(COUNT($A$7:$A$107)-COUNT(A99:$A$107)),3),"")</f>
        <v/>
      </c>
      <c r="E99" s="43" t="str">
        <f>IF(MONTH(INDEX(Date,MATCH(MONTH($B$2),mois,)+(COUNT($A$7:$A$107)-COUNT(A99:$A$107))))=MONTH($B$2),INDEX(Feuille1!$B$13:$H$301,MATCH(MONTH($B$2),mois,)+(COUNT($A$7:$A$107)-COUNT(A99:$A$107)),4),"")</f>
        <v/>
      </c>
      <c r="F99" s="42" t="str">
        <f>IF(MONTH(INDEX(Date,MATCH(MONTH($B$2),mois,)+(COUNT($A$7:$A$107)-COUNT(A99:$A$107))))=MONTH($B$2),INDEX(Feuille1!$B$13:$H$301,MATCH(MONTH($B$2),mois,)+(COUNT($A$7:$A$107)-COUNT(A99:$A$107)),6),"")</f>
        <v/>
      </c>
      <c r="G99" s="43" t="str">
        <f>IF(MONTH(INDEX(Date,MATCH(MONTH($B$2),mois,)+(COUNT($A$7:$A$107)-COUNT(A99:$A$107))))=MONTH($B$2),INDEX(Feuille1!$B$13:$H$301,MATCH(MONTH($B$2),mois,)+(COUNT($A$7:$A$107)-COUNT(A99:$A$107)),7),"")</f>
        <v/>
      </c>
      <c r="H99" s="39"/>
      <c r="I99" s="38"/>
      <c r="J99" s="38"/>
      <c r="K99" s="39"/>
      <c r="L99" s="3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  <c r="AMK99"/>
    </row>
    <row r="100" spans="1:1025" x14ac:dyDescent="0.25">
      <c r="A100">
        <v>1</v>
      </c>
      <c r="B100" s="40" t="str">
        <f>IF(MONTH(INDEX(Date,MATCH(MONTH($B$2),mois,)+(COUNT($A$7:$A$107)-COUNT(A100:$A$107))))=MONTH($B$2),INDEX(Date,MATCH(MONTH($B$2),mois,)+(COUNT($A$7:$A$107)-COUNT(A100:$A$107))),"")</f>
        <v/>
      </c>
      <c r="C100" s="42" t="str">
        <f>IF(MONTH(INDEX(Date,MATCH(MONTH($B$2),mois,)+(COUNT($A$7:$A$107)-COUNT(A100:$A$107))))=MONTH($B$2),INDEX(Feuille1!$B$13:$H$301,MATCH(MONTH($B$2),mois,)+(COUNT($A$7:$A$107)-COUNT(A100:$A$107)),2),"")</f>
        <v/>
      </c>
      <c r="D100" s="42" t="str">
        <f>IF(MONTH(INDEX(Date,MATCH(MONTH($B$2),mois,)+(COUNT($A$7:$A$107)-COUNT(A100:$A$107))))=MONTH($B$2),INDEX(Feuille1!$B$13:$H$301,MATCH(MONTH($B$2),mois,)+(COUNT($A$7:$A$107)-COUNT(A100:$A$107)),3),"")</f>
        <v/>
      </c>
      <c r="E100" s="43" t="str">
        <f>IF(MONTH(INDEX(Date,MATCH(MONTH($B$2),mois,)+(COUNT($A$7:$A$107)-COUNT(A100:$A$107))))=MONTH($B$2),INDEX(Feuille1!$B$13:$H$301,MATCH(MONTH($B$2),mois,)+(COUNT($A$7:$A$107)-COUNT(A100:$A$107)),4),"")</f>
        <v/>
      </c>
      <c r="F100" s="42" t="str">
        <f>IF(MONTH(INDEX(Date,MATCH(MONTH($B$2),mois,)+(COUNT($A$7:$A$107)-COUNT(A100:$A$107))))=MONTH($B$2),INDEX(Feuille1!$B$13:$H$301,MATCH(MONTH($B$2),mois,)+(COUNT($A$7:$A$107)-COUNT(A100:$A$107)),6),"")</f>
        <v/>
      </c>
      <c r="G100" s="43" t="str">
        <f>IF(MONTH(INDEX(Date,MATCH(MONTH($B$2),mois,)+(COUNT($A$7:$A$107)-COUNT(A100:$A$107))))=MONTH($B$2),INDEX(Feuille1!$B$13:$H$301,MATCH(MONTH($B$2),mois,)+(COUNT($A$7:$A$107)-COUNT(A100:$A$107)),7),"")</f>
        <v/>
      </c>
      <c r="H100" s="39"/>
      <c r="I100" s="38"/>
      <c r="J100" s="38"/>
      <c r="K100" s="39"/>
      <c r="L100" s="39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  <c r="AMK100"/>
    </row>
    <row r="101" spans="1:1025" x14ac:dyDescent="0.25">
      <c r="A101">
        <v>1</v>
      </c>
      <c r="B101" s="40" t="str">
        <f>IF(MONTH(INDEX(Date,MATCH(MONTH($B$2),mois,)+(COUNT($A$7:$A$107)-COUNT(A101:$A$107))))=MONTH($B$2),INDEX(Date,MATCH(MONTH($B$2),mois,)+(COUNT($A$7:$A$107)-COUNT(A101:$A$107))),"")</f>
        <v/>
      </c>
      <c r="C101" s="42" t="str">
        <f>IF(MONTH(INDEX(Date,MATCH(MONTH($B$2),mois,)+(COUNT($A$7:$A$107)-COUNT(A101:$A$107))))=MONTH($B$2),INDEX(Feuille1!$B$13:$H$301,MATCH(MONTH($B$2),mois,)+(COUNT($A$7:$A$107)-COUNT(A101:$A$107)),2),"")</f>
        <v/>
      </c>
      <c r="D101" s="42" t="str">
        <f>IF(MONTH(INDEX(Date,MATCH(MONTH($B$2),mois,)+(COUNT($A$7:$A$107)-COUNT(A101:$A$107))))=MONTH($B$2),INDEX(Feuille1!$B$13:$H$301,MATCH(MONTH($B$2),mois,)+(COUNT($A$7:$A$107)-COUNT(A101:$A$107)),3),"")</f>
        <v/>
      </c>
      <c r="E101" s="43" t="str">
        <f>IF(MONTH(INDEX(Date,MATCH(MONTH($B$2),mois,)+(COUNT($A$7:$A$107)-COUNT(A101:$A$107))))=MONTH($B$2),INDEX(Feuille1!$B$13:$H$301,MATCH(MONTH($B$2),mois,)+(COUNT($A$7:$A$107)-COUNT(A101:$A$107)),4),"")</f>
        <v/>
      </c>
      <c r="F101" s="42" t="str">
        <f>IF(MONTH(INDEX(Date,MATCH(MONTH($B$2),mois,)+(COUNT($A$7:$A$107)-COUNT(A101:$A$107))))=MONTH($B$2),INDEX(Feuille1!$B$13:$H$301,MATCH(MONTH($B$2),mois,)+(COUNT($A$7:$A$107)-COUNT(A101:$A$107)),6),"")</f>
        <v/>
      </c>
      <c r="G101" s="43" t="str">
        <f>IF(MONTH(INDEX(Date,MATCH(MONTH($B$2),mois,)+(COUNT($A$7:$A$107)-COUNT(A101:$A$107))))=MONTH($B$2),INDEX(Feuille1!$B$13:$H$301,MATCH(MONTH($B$2),mois,)+(COUNT($A$7:$A$107)-COUNT(A101:$A$107)),7),"")</f>
        <v/>
      </c>
      <c r="H101" s="39"/>
      <c r="I101" s="38"/>
      <c r="J101" s="38"/>
      <c r="K101" s="39"/>
      <c r="L101" s="39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  <c r="AMK101"/>
    </row>
    <row r="102" spans="1:1025" x14ac:dyDescent="0.25">
      <c r="A102">
        <v>1</v>
      </c>
      <c r="B102" s="40" t="str">
        <f>IF(MONTH(INDEX(Date,MATCH(MONTH($B$2),mois,)+(COUNT($A$7:$A$107)-COUNT(A102:$A$107))))=MONTH($B$2),INDEX(Date,MATCH(MONTH($B$2),mois,)+(COUNT($A$7:$A$107)-COUNT(A102:$A$107))),"")</f>
        <v/>
      </c>
      <c r="C102" s="42" t="str">
        <f>IF(MONTH(INDEX(Date,MATCH(MONTH($B$2),mois,)+(COUNT($A$7:$A$107)-COUNT(A102:$A$107))))=MONTH($B$2),INDEX(Feuille1!$B$13:$H$301,MATCH(MONTH($B$2),mois,)+(COUNT($A$7:$A$107)-COUNT(A102:$A$107)),2),"")</f>
        <v/>
      </c>
      <c r="D102" s="42" t="str">
        <f>IF(MONTH(INDEX(Date,MATCH(MONTH($B$2),mois,)+(COUNT($A$7:$A$107)-COUNT(A102:$A$107))))=MONTH($B$2),INDEX(Feuille1!$B$13:$H$301,MATCH(MONTH($B$2),mois,)+(COUNT($A$7:$A$107)-COUNT(A102:$A$107)),3),"")</f>
        <v/>
      </c>
      <c r="E102" s="43" t="str">
        <f>IF(MONTH(INDEX(Date,MATCH(MONTH($B$2),mois,)+(COUNT($A$7:$A$107)-COUNT(A102:$A$107))))=MONTH($B$2),INDEX(Feuille1!$B$13:$H$301,MATCH(MONTH($B$2),mois,)+(COUNT($A$7:$A$107)-COUNT(A102:$A$107)),4),"")</f>
        <v/>
      </c>
      <c r="F102" s="42" t="str">
        <f>IF(MONTH(INDEX(Date,MATCH(MONTH($B$2),mois,)+(COUNT($A$7:$A$107)-COUNT(A102:$A$107))))=MONTH($B$2),INDEX(Feuille1!$B$13:$H$301,MATCH(MONTH($B$2),mois,)+(COUNT($A$7:$A$107)-COUNT(A102:$A$107)),6),"")</f>
        <v/>
      </c>
      <c r="G102" s="43" t="str">
        <f>IF(MONTH(INDEX(Date,MATCH(MONTH($B$2),mois,)+(COUNT($A$7:$A$107)-COUNT(A102:$A$107))))=MONTH($B$2),INDEX(Feuille1!$B$13:$H$301,MATCH(MONTH($B$2),mois,)+(COUNT($A$7:$A$107)-COUNT(A102:$A$107)),7),"")</f>
        <v/>
      </c>
      <c r="H102" s="39"/>
      <c r="I102" s="38"/>
      <c r="J102" s="38"/>
      <c r="K102" s="39"/>
      <c r="L102" s="39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  <c r="AMK102"/>
    </row>
    <row r="103" spans="1:1025" x14ac:dyDescent="0.25">
      <c r="A103">
        <v>1</v>
      </c>
      <c r="B103" s="40" t="str">
        <f>IF(MONTH(INDEX(Date,MATCH(MONTH($B$2),mois,)+(COUNT($A$7:$A$107)-COUNT(A103:$A$107))))=MONTH($B$2),INDEX(Date,MATCH(MONTH($B$2),mois,)+(COUNT($A$7:$A$107)-COUNT(A103:$A$107))),"")</f>
        <v/>
      </c>
      <c r="C103" s="42" t="str">
        <f>IF(MONTH(INDEX(Date,MATCH(MONTH($B$2),mois,)+(COUNT($A$7:$A$107)-COUNT(A103:$A$107))))=MONTH($B$2),INDEX(Feuille1!$B$13:$H$301,MATCH(MONTH($B$2),mois,)+(COUNT($A$7:$A$107)-COUNT(A103:$A$107)),2),"")</f>
        <v/>
      </c>
      <c r="D103" s="42" t="str">
        <f>IF(MONTH(INDEX(Date,MATCH(MONTH($B$2),mois,)+(COUNT($A$7:$A$107)-COUNT(A103:$A$107))))=MONTH($B$2),INDEX(Feuille1!$B$13:$H$301,MATCH(MONTH($B$2),mois,)+(COUNT($A$7:$A$107)-COUNT(A103:$A$107)),3),"")</f>
        <v/>
      </c>
      <c r="E103" s="43" t="str">
        <f>IF(MONTH(INDEX(Date,MATCH(MONTH($B$2),mois,)+(COUNT($A$7:$A$107)-COUNT(A103:$A$107))))=MONTH($B$2),INDEX(Feuille1!$B$13:$H$301,MATCH(MONTH($B$2),mois,)+(COUNT($A$7:$A$107)-COUNT(A103:$A$107)),4),"")</f>
        <v/>
      </c>
      <c r="F103" s="42" t="str">
        <f>IF(MONTH(INDEX(Date,MATCH(MONTH($B$2),mois,)+(COUNT($A$7:$A$107)-COUNT(A103:$A$107))))=MONTH($B$2),INDEX(Feuille1!$B$13:$H$301,MATCH(MONTH($B$2),mois,)+(COUNT($A$7:$A$107)-COUNT(A103:$A$107)),6),"")</f>
        <v/>
      </c>
      <c r="G103" s="43" t="str">
        <f>IF(MONTH(INDEX(Date,MATCH(MONTH($B$2),mois,)+(COUNT($A$7:$A$107)-COUNT(A103:$A$107))))=MONTH($B$2),INDEX(Feuille1!$B$13:$H$301,MATCH(MONTH($B$2),mois,)+(COUNT($A$7:$A$107)-COUNT(A103:$A$107)),7),"")</f>
        <v/>
      </c>
      <c r="H103" s="39"/>
      <c r="I103" s="38"/>
      <c r="J103" s="38"/>
      <c r="K103" s="39"/>
      <c r="L103" s="39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  <c r="AMK103"/>
    </row>
    <row r="104" spans="1:1025" x14ac:dyDescent="0.25">
      <c r="A104">
        <v>1</v>
      </c>
      <c r="B104" s="40" t="str">
        <f>IF(MONTH(INDEX(Date,MATCH(MONTH($B$2),mois,)+(COUNT($A$7:$A$107)-COUNT(A104:$A$107))))=MONTH($B$2),INDEX(Date,MATCH(MONTH($B$2),mois,)+(COUNT($A$7:$A$107)-COUNT(A104:$A$107))),"")</f>
        <v/>
      </c>
      <c r="C104" s="42" t="str">
        <f>IF(MONTH(INDEX(Date,MATCH(MONTH($B$2),mois,)+(COUNT($A$7:$A$107)-COUNT(A104:$A$107))))=MONTH($B$2),INDEX(Feuille1!$B$13:$H$301,MATCH(MONTH($B$2),mois,)+(COUNT($A$7:$A$107)-COUNT(A104:$A$107)),2),"")</f>
        <v/>
      </c>
      <c r="D104" s="42" t="str">
        <f>IF(MONTH(INDEX(Date,MATCH(MONTH($B$2),mois,)+(COUNT($A$7:$A$107)-COUNT(A104:$A$107))))=MONTH($B$2),INDEX(Feuille1!$B$13:$H$301,MATCH(MONTH($B$2),mois,)+(COUNT($A$7:$A$107)-COUNT(A104:$A$107)),3),"")</f>
        <v/>
      </c>
      <c r="E104" s="43" t="str">
        <f>IF(MONTH(INDEX(Date,MATCH(MONTH($B$2),mois,)+(COUNT($A$7:$A$107)-COUNT(A104:$A$107))))=MONTH($B$2),INDEX(Feuille1!$B$13:$H$301,MATCH(MONTH($B$2),mois,)+(COUNT($A$7:$A$107)-COUNT(A104:$A$107)),4),"")</f>
        <v/>
      </c>
      <c r="F104" s="42" t="str">
        <f>IF(MONTH(INDEX(Date,MATCH(MONTH($B$2),mois,)+(COUNT($A$7:$A$107)-COUNT(A104:$A$107))))=MONTH($B$2),INDEX(Feuille1!$B$13:$H$301,MATCH(MONTH($B$2),mois,)+(COUNT($A$7:$A$107)-COUNT(A104:$A$107)),6),"")</f>
        <v/>
      </c>
      <c r="G104" s="43" t="str">
        <f>IF(MONTH(INDEX(Date,MATCH(MONTH($B$2),mois,)+(COUNT($A$7:$A$107)-COUNT(A104:$A$107))))=MONTH($B$2),INDEX(Feuille1!$B$13:$H$301,MATCH(MONTH($B$2),mois,)+(COUNT($A$7:$A$107)-COUNT(A104:$A$107)),7),"")</f>
        <v/>
      </c>
      <c r="H104" s="39"/>
      <c r="I104" s="38"/>
      <c r="J104" s="38"/>
      <c r="K104" s="39"/>
      <c r="L104" s="39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  <c r="AMK104"/>
    </row>
    <row r="105" spans="1:1025" x14ac:dyDescent="0.25">
      <c r="A105">
        <v>1</v>
      </c>
      <c r="B105" s="40" t="str">
        <f>IF(MONTH(INDEX(Date,MATCH(MONTH($B$2),mois,)+(COUNT($A$7:$A$107)-COUNT(A105:$A$107))))=MONTH($B$2),INDEX(Date,MATCH(MONTH($B$2),mois,)+(COUNT($A$7:$A$107)-COUNT(A105:$A$107))),"")</f>
        <v/>
      </c>
      <c r="C105" s="42" t="str">
        <f>IF(MONTH(INDEX(Date,MATCH(MONTH($B$2),mois,)+(COUNT($A$7:$A$107)-COUNT(A105:$A$107))))=MONTH($B$2),INDEX(Feuille1!$B$13:$H$301,MATCH(MONTH($B$2),mois,)+(COUNT($A$7:$A$107)-COUNT(A105:$A$107)),2),"")</f>
        <v/>
      </c>
      <c r="D105" s="42" t="str">
        <f>IF(MONTH(INDEX(Date,MATCH(MONTH($B$2),mois,)+(COUNT($A$7:$A$107)-COUNT(A105:$A$107))))=MONTH($B$2),INDEX(Feuille1!$B$13:$H$301,MATCH(MONTH($B$2),mois,)+(COUNT($A$7:$A$107)-COUNT(A105:$A$107)),3),"")</f>
        <v/>
      </c>
      <c r="E105" s="43" t="str">
        <f>IF(MONTH(INDEX(Date,MATCH(MONTH($B$2),mois,)+(COUNT($A$7:$A$107)-COUNT(A105:$A$107))))=MONTH($B$2),INDEX(Feuille1!$B$13:$H$301,MATCH(MONTH($B$2),mois,)+(COUNT($A$7:$A$107)-COUNT(A105:$A$107)),4),"")</f>
        <v/>
      </c>
      <c r="F105" s="42" t="str">
        <f>IF(MONTH(INDEX(Date,MATCH(MONTH($B$2),mois,)+(COUNT($A$7:$A$107)-COUNT(A105:$A$107))))=MONTH($B$2),INDEX(Feuille1!$B$13:$H$301,MATCH(MONTH($B$2),mois,)+(COUNT($A$7:$A$107)-COUNT(A105:$A$107)),6),"")</f>
        <v/>
      </c>
      <c r="G105" s="43" t="str">
        <f>IF(MONTH(INDEX(Date,MATCH(MONTH($B$2),mois,)+(COUNT($A$7:$A$107)-COUNT(A105:$A$107))))=MONTH($B$2),INDEX(Feuille1!$B$13:$H$301,MATCH(MONTH($B$2),mois,)+(COUNT($A$7:$A$107)-COUNT(A105:$A$107)),7),"")</f>
        <v/>
      </c>
      <c r="H105" s="39"/>
      <c r="I105" s="38"/>
      <c r="J105" s="38"/>
      <c r="K105" s="39"/>
      <c r="L105" s="39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</row>
    <row r="106" spans="1:1025" x14ac:dyDescent="0.25">
      <c r="A106">
        <v>1</v>
      </c>
      <c r="B106" s="40" t="str">
        <f>IF(MONTH(INDEX(Date,MATCH(MONTH($B$2),mois,)+(COUNT($A$7:$A$107)-COUNT(A106:$A$107))))=MONTH($B$2),INDEX(Date,MATCH(MONTH($B$2),mois,)+(COUNT($A$7:$A$107)-COUNT(A106:$A$107))),"")</f>
        <v/>
      </c>
      <c r="C106" s="42" t="str">
        <f>IF(MONTH(INDEX(Date,MATCH(MONTH($B$2),mois,)+(COUNT($A$7:$A$107)-COUNT(A106:$A$107))))=MONTH($B$2),INDEX(Feuille1!$B$13:$H$301,MATCH(MONTH($B$2),mois,)+(COUNT($A$7:$A$107)-COUNT(A106:$A$107)),2),"")</f>
        <v/>
      </c>
      <c r="D106" s="42" t="str">
        <f>IF(MONTH(INDEX(Date,MATCH(MONTH($B$2),mois,)+(COUNT($A$7:$A$107)-COUNT(A106:$A$107))))=MONTH($B$2),INDEX(Feuille1!$B$13:$H$301,MATCH(MONTH($B$2),mois,)+(COUNT($A$7:$A$107)-COUNT(A106:$A$107)),3),"")</f>
        <v/>
      </c>
      <c r="E106" s="43" t="str">
        <f>IF(MONTH(INDEX(Date,MATCH(MONTH($B$2),mois,)+(COUNT($A$7:$A$107)-COUNT(A106:$A$107))))=MONTH($B$2),INDEX(Feuille1!$B$13:$H$301,MATCH(MONTH($B$2),mois,)+(COUNT($A$7:$A$107)-COUNT(A106:$A$107)),4),"")</f>
        <v/>
      </c>
      <c r="F106" s="42" t="str">
        <f>IF(MONTH(INDEX(Date,MATCH(MONTH($B$2),mois,)+(COUNT($A$7:$A$107)-COUNT(A106:$A$107))))=MONTH($B$2),INDEX(Feuille1!$B$13:$H$301,MATCH(MONTH($B$2),mois,)+(COUNT($A$7:$A$107)-COUNT(A106:$A$107)),6),"")</f>
        <v/>
      </c>
      <c r="G106" s="43" t="str">
        <f>IF(MONTH(INDEX(Date,MATCH(MONTH($B$2),mois,)+(COUNT($A$7:$A$107)-COUNT(A106:$A$107))))=MONTH($B$2),INDEX(Feuille1!$B$13:$H$301,MATCH(MONTH($B$2),mois,)+(COUNT($A$7:$A$107)-COUNT(A106:$A$107)),7),"")</f>
        <v/>
      </c>
      <c r="H106" s="39"/>
      <c r="I106" s="38"/>
      <c r="J106" s="38"/>
      <c r="K106" s="39"/>
      <c r="L106" s="39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  <c r="AMK106"/>
    </row>
    <row r="107" spans="1:1025" x14ac:dyDescent="0.25">
      <c r="A107">
        <v>1</v>
      </c>
      <c r="B107" s="40" t="str">
        <f>IF(MONTH(INDEX(Date,MATCH(MONTH($B$2),mois,)+(COUNT($A$7:$A$107)-COUNT(A107:$A$107))))=MONTH($B$2),INDEX(Date,MATCH(MONTH($B$2),mois,)+(COUNT($A$7:$A$107)-COUNT(A107:$A$107))),"")</f>
        <v/>
      </c>
      <c r="C107" s="42" t="str">
        <f>IF(MONTH(INDEX(Date,MATCH(MONTH($B$2),mois,)+(COUNT($A$7:$A$107)-COUNT(A107:$A$107))))=MONTH($B$2),INDEX(Feuille1!$B$13:$H$301,MATCH(MONTH($B$2),mois,)+(COUNT($A$7:$A$107)-COUNT(A107:$A$107)),2),"")</f>
        <v/>
      </c>
      <c r="D107" s="42" t="str">
        <f>IF(MONTH(INDEX(Date,MATCH(MONTH($B$2),mois,)+(COUNT($A$7:$A$107)-COUNT(A107:$A$107))))=MONTH($B$2),INDEX(Feuille1!$B$13:$H$301,MATCH(MONTH($B$2),mois,)+(COUNT($A$7:$A$107)-COUNT(A107:$A$107)),3),"")</f>
        <v/>
      </c>
      <c r="E107" s="43" t="str">
        <f>IF(MONTH(INDEX(Date,MATCH(MONTH($B$2),mois,)+(COUNT($A$7:$A$107)-COUNT(A107:$A$107))))=MONTH($B$2),INDEX(Feuille1!$B$13:$H$301,MATCH(MONTH($B$2),mois,)+(COUNT($A$7:$A$107)-COUNT(A107:$A$107)),4),"")</f>
        <v/>
      </c>
      <c r="F107" s="42" t="str">
        <f>IF(MONTH(INDEX(Date,MATCH(MONTH($B$2),mois,)+(COUNT($A$7:$A$107)-COUNT(A107:$A$107))))=MONTH($B$2),INDEX(Feuille1!$B$13:$H$301,MATCH(MONTH($B$2),mois,)+(COUNT($A$7:$A$107)-COUNT(A107:$A$107)),6),"")</f>
        <v/>
      </c>
      <c r="G107" s="43" t="str">
        <f>IF(MONTH(INDEX(Date,MATCH(MONTH($B$2),mois,)+(COUNT($A$7:$A$107)-COUNT(A107:$A$107))))=MONTH($B$2),INDEX(Feuille1!$B$13:$H$301,MATCH(MONTH($B$2),mois,)+(COUNT($A$7:$A$107)-COUNT(A107:$A$107)),7),"")</f>
        <v/>
      </c>
      <c r="H107" s="39"/>
      <c r="I107" s="38"/>
      <c r="J107" s="38"/>
      <c r="K107" s="39"/>
      <c r="L107" s="39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  <c r="AMK107"/>
    </row>
    <row r="108" spans="1:1025" ht="8.25" customHeight="1" x14ac:dyDescent="0.25">
      <c r="B108" s="28"/>
      <c r="C108"/>
      <c r="D108"/>
      <c r="E108" s="32"/>
      <c r="F108"/>
      <c r="G108" s="32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  <c r="AMK108"/>
    </row>
    <row r="109" spans="1:1025" s="19" customFormat="1" ht="15.6" x14ac:dyDescent="0.3">
      <c r="B109" s="29"/>
      <c r="D109" s="20" t="s">
        <v>58</v>
      </c>
      <c r="E109" s="33">
        <f>SUM(E6:E107)</f>
        <v>10000</v>
      </c>
      <c r="F109"/>
      <c r="G109" s="36"/>
      <c r="J109" s="20" t="s">
        <v>58</v>
      </c>
      <c r="K109" s="21">
        <f>SUM(K6:K107)</f>
        <v>0</v>
      </c>
      <c r="AMI109" s="11"/>
      <c r="AMJ109" s="11"/>
      <c r="AMK109" s="11"/>
    </row>
    <row r="110" spans="1:1025" ht="6.75" customHeight="1" x14ac:dyDescent="0.25">
      <c r="D110"/>
      <c r="E110" s="32"/>
      <c r="F110"/>
    </row>
    <row r="111" spans="1:1025" ht="15.6" x14ac:dyDescent="0.3">
      <c r="D111" s="20" t="s">
        <v>59</v>
      </c>
      <c r="E111" s="34">
        <f>+E109-K109</f>
        <v>10000</v>
      </c>
      <c r="F111"/>
    </row>
  </sheetData>
  <mergeCells count="9">
    <mergeCell ref="B4:G4"/>
    <mergeCell ref="H4:L4"/>
    <mergeCell ref="B5:G5"/>
    <mergeCell ref="B1:G1"/>
    <mergeCell ref="H1:L1"/>
    <mergeCell ref="B2:G2"/>
    <mergeCell ref="H2:L2"/>
    <mergeCell ref="B3:G3"/>
    <mergeCell ref="H3:L3"/>
  </mergeCells>
  <pageMargins left="0.78749999999999998" right="0.78749999999999998" top="1.05277777777778" bottom="1.05277777777778" header="0.78749999999999998" footer="0.78749999999999998"/>
  <pageSetup paperSize="9" firstPageNumber="0" orientation="portrait" r:id="rId1"/>
  <headerFooter>
    <oddHeader>&amp;C&amp;"Times New Roman,Normal"&amp;12&amp;A</oddHeader>
    <oddFooter>&amp;C&amp;"Times New Roman,Normal"&amp;12Page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L111"/>
  <sheetViews>
    <sheetView topLeftCell="B1" zoomScaleNormal="100" workbookViewId="0">
      <selection activeCell="D30" sqref="D30"/>
    </sheetView>
  </sheetViews>
  <sheetFormatPr baseColWidth="10" defaultColWidth="8.88671875" defaultRowHeight="13.2" x14ac:dyDescent="0.25"/>
  <cols>
    <col min="1" max="1" width="17.33203125" hidden="1" customWidth="1"/>
    <col min="2" max="2" width="17.33203125" style="30" customWidth="1"/>
    <col min="3" max="4" width="17.33203125" style="15" customWidth="1"/>
    <col min="5" max="5" width="17.33203125" style="35" customWidth="1"/>
    <col min="6" max="6" width="17.33203125" style="15" customWidth="1"/>
    <col min="7" max="7" width="17.33203125" style="35" customWidth="1"/>
    <col min="8" max="12" width="17.33203125" style="15" customWidth="1"/>
    <col min="13" max="1026" width="8.88671875" style="15"/>
  </cols>
  <sheetData>
    <row r="1" spans="1:1025" s="14" customFormat="1" ht="18" x14ac:dyDescent="0.35">
      <c r="B1" s="24" t="s">
        <v>0</v>
      </c>
      <c r="C1" s="24"/>
      <c r="D1" s="24"/>
      <c r="E1" s="24"/>
      <c r="F1" s="24"/>
      <c r="G1" s="24"/>
      <c r="H1" s="24" t="s">
        <v>0</v>
      </c>
      <c r="I1" s="24"/>
      <c r="J1" s="24"/>
      <c r="K1" s="24"/>
      <c r="L1" s="24"/>
      <c r="M1" s="12"/>
      <c r="AMI1" s="15"/>
      <c r="AMJ1" s="15"/>
      <c r="AMK1" s="15"/>
    </row>
    <row r="2" spans="1:1025" s="14" customFormat="1" ht="18" x14ac:dyDescent="0.35">
      <c r="B2" s="25">
        <v>42064</v>
      </c>
      <c r="C2" s="25"/>
      <c r="D2" s="25"/>
      <c r="E2" s="25"/>
      <c r="F2" s="25"/>
      <c r="G2" s="25"/>
      <c r="H2" s="25">
        <f>B2</f>
        <v>42064</v>
      </c>
      <c r="I2" s="25"/>
      <c r="J2" s="25"/>
      <c r="K2" s="25"/>
      <c r="L2" s="25"/>
      <c r="M2" s="12"/>
      <c r="AMI2" s="15"/>
      <c r="AMJ2" s="15"/>
      <c r="AMK2" s="15"/>
    </row>
    <row r="3" spans="1:1025" s="14" customFormat="1" ht="13.35" customHeight="1" x14ac:dyDescent="0.35"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AMI3" s="15"/>
      <c r="AMJ3" s="15"/>
      <c r="AMK3" s="15"/>
    </row>
    <row r="4" spans="1:1025" s="16" customFormat="1" ht="18" x14ac:dyDescent="0.35">
      <c r="B4" s="1" t="s">
        <v>56</v>
      </c>
      <c r="C4" s="1"/>
      <c r="D4" s="1"/>
      <c r="E4" s="1"/>
      <c r="F4" s="1"/>
      <c r="G4" s="1"/>
      <c r="H4" s="22" t="s">
        <v>57</v>
      </c>
      <c r="I4" s="22"/>
      <c r="J4" s="22"/>
      <c r="K4" s="22"/>
      <c r="L4" s="22"/>
      <c r="AMI4" s="15"/>
      <c r="AMJ4" s="15"/>
      <c r="AMK4" s="15"/>
    </row>
    <row r="5" spans="1:1025" ht="14.4" x14ac:dyDescent="0.25">
      <c r="B5" s="23"/>
      <c r="C5" s="23"/>
      <c r="D5" s="23"/>
      <c r="E5" s="23"/>
      <c r="F5" s="23"/>
      <c r="G5" s="23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</row>
    <row r="6" spans="1:1025" s="18" customFormat="1" ht="15.6" x14ac:dyDescent="0.3">
      <c r="B6" s="27" t="s">
        <v>14</v>
      </c>
      <c r="C6" s="17" t="s">
        <v>15</v>
      </c>
      <c r="D6" s="17" t="s">
        <v>16</v>
      </c>
      <c r="E6" s="31" t="s">
        <v>17</v>
      </c>
      <c r="F6" s="17" t="s">
        <v>19</v>
      </c>
      <c r="G6" s="31" t="s">
        <v>20</v>
      </c>
      <c r="H6" s="17" t="s">
        <v>14</v>
      </c>
      <c r="I6" s="17" t="s">
        <v>15</v>
      </c>
      <c r="J6" s="17" t="s">
        <v>16</v>
      </c>
      <c r="K6" s="17" t="s">
        <v>17</v>
      </c>
      <c r="L6" s="17" t="s">
        <v>19</v>
      </c>
      <c r="AMI6" s="15"/>
      <c r="AMJ6" s="15"/>
      <c r="AMK6" s="15"/>
    </row>
    <row r="7" spans="1:1025" ht="13.35" customHeight="1" x14ac:dyDescent="0.25">
      <c r="A7">
        <v>1</v>
      </c>
      <c r="B7" s="40">
        <f>INDEX(Date,MATCH(MONTH($B$2),mois,)+(COUNT($A$7:$A$107)-COUNT(A7:$A$107)))</f>
        <v>42068</v>
      </c>
      <c r="C7" s="40" t="str">
        <f>INDEX(Feuille1!$B$13:$H$301,MATCH(MONTH($B$2),mois,)+(COUNT($A$7:$A$107)-COUNT(A7:$A$107)),2)</f>
        <v>706</v>
      </c>
      <c r="D7" s="40" t="str">
        <f>INDEX(Feuille1!$B$13:$H$301,MATCH(MONTH($B$2),mois,)+(COUNT($A$7:$A$107)-COUNT(A7:$A$107)),3)</f>
        <v>Patient X</v>
      </c>
      <c r="E7" s="41" t="str">
        <f>INDEX(Feuille1!$B$13:$H$301,MATCH(MONTH($B$2),mois,)+(COUNT($A$7:$A$107)-COUNT(A7:$A$107)),4)</f>
        <v>X €</v>
      </c>
      <c r="F7" s="40" t="str">
        <f>INDEX(Feuille1!$B$13:$H$301,MATCH(MONTH($B$2),mois,)+(COUNT($A$7:$A$107)-COUNT(A7:$A$107)),6)</f>
        <v>Chèque</v>
      </c>
      <c r="G7" s="41" t="str">
        <f>INDEX(Feuille1!$B$13:$H$301,MATCH(MONTH($B$2),mois,)+(COUNT($A$7:$A$107)-COUNT(A7:$A$107)),7)</f>
        <v>X</v>
      </c>
      <c r="H7" s="44">
        <f>INDEX(date2,MATCH(MONTH($B$2),mois2,)+(COUNT($A$7:$A$107)-COUNT($A7:A$107)))</f>
        <v>42090</v>
      </c>
      <c r="I7" s="44" t="str">
        <f>INDEX(Feuille1!$B$310:$G$380,MATCH(MONTH($B$2),mois2,)+(COUNT($A$7:$A$107)-COUNT($A7:A$107)),2)</f>
        <v>6132</v>
      </c>
      <c r="J7" s="44" t="str">
        <f>INDEX(Feuille1!$B$310:$G$380,MATCH(MONTH($B$2),mois2,)+(COUNT($A$7:$A$107)-COUNT($A7:A$107)),3)</f>
        <v>Loyer : mars 2015</v>
      </c>
      <c r="K7" s="45" t="str">
        <f>INDEX(Feuille1!$B$310:$G$380,MATCH(MONTH($B$2),mois2,)+(COUNT($A$7:$A$107)-COUNT($A7:A$107)),4)</f>
        <v>X €</v>
      </c>
      <c r="L7" s="44" t="str">
        <f>INDEX(Feuille1!$B$310:$G$380,MATCH(MONTH($B$2),mois2,)+(COUNT($A$7:$A$107)-COUNT($A7:A$107)),6)</f>
        <v>Chèque</v>
      </c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</row>
    <row r="8" spans="1:1025" ht="26.4" x14ac:dyDescent="0.25">
      <c r="A8">
        <v>1</v>
      </c>
      <c r="B8" s="40">
        <f>IF(MONTH(INDEX(Date,MATCH(MONTH($B$2),mois,)+(COUNT($A$7:$A$107)-COUNT(A8:$A$107))))=MONTH($B$2),INDEX(Date,MATCH(MONTH($B$2),mois,)+(COUNT($A$7:$A$107)-COUNT(A8:$A$107))),"")</f>
        <v>42069</v>
      </c>
      <c r="C8" s="42" t="str">
        <f>IF(MONTH(INDEX(Date,MATCH(MONTH($B$2),mois,)+(COUNT($A$7:$A$107)-COUNT(A8:$A$107))))=MONTH($B$2),INDEX(Feuille1!$B$13:$H$301,MATCH(MONTH($B$2),mois,)+(COUNT($A$7:$A$107)-COUNT(A8:$A$107)),2),"")</f>
        <v>706</v>
      </c>
      <c r="D8" s="42" t="str">
        <f>IF(MONTH(INDEX(Date,MATCH(MONTH($B$2),mois,)+(COUNT($A$7:$A$107)-COUNT(A8:$A$107))))=MONTH($B$2),INDEX(Feuille1!$B$13:$H$301,MATCH(MONTH($B$2),mois,)+(COUNT($A$7:$A$107)-COUNT(A8:$A$107)),3),"")</f>
        <v>Patient X</v>
      </c>
      <c r="E8" s="43" t="str">
        <f>IF(MONTH(INDEX(Date,MATCH(MONTH($B$2),mois,)+(COUNT($A$7:$A$107)-COUNT(A8:$A$107))))=MONTH($B$2),INDEX(Feuille1!$B$13:$H$301,MATCH(MONTH($B$2),mois,)+(COUNT($A$7:$A$107)-COUNT(A8:$A$107)),4),"")</f>
        <v>X €</v>
      </c>
      <c r="F8" s="42" t="str">
        <f>IF(MONTH(INDEX(Date,MATCH(MONTH($B$2),mois,)+(COUNT($A$7:$A$107)-COUNT(A8:$A$107))))=MONTH($B$2),INDEX(Feuille1!$B$13:$H$301,MATCH(MONTH($B$2),mois,)+(COUNT($A$7:$A$107)-COUNT(A8:$A$107)),6),"")</f>
        <v>Espèce</v>
      </c>
      <c r="G8" s="43" t="str">
        <f>IF(MONTH(INDEX(Date,MATCH(MONTH($B$2),mois,)+(COUNT($A$7:$A$107)-COUNT(A8:$A$107))))=MONTH($B$2),INDEX(Feuille1!$B$13:$H$301,MATCH(MONTH($B$2),mois,)+(COUNT($A$7:$A$107)-COUNT(A8:$A$107)),7),"")</f>
        <v>X</v>
      </c>
      <c r="H8" s="44" t="str">
        <f>IF(MONTH(INDEX(date2,MATCH(MONTH($B$2),mois2,)+(COUNT($A$7:$A$107)-COUNT($A8:A$107))))=MONTH($B$2),INDEX(date2,MATCH(MONTH($B$2),mois2,)+(COUNT($A$7:$A$107)-COUNT($A8:A$107))),"")</f>
        <v/>
      </c>
      <c r="I8" s="46" t="str">
        <f>IF(MONTH(INDEX(date2,MATCH(MONTH($B$2),mois2,)+(COUNT($A$7:$A$107)-COUNT($A8:A$107))))=MONTH($B$2),INDEX(Feuille1!$B$310:$G$380,MATCH(MONTH($B$2),mois2,)+(COUNT($A$7:$A$107)-COUNT($A8:A$107)),2),"")</f>
        <v/>
      </c>
      <c r="J8" s="46" t="str">
        <f>IF(MONTH(INDEX(date2,MATCH(MONTH($B$2),mois2,)+(COUNT($A$7:$A$107)-COUNT($A8:A$107))))=MONTH($B$2),INDEX(Feuille1!$B$310:$G$380,MATCH(MONTH($B$2),mois2,)+(COUNT($A$7:$A$107)-COUNT($A8:A$107)),3),"")</f>
        <v/>
      </c>
      <c r="K8" s="47" t="str">
        <f>IF(MONTH(INDEX(date2,MATCH(MONTH($B$2),mois2,)+(COUNT($A$7:$A$107)-COUNT($A8:A$107))))=MONTH($B$2),INDEX(Feuille1!$B$310:$G$380,MATCH(MONTH($B$2),mois2,)+(COUNT($A$7:$A$107)-COUNT($A8:A$107)),4),"")</f>
        <v/>
      </c>
      <c r="L8" s="46" t="str">
        <f>IF(MONTH(INDEX(date2,MATCH(MONTH($B$2),mois2,)+(COUNT($A$7:$A$107)-COUNT($A8:A$107))))=MONTH($B$2),INDEX(Feuille1!$B$310:$G$380,MATCH(MONTH($B$2),mois2,)+(COUNT($A$7:$A$107)-COUNT($A8:A$107)),6),"")</f>
        <v/>
      </c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</row>
    <row r="9" spans="1:1025" x14ac:dyDescent="0.25">
      <c r="A9">
        <v>1</v>
      </c>
      <c r="B9" s="40">
        <f>IF(MONTH(INDEX(Date,MATCH(MONTH($B$2),mois,)+(COUNT($A$7:$A$107)-COUNT(A9:$A$107))))=MONTH($B$2),INDEX(Date,MATCH(MONTH($B$2),mois,)+(COUNT($A$7:$A$107)-COUNT(A9:$A$107))),"")</f>
        <v>42070</v>
      </c>
      <c r="C9" s="42" t="str">
        <f>IF(MONTH(INDEX(Date,MATCH(MONTH($B$2),mois,)+(COUNT($A$7:$A$107)-COUNT(A9:$A$107))))=MONTH($B$2),INDEX(Feuille1!$B$13:$H$301,MATCH(MONTH($B$2),mois,)+(COUNT($A$7:$A$107)-COUNT(A9:$A$107)),2),"")</f>
        <v>706</v>
      </c>
      <c r="D9" s="42" t="str">
        <f>IF(MONTH(INDEX(Date,MATCH(MONTH($B$2),mois,)+(COUNT($A$7:$A$107)-COUNT(A9:$A$107))))=MONTH($B$2),INDEX(Feuille1!$B$13:$H$301,MATCH(MONTH($B$2),mois,)+(COUNT($A$7:$A$107)-COUNT(A9:$A$107)),3),"")</f>
        <v>Patient X</v>
      </c>
      <c r="E9" s="43" t="str">
        <f>IF(MONTH(INDEX(Date,MATCH(MONTH($B$2),mois,)+(COUNT($A$7:$A$107)-COUNT(A9:$A$107))))=MONTH($B$2),INDEX(Feuille1!$B$13:$H$301,MATCH(MONTH($B$2),mois,)+(COUNT($A$7:$A$107)-COUNT(A9:$A$107)),4),"")</f>
        <v>X €</v>
      </c>
      <c r="F9" s="42" t="str">
        <f>IF(MONTH(INDEX(Date,MATCH(MONTH($B$2),mois,)+(COUNT($A$7:$A$107)-COUNT(A9:$A$107))))=MONTH($B$2),INDEX(Feuille1!$B$13:$H$301,MATCH(MONTH($B$2),mois,)+(COUNT($A$7:$A$107)-COUNT(A9:$A$107)),6),"")</f>
        <v>Espèce</v>
      </c>
      <c r="G9" s="43" t="str">
        <f>IF(MONTH(INDEX(Date,MATCH(MONTH($B$2),mois,)+(COUNT($A$7:$A$107)-COUNT(A9:$A$107))))=MONTH($B$2),INDEX(Feuille1!$B$13:$H$301,MATCH(MONTH($B$2),mois,)+(COUNT($A$7:$A$107)-COUNT(A9:$A$107)),7),"")</f>
        <v>X</v>
      </c>
      <c r="H9" s="44" t="str">
        <f>IF(MONTH(INDEX(date2,MATCH(MONTH($B$2),mois2,)+(COUNT($A$7:$A$107)-COUNT($A9:A$107))))=MONTH($B$2),INDEX(date2,MATCH(MONTH($B$2),mois2,)+(COUNT($A$7:$A$107)-COUNT($A9:A$107))),"")</f>
        <v/>
      </c>
      <c r="I9" s="46" t="str">
        <f>IF(MONTH(INDEX(date2,MATCH(MONTH($B$2),mois2,)+(COUNT($A$7:$A$107)-COUNT($A9:A$107))))=MONTH($B$2),INDEX(Feuille1!$B$310:$G$380,MATCH(MONTH($B$2),mois2,)+(COUNT($A$7:$A$107)-COUNT($A9:A$107)),2),"")</f>
        <v/>
      </c>
      <c r="J9" s="46" t="str">
        <f>IF(MONTH(INDEX(date2,MATCH(MONTH($B$2),mois2,)+(COUNT($A$7:$A$107)-COUNT($A9:A$107))))=MONTH($B$2),INDEX(Feuille1!$B$310:$G$380,MATCH(MONTH($B$2),mois2,)+(COUNT($A$7:$A$107)-COUNT($A9:A$107)),3),"")</f>
        <v/>
      </c>
      <c r="K9" s="47" t="str">
        <f>IF(MONTH(INDEX(date2,MATCH(MONTH($B$2),mois2,)+(COUNT($A$7:$A$107)-COUNT($A9:A$107))))=MONTH($B$2),INDEX(Feuille1!$B$310:$G$380,MATCH(MONTH($B$2),mois2,)+(COUNT($A$7:$A$107)-COUNT($A9:A$107)),4),"")</f>
        <v/>
      </c>
      <c r="L9" s="46" t="str">
        <f>IF(MONTH(INDEX(date2,MATCH(MONTH($B$2),mois2,)+(COUNT($A$7:$A$107)-COUNT($A9:A$107))))=MONTH($B$2),INDEX(Feuille1!$B$310:$G$380,MATCH(MONTH($B$2),mois2,)+(COUNT($A$7:$A$107)-COUNT($A9:A$107)),6),"")</f>
        <v/>
      </c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</row>
    <row r="10" spans="1:1025" x14ac:dyDescent="0.25">
      <c r="A10">
        <v>1</v>
      </c>
      <c r="B10" s="40">
        <f>IF(MONTH(INDEX(Date,MATCH(MONTH($B$2),mois,)+(COUNT($A$7:$A$107)-COUNT(A10:$A$107))))=MONTH($B$2),INDEX(Date,MATCH(MONTH($B$2),mois,)+(COUNT($A$7:$A$107)-COUNT(A10:$A$107))),"")</f>
        <v>42073</v>
      </c>
      <c r="C10" s="42" t="str">
        <f>IF(MONTH(INDEX(Date,MATCH(MONTH($B$2),mois,)+(COUNT($A$7:$A$107)-COUNT(A10:$A$107))))=MONTH($B$2),INDEX(Feuille1!$B$13:$H$301,MATCH(MONTH($B$2),mois,)+(COUNT($A$7:$A$107)-COUNT(A10:$A$107)),2),"")</f>
        <v>706</v>
      </c>
      <c r="D10" s="42" t="str">
        <f>IF(MONTH(INDEX(Date,MATCH(MONTH($B$2),mois,)+(COUNT($A$7:$A$107)-COUNT(A10:$A$107))))=MONTH($B$2),INDEX(Feuille1!$B$13:$H$301,MATCH(MONTH($B$2),mois,)+(COUNT($A$7:$A$107)-COUNT(A10:$A$107)),3),"")</f>
        <v>Patient X</v>
      </c>
      <c r="E10" s="43" t="str">
        <f>IF(MONTH(INDEX(Date,MATCH(MONTH($B$2),mois,)+(COUNT($A$7:$A$107)-COUNT(A10:$A$107))))=MONTH($B$2),INDEX(Feuille1!$B$13:$H$301,MATCH(MONTH($B$2),mois,)+(COUNT($A$7:$A$107)-COUNT(A10:$A$107)),4),"")</f>
        <v>X €</v>
      </c>
      <c r="F10" s="42" t="str">
        <f>IF(MONTH(INDEX(Date,MATCH(MONTH($B$2),mois,)+(COUNT($A$7:$A$107)-COUNT(A10:$A$107))))=MONTH($B$2),INDEX(Feuille1!$B$13:$H$301,MATCH(MONTH($B$2),mois,)+(COUNT($A$7:$A$107)-COUNT(A10:$A$107)),6),"")</f>
        <v>Chèque</v>
      </c>
      <c r="G10" s="43" t="str">
        <f>IF(MONTH(INDEX(Date,MATCH(MONTH($B$2),mois,)+(COUNT($A$7:$A$107)-COUNT(A10:$A$107))))=MONTH($B$2),INDEX(Feuille1!$B$13:$H$301,MATCH(MONTH($B$2),mois,)+(COUNT($A$7:$A$107)-COUNT(A10:$A$107)),7),"")</f>
        <v>X</v>
      </c>
      <c r="H10" s="44" t="str">
        <f>IF(MONTH(INDEX(date2,MATCH(MONTH($B$2),mois2,)+(COUNT($A$7:$A$107)-COUNT($A10:A$107))))=MONTH($B$2),INDEX(date2,MATCH(MONTH($B$2),mois2,)+(COUNT($A$7:$A$107)-COUNT($A10:A$107))),"")</f>
        <v/>
      </c>
      <c r="I10" s="46" t="str">
        <f>IF(MONTH(INDEX(date2,MATCH(MONTH($B$2),mois2,)+(COUNT($A$7:$A$107)-COUNT($A10:A$107))))=MONTH($B$2),INDEX(Feuille1!$B$310:$G$380,MATCH(MONTH($B$2),mois2,)+(COUNT($A$7:$A$107)-COUNT($A10:A$107)),2),"")</f>
        <v/>
      </c>
      <c r="J10" s="46" t="str">
        <f>IF(MONTH(INDEX(date2,MATCH(MONTH($B$2),mois2,)+(COUNT($A$7:$A$107)-COUNT($A10:A$107))))=MONTH($B$2),INDEX(Feuille1!$B$310:$G$380,MATCH(MONTH($B$2),mois2,)+(COUNT($A$7:$A$107)-COUNT($A10:A$107)),3),"")</f>
        <v/>
      </c>
      <c r="K10" s="47" t="str">
        <f>IF(MONTH(INDEX(date2,MATCH(MONTH($B$2),mois2,)+(COUNT($A$7:$A$107)-COUNT($A10:A$107))))=MONTH($B$2),INDEX(Feuille1!$B$310:$G$380,MATCH(MONTH($B$2),mois2,)+(COUNT($A$7:$A$107)-COUNT($A10:A$107)),4),"")</f>
        <v/>
      </c>
      <c r="L10" s="46" t="str">
        <f>IF(MONTH(INDEX(date2,MATCH(MONTH($B$2),mois2,)+(COUNT($A$7:$A$107)-COUNT($A10:A$107))))=MONTH($B$2),INDEX(Feuille1!$B$310:$G$380,MATCH(MONTH($B$2),mois2,)+(COUNT($A$7:$A$107)-COUNT($A10:A$107)),6),"")</f>
        <v/>
      </c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</row>
    <row r="11" spans="1:1025" x14ac:dyDescent="0.25">
      <c r="A11">
        <v>1</v>
      </c>
      <c r="B11" s="40">
        <f>IF(MONTH(INDEX(Date,MATCH(MONTH($B$2),mois,)+(COUNT($A$7:$A$107)-COUNT(A11:$A$107))))=MONTH($B$2),INDEX(Date,MATCH(MONTH($B$2),mois,)+(COUNT($A$7:$A$107)-COUNT(A11:$A$107))),"")</f>
        <v>42073</v>
      </c>
      <c r="C11" s="42" t="str">
        <f>IF(MONTH(INDEX(Date,MATCH(MONTH($B$2),mois,)+(COUNT($A$7:$A$107)-COUNT(A11:$A$107))))=MONTH($B$2),INDEX(Feuille1!$B$13:$H$301,MATCH(MONTH($B$2),mois,)+(COUNT($A$7:$A$107)-COUNT(A11:$A$107)),2),"")</f>
        <v>706</v>
      </c>
      <c r="D11" s="42" t="str">
        <f>IF(MONTH(INDEX(Date,MATCH(MONTH($B$2),mois,)+(COUNT($A$7:$A$107)-COUNT(A11:$A$107))))=MONTH($B$2),INDEX(Feuille1!$B$13:$H$301,MATCH(MONTH($B$2),mois,)+(COUNT($A$7:$A$107)-COUNT(A11:$A$107)),3),"")</f>
        <v>Patient X</v>
      </c>
      <c r="E11" s="43" t="str">
        <f>IF(MONTH(INDEX(Date,MATCH(MONTH($B$2),mois,)+(COUNT($A$7:$A$107)-COUNT(A11:$A$107))))=MONTH($B$2),INDEX(Feuille1!$B$13:$H$301,MATCH(MONTH($B$2),mois,)+(COUNT($A$7:$A$107)-COUNT(A11:$A$107)),4),"")</f>
        <v>X €</v>
      </c>
      <c r="F11" s="42" t="str">
        <f>IF(MONTH(INDEX(Date,MATCH(MONTH($B$2),mois,)+(COUNT($A$7:$A$107)-COUNT(A11:$A$107))))=MONTH($B$2),INDEX(Feuille1!$B$13:$H$301,MATCH(MONTH($B$2),mois,)+(COUNT($A$7:$A$107)-COUNT(A11:$A$107)),6),"")</f>
        <v>Espèce</v>
      </c>
      <c r="G11" s="43" t="str">
        <f>IF(MONTH(INDEX(Date,MATCH(MONTH($B$2),mois,)+(COUNT($A$7:$A$107)-COUNT(A11:$A$107))))=MONTH($B$2),INDEX(Feuille1!$B$13:$H$301,MATCH(MONTH($B$2),mois,)+(COUNT($A$7:$A$107)-COUNT(A11:$A$107)),7),"")</f>
        <v>X</v>
      </c>
      <c r="H11" s="44" t="str">
        <f>IF(MONTH(INDEX(date2,MATCH(MONTH($B$2),mois2,)+(COUNT($A$7:$A$107)-COUNT($A11:A$107))))=MONTH($B$2),INDEX(date2,MATCH(MONTH($B$2),mois2,)+(COUNT($A$7:$A$107)-COUNT($A11:A$107))),"")</f>
        <v/>
      </c>
      <c r="I11" s="46" t="str">
        <f>IF(MONTH(INDEX(date2,MATCH(MONTH($B$2),mois2,)+(COUNT($A$7:$A$107)-COUNT($A11:A$107))))=MONTH($B$2),INDEX(Feuille1!$B$310:$G$380,MATCH(MONTH($B$2),mois2,)+(COUNT($A$7:$A$107)-COUNT($A11:A$107)),2),"")</f>
        <v/>
      </c>
      <c r="J11" s="46" t="str">
        <f>IF(MONTH(INDEX(date2,MATCH(MONTH($B$2),mois2,)+(COUNT($A$7:$A$107)-COUNT($A11:A$107))))=MONTH($B$2),INDEX(Feuille1!$B$310:$G$380,MATCH(MONTH($B$2),mois2,)+(COUNT($A$7:$A$107)-COUNT($A11:A$107)),3),"")</f>
        <v/>
      </c>
      <c r="K11" s="47" t="str">
        <f>IF(MONTH(INDEX(date2,MATCH(MONTH($B$2),mois2,)+(COUNT($A$7:$A$107)-COUNT($A11:A$107))))=MONTH($B$2),INDEX(Feuille1!$B$310:$G$380,MATCH(MONTH($B$2),mois2,)+(COUNT($A$7:$A$107)-COUNT($A11:A$107)),4),"")</f>
        <v/>
      </c>
      <c r="L11" s="46" t="str">
        <f>IF(MONTH(INDEX(date2,MATCH(MONTH($B$2),mois2,)+(COUNT($A$7:$A$107)-COUNT($A11:A$107))))=MONTH($B$2),INDEX(Feuille1!$B$310:$G$380,MATCH(MONTH($B$2),mois2,)+(COUNT($A$7:$A$107)-COUNT($A11:A$107)),6),"")</f>
        <v/>
      </c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</row>
    <row r="12" spans="1:1025" x14ac:dyDescent="0.25">
      <c r="A12">
        <v>1</v>
      </c>
      <c r="B12" s="40">
        <f>IF(MONTH(INDEX(Date,MATCH(MONTH($B$2),mois,)+(COUNT($A$7:$A$107)-COUNT(A12:$A$107))))=MONTH($B$2),INDEX(Date,MATCH(MONTH($B$2),mois,)+(COUNT($A$7:$A$107)-COUNT(A12:$A$107))),"")</f>
        <v>42073</v>
      </c>
      <c r="C12" s="42" t="str">
        <f>IF(MONTH(INDEX(Date,MATCH(MONTH($B$2),mois,)+(COUNT($A$7:$A$107)-COUNT(A12:$A$107))))=MONTH($B$2),INDEX(Feuille1!$B$13:$H$301,MATCH(MONTH($B$2),mois,)+(COUNT($A$7:$A$107)-COUNT(A12:$A$107)),2),"")</f>
        <v>706</v>
      </c>
      <c r="D12" s="42" t="str">
        <f>IF(MONTH(INDEX(Date,MATCH(MONTH($B$2),mois,)+(COUNT($A$7:$A$107)-COUNT(A12:$A$107))))=MONTH($B$2),INDEX(Feuille1!$B$13:$H$301,MATCH(MONTH($B$2),mois,)+(COUNT($A$7:$A$107)-COUNT(A12:$A$107)),3),"")</f>
        <v>Patient X</v>
      </c>
      <c r="E12" s="43" t="str">
        <f>IF(MONTH(INDEX(Date,MATCH(MONTH($B$2),mois,)+(COUNT($A$7:$A$107)-COUNT(A12:$A$107))))=MONTH($B$2),INDEX(Feuille1!$B$13:$H$301,MATCH(MONTH($B$2),mois,)+(COUNT($A$7:$A$107)-COUNT(A12:$A$107)),4),"")</f>
        <v>X €</v>
      </c>
      <c r="F12" s="42" t="str">
        <f>IF(MONTH(INDEX(Date,MATCH(MONTH($B$2),mois,)+(COUNT($A$7:$A$107)-COUNT(A12:$A$107))))=MONTH($B$2),INDEX(Feuille1!$B$13:$H$301,MATCH(MONTH($B$2),mois,)+(COUNT($A$7:$A$107)-COUNT(A12:$A$107)),6),"")</f>
        <v>Chèque</v>
      </c>
      <c r="G12" s="43" t="str">
        <f>IF(MONTH(INDEX(Date,MATCH(MONTH($B$2),mois,)+(COUNT($A$7:$A$107)-COUNT(A12:$A$107))))=MONTH($B$2),INDEX(Feuille1!$B$13:$H$301,MATCH(MONTH($B$2),mois,)+(COUNT($A$7:$A$107)-COUNT(A12:$A$107)),7),"")</f>
        <v>X</v>
      </c>
      <c r="H12" s="44" t="str">
        <f>IF(MONTH(INDEX(date2,MATCH(MONTH($B$2),mois2,)+(COUNT($A$7:$A$107)-COUNT($A12:A$107))))=MONTH($B$2),INDEX(date2,MATCH(MONTH($B$2),mois2,)+(COUNT($A$7:$A$107)-COUNT($A12:A$107))),"")</f>
        <v/>
      </c>
      <c r="I12" s="46" t="str">
        <f>IF(MONTH(INDEX(date2,MATCH(MONTH($B$2),mois2,)+(COUNT($A$7:$A$107)-COUNT($A12:A$107))))=MONTH($B$2),INDEX(Feuille1!$B$310:$G$380,MATCH(MONTH($B$2),mois2,)+(COUNT($A$7:$A$107)-COUNT($A12:A$107)),2),"")</f>
        <v/>
      </c>
      <c r="J12" s="46" t="str">
        <f>IF(MONTH(INDEX(date2,MATCH(MONTH($B$2),mois2,)+(COUNT($A$7:$A$107)-COUNT($A12:A$107))))=MONTH($B$2),INDEX(Feuille1!$B$310:$G$380,MATCH(MONTH($B$2),mois2,)+(COUNT($A$7:$A$107)-COUNT($A12:A$107)),3),"")</f>
        <v/>
      </c>
      <c r="K12" s="47" t="str">
        <f>IF(MONTH(INDEX(date2,MATCH(MONTH($B$2),mois2,)+(COUNT($A$7:$A$107)-COUNT($A12:A$107))))=MONTH($B$2),INDEX(Feuille1!$B$310:$G$380,MATCH(MONTH($B$2),mois2,)+(COUNT($A$7:$A$107)-COUNT($A12:A$107)),4),"")</f>
        <v/>
      </c>
      <c r="L12" s="46" t="str">
        <f>IF(MONTH(INDEX(date2,MATCH(MONTH($B$2),mois2,)+(COUNT($A$7:$A$107)-COUNT($A12:A$107))))=MONTH($B$2),INDEX(Feuille1!$B$310:$G$380,MATCH(MONTH($B$2),mois2,)+(COUNT($A$7:$A$107)-COUNT($A12:A$107)),6),"")</f>
        <v/>
      </c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</row>
    <row r="13" spans="1:1025" x14ac:dyDescent="0.25">
      <c r="A13">
        <v>1</v>
      </c>
      <c r="B13" s="40">
        <f>IF(MONTH(INDEX(Date,MATCH(MONTH($B$2),mois,)+(COUNT($A$7:$A$107)-COUNT(A13:$A$107))))=MONTH($B$2),INDEX(Date,MATCH(MONTH($B$2),mois,)+(COUNT($A$7:$A$107)-COUNT(A13:$A$107))),"")</f>
        <v>42074</v>
      </c>
      <c r="C13" s="42" t="str">
        <f>IF(MONTH(INDEX(Date,MATCH(MONTH($B$2),mois,)+(COUNT($A$7:$A$107)-COUNT(A13:$A$107))))=MONTH($B$2),INDEX(Feuille1!$B$13:$H$301,MATCH(MONTH($B$2),mois,)+(COUNT($A$7:$A$107)-COUNT(A13:$A$107)),2),"")</f>
        <v>706</v>
      </c>
      <c r="D13" s="42" t="str">
        <f>IF(MONTH(INDEX(Date,MATCH(MONTH($B$2),mois,)+(COUNT($A$7:$A$107)-COUNT(A13:$A$107))))=MONTH($B$2),INDEX(Feuille1!$B$13:$H$301,MATCH(MONTH($B$2),mois,)+(COUNT($A$7:$A$107)-COUNT(A13:$A$107)),3),"")</f>
        <v>Patient X</v>
      </c>
      <c r="E13" s="43" t="str">
        <f>IF(MONTH(INDEX(Date,MATCH(MONTH($B$2),mois,)+(COUNT($A$7:$A$107)-COUNT(A13:$A$107))))=MONTH($B$2),INDEX(Feuille1!$B$13:$H$301,MATCH(MONTH($B$2),mois,)+(COUNT($A$7:$A$107)-COUNT(A13:$A$107)),4),"")</f>
        <v>X €</v>
      </c>
      <c r="F13" s="42" t="str">
        <f>IF(MONTH(INDEX(Date,MATCH(MONTH($B$2),mois,)+(COUNT($A$7:$A$107)-COUNT(A13:$A$107))))=MONTH($B$2),INDEX(Feuille1!$B$13:$H$301,MATCH(MONTH($B$2),mois,)+(COUNT($A$7:$A$107)-COUNT(A13:$A$107)),6),"")</f>
        <v>Chèque</v>
      </c>
      <c r="G13" s="43" t="str">
        <f>IF(MONTH(INDEX(Date,MATCH(MONTH($B$2),mois,)+(COUNT($A$7:$A$107)-COUNT(A13:$A$107))))=MONTH($B$2),INDEX(Feuille1!$B$13:$H$301,MATCH(MONTH($B$2),mois,)+(COUNT($A$7:$A$107)-COUNT(A13:$A$107)),7),"")</f>
        <v>X</v>
      </c>
      <c r="H13" s="44" t="str">
        <f>IF(MONTH(INDEX(date2,MATCH(MONTH($B$2),mois2,)+(COUNT($A$7:$A$107)-COUNT($A13:A$107))))=MONTH($B$2),INDEX(date2,MATCH(MONTH($B$2),mois2,)+(COUNT($A$7:$A$107)-COUNT($A13:A$107))),"")</f>
        <v/>
      </c>
      <c r="I13" s="46" t="str">
        <f>IF(MONTH(INDEX(date2,MATCH(MONTH($B$2),mois2,)+(COUNT($A$7:$A$107)-COUNT($A13:A$107))))=MONTH($B$2),INDEX(Feuille1!$B$310:$G$380,MATCH(MONTH($B$2),mois2,)+(COUNT($A$7:$A$107)-COUNT($A13:A$107)),2),"")</f>
        <v/>
      </c>
      <c r="J13" s="46" t="str">
        <f>IF(MONTH(INDEX(date2,MATCH(MONTH($B$2),mois2,)+(COUNT($A$7:$A$107)-COUNT($A13:A$107))))=MONTH($B$2),INDEX(Feuille1!$B$310:$G$380,MATCH(MONTH($B$2),mois2,)+(COUNT($A$7:$A$107)-COUNT($A13:A$107)),3),"")</f>
        <v/>
      </c>
      <c r="K13" s="47" t="str">
        <f>IF(MONTH(INDEX(date2,MATCH(MONTH($B$2),mois2,)+(COUNT($A$7:$A$107)-COUNT($A13:A$107))))=MONTH($B$2),INDEX(Feuille1!$B$310:$G$380,MATCH(MONTH($B$2),mois2,)+(COUNT($A$7:$A$107)-COUNT($A13:A$107)),4),"")</f>
        <v/>
      </c>
      <c r="L13" s="46" t="str">
        <f>IF(MONTH(INDEX(date2,MATCH(MONTH($B$2),mois2,)+(COUNT($A$7:$A$107)-COUNT($A13:A$107))))=MONTH($B$2),INDEX(Feuille1!$B$310:$G$380,MATCH(MONTH($B$2),mois2,)+(COUNT($A$7:$A$107)-COUNT($A13:A$107)),6),"")</f>
        <v/>
      </c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</row>
    <row r="14" spans="1:1025" x14ac:dyDescent="0.25">
      <c r="A14">
        <v>1</v>
      </c>
      <c r="B14" s="40">
        <f>IF(MONTH(INDEX(Date,MATCH(MONTH($B$2),mois,)+(COUNT($A$7:$A$107)-COUNT(A14:$A$107))))=MONTH($B$2),INDEX(Date,MATCH(MONTH($B$2),mois,)+(COUNT($A$7:$A$107)-COUNT(A14:$A$107))),"")</f>
        <v>42074</v>
      </c>
      <c r="C14" s="42" t="str">
        <f>IF(MONTH(INDEX(Date,MATCH(MONTH($B$2),mois,)+(COUNT($A$7:$A$107)-COUNT(A14:$A$107))))=MONTH($B$2),INDEX(Feuille1!$B$13:$H$301,MATCH(MONTH($B$2),mois,)+(COUNT($A$7:$A$107)-COUNT(A14:$A$107)),2),"")</f>
        <v>706</v>
      </c>
      <c r="D14" s="42" t="str">
        <f>IF(MONTH(INDEX(Date,MATCH(MONTH($B$2),mois,)+(COUNT($A$7:$A$107)-COUNT(A14:$A$107))))=MONTH($B$2),INDEX(Feuille1!$B$13:$H$301,MATCH(MONTH($B$2),mois,)+(COUNT($A$7:$A$107)-COUNT(A14:$A$107)),3),"")</f>
        <v>Patient X</v>
      </c>
      <c r="E14" s="43" t="str">
        <f>IF(MONTH(INDEX(Date,MATCH(MONTH($B$2),mois,)+(COUNT($A$7:$A$107)-COUNT(A14:$A$107))))=MONTH($B$2),INDEX(Feuille1!$B$13:$H$301,MATCH(MONTH($B$2),mois,)+(COUNT($A$7:$A$107)-COUNT(A14:$A$107)),4),"")</f>
        <v>X €</v>
      </c>
      <c r="F14" s="42" t="str">
        <f>IF(MONTH(INDEX(Date,MATCH(MONTH($B$2),mois,)+(COUNT($A$7:$A$107)-COUNT(A14:$A$107))))=MONTH($B$2),INDEX(Feuille1!$B$13:$H$301,MATCH(MONTH($B$2),mois,)+(COUNT($A$7:$A$107)-COUNT(A14:$A$107)),6),"")</f>
        <v>Chèque</v>
      </c>
      <c r="G14" s="43" t="str">
        <f>IF(MONTH(INDEX(Date,MATCH(MONTH($B$2),mois,)+(COUNT($A$7:$A$107)-COUNT(A14:$A$107))))=MONTH($B$2),INDEX(Feuille1!$B$13:$H$301,MATCH(MONTH($B$2),mois,)+(COUNT($A$7:$A$107)-COUNT(A14:$A$107)),7),"")</f>
        <v>X</v>
      </c>
      <c r="H14" s="44" t="str">
        <f>IF(MONTH(INDEX(date2,MATCH(MONTH($B$2),mois2,)+(COUNT($A$7:$A$107)-COUNT($A14:A$107))))=MONTH($B$2),INDEX(date2,MATCH(MONTH($B$2),mois2,)+(COUNT($A$7:$A$107)-COUNT($A14:A$107))),"")</f>
        <v/>
      </c>
      <c r="I14" s="46" t="str">
        <f>IF(MONTH(INDEX(date2,MATCH(MONTH($B$2),mois2,)+(COUNT($A$7:$A$107)-COUNT($A14:A$107))))=MONTH($B$2),INDEX(Feuille1!$B$310:$G$380,MATCH(MONTH($B$2),mois2,)+(COUNT($A$7:$A$107)-COUNT($A14:A$107)),2),"")</f>
        <v/>
      </c>
      <c r="J14" s="46" t="str">
        <f>IF(MONTH(INDEX(date2,MATCH(MONTH($B$2),mois2,)+(COUNT($A$7:$A$107)-COUNT($A14:A$107))))=MONTH($B$2),INDEX(Feuille1!$B$310:$G$380,MATCH(MONTH($B$2),mois2,)+(COUNT($A$7:$A$107)-COUNT($A14:A$107)),3),"")</f>
        <v/>
      </c>
      <c r="K14" s="47" t="str">
        <f>IF(MONTH(INDEX(date2,MATCH(MONTH($B$2),mois2,)+(COUNT($A$7:$A$107)-COUNT($A14:A$107))))=MONTH($B$2),INDEX(Feuille1!$B$310:$G$380,MATCH(MONTH($B$2),mois2,)+(COUNT($A$7:$A$107)-COUNT($A14:A$107)),4),"")</f>
        <v/>
      </c>
      <c r="L14" s="46" t="str">
        <f>IF(MONTH(INDEX(date2,MATCH(MONTH($B$2),mois2,)+(COUNT($A$7:$A$107)-COUNT($A14:A$107))))=MONTH($B$2),INDEX(Feuille1!$B$310:$G$380,MATCH(MONTH($B$2),mois2,)+(COUNT($A$7:$A$107)-COUNT($A14:A$107)),6),"")</f>
        <v/>
      </c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</row>
    <row r="15" spans="1:1025" x14ac:dyDescent="0.25">
      <c r="A15">
        <v>1</v>
      </c>
      <c r="B15" s="40">
        <f>IF(MONTH(INDEX(Date,MATCH(MONTH($B$2),mois,)+(COUNT($A$7:$A$107)-COUNT(A15:$A$107))))=MONTH($B$2),INDEX(Date,MATCH(MONTH($B$2),mois,)+(COUNT($A$7:$A$107)-COUNT(A15:$A$107))),"")</f>
        <v>42075</v>
      </c>
      <c r="C15" s="42" t="str">
        <f>IF(MONTH(INDEX(Date,MATCH(MONTH($B$2),mois,)+(COUNT($A$7:$A$107)-COUNT(A15:$A$107))))=MONTH($B$2),INDEX(Feuille1!$B$13:$H$301,MATCH(MONTH($B$2),mois,)+(COUNT($A$7:$A$107)-COUNT(A15:$A$107)),2),"")</f>
        <v>706</v>
      </c>
      <c r="D15" s="42" t="str">
        <f>IF(MONTH(INDEX(Date,MATCH(MONTH($B$2),mois,)+(COUNT($A$7:$A$107)-COUNT(A15:$A$107))))=MONTH($B$2),INDEX(Feuille1!$B$13:$H$301,MATCH(MONTH($B$2),mois,)+(COUNT($A$7:$A$107)-COUNT(A15:$A$107)),3),"")</f>
        <v>Patient X</v>
      </c>
      <c r="E15" s="43" t="str">
        <f>IF(MONTH(INDEX(Date,MATCH(MONTH($B$2),mois,)+(COUNT($A$7:$A$107)-COUNT(A15:$A$107))))=MONTH($B$2),INDEX(Feuille1!$B$13:$H$301,MATCH(MONTH($B$2),mois,)+(COUNT($A$7:$A$107)-COUNT(A15:$A$107)),4),"")</f>
        <v>X €</v>
      </c>
      <c r="F15" s="42" t="str">
        <f>IF(MONTH(INDEX(Date,MATCH(MONTH($B$2),mois,)+(COUNT($A$7:$A$107)-COUNT(A15:$A$107))))=MONTH($B$2),INDEX(Feuille1!$B$13:$H$301,MATCH(MONTH($B$2),mois,)+(COUNT($A$7:$A$107)-COUNT(A15:$A$107)),6),"")</f>
        <v>Chèque</v>
      </c>
      <c r="G15" s="43" t="str">
        <f>IF(MONTH(INDEX(Date,MATCH(MONTH($B$2),mois,)+(COUNT($A$7:$A$107)-COUNT(A15:$A$107))))=MONTH($B$2),INDEX(Feuille1!$B$13:$H$301,MATCH(MONTH($B$2),mois,)+(COUNT($A$7:$A$107)-COUNT(A15:$A$107)),7),"")</f>
        <v>X</v>
      </c>
      <c r="H15" s="44" t="str">
        <f>IF(MONTH(INDEX(date2,MATCH(MONTH($B$2),mois2,)+(COUNT($A$7:$A$107)-COUNT($A15:A$107))))=MONTH($B$2),INDEX(date2,MATCH(MONTH($B$2),mois2,)+(COUNT($A$7:$A$107)-COUNT($A15:A$107))),"")</f>
        <v/>
      </c>
      <c r="I15" s="46" t="str">
        <f>IF(MONTH(INDEX(date2,MATCH(MONTH($B$2),mois2,)+(COUNT($A$7:$A$107)-COUNT($A15:A$107))))=MONTH($B$2),INDEX(Feuille1!$B$310:$G$380,MATCH(MONTH($B$2),mois2,)+(COUNT($A$7:$A$107)-COUNT($A15:A$107)),2),"")</f>
        <v/>
      </c>
      <c r="J15" s="46" t="str">
        <f>IF(MONTH(INDEX(date2,MATCH(MONTH($B$2),mois2,)+(COUNT($A$7:$A$107)-COUNT($A15:A$107))))=MONTH($B$2),INDEX(Feuille1!$B$310:$G$380,MATCH(MONTH($B$2),mois2,)+(COUNT($A$7:$A$107)-COUNT($A15:A$107)),3),"")</f>
        <v/>
      </c>
      <c r="K15" s="47" t="str">
        <f>IF(MONTH(INDEX(date2,MATCH(MONTH($B$2),mois2,)+(COUNT($A$7:$A$107)-COUNT($A15:A$107))))=MONTH($B$2),INDEX(Feuille1!$B$310:$G$380,MATCH(MONTH($B$2),mois2,)+(COUNT($A$7:$A$107)-COUNT($A15:A$107)),4),"")</f>
        <v/>
      </c>
      <c r="L15" s="46" t="str">
        <f>IF(MONTH(INDEX(date2,MATCH(MONTH($B$2),mois2,)+(COUNT($A$7:$A$107)-COUNT($A15:A$107))))=MONTH($B$2),INDEX(Feuille1!$B$310:$G$380,MATCH(MONTH($B$2),mois2,)+(COUNT($A$7:$A$107)-COUNT($A15:A$107)),6),"")</f>
        <v/>
      </c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</row>
    <row r="16" spans="1:1025" x14ac:dyDescent="0.25">
      <c r="A16">
        <v>1</v>
      </c>
      <c r="B16" s="40">
        <f>IF(MONTH(INDEX(Date,MATCH(MONTH($B$2),mois,)+(COUNT($A$7:$A$107)-COUNT(A16:$A$107))))=MONTH($B$2),INDEX(Date,MATCH(MONTH($B$2),mois,)+(COUNT($A$7:$A$107)-COUNT(A16:$A$107))),"")</f>
        <v>42076</v>
      </c>
      <c r="C16" s="42" t="str">
        <f>IF(MONTH(INDEX(Date,MATCH(MONTH($B$2),mois,)+(COUNT($A$7:$A$107)-COUNT(A16:$A$107))))=MONTH($B$2),INDEX(Feuille1!$B$13:$H$301,MATCH(MONTH($B$2),mois,)+(COUNT($A$7:$A$107)-COUNT(A16:$A$107)),2),"")</f>
        <v>706</v>
      </c>
      <c r="D16" s="42" t="str">
        <f>IF(MONTH(INDEX(Date,MATCH(MONTH($B$2),mois,)+(COUNT($A$7:$A$107)-COUNT(A16:$A$107))))=MONTH($B$2),INDEX(Feuille1!$B$13:$H$301,MATCH(MONTH($B$2),mois,)+(COUNT($A$7:$A$107)-COUNT(A16:$A$107)),3),"")</f>
        <v>Patient X</v>
      </c>
      <c r="E16" s="43" t="str">
        <f>IF(MONTH(INDEX(Date,MATCH(MONTH($B$2),mois,)+(COUNT($A$7:$A$107)-COUNT(A16:$A$107))))=MONTH($B$2),INDEX(Feuille1!$B$13:$H$301,MATCH(MONTH($B$2),mois,)+(COUNT($A$7:$A$107)-COUNT(A16:$A$107)),4),"")</f>
        <v>X €</v>
      </c>
      <c r="F16" s="42" t="str">
        <f>IF(MONTH(INDEX(Date,MATCH(MONTH($B$2),mois,)+(COUNT($A$7:$A$107)-COUNT(A16:$A$107))))=MONTH($B$2),INDEX(Feuille1!$B$13:$H$301,MATCH(MONTH($B$2),mois,)+(COUNT($A$7:$A$107)-COUNT(A16:$A$107)),6),"")</f>
        <v>Espèce</v>
      </c>
      <c r="G16" s="43" t="str">
        <f>IF(MONTH(INDEX(Date,MATCH(MONTH($B$2),mois,)+(COUNT($A$7:$A$107)-COUNT(A16:$A$107))))=MONTH($B$2),INDEX(Feuille1!$B$13:$H$301,MATCH(MONTH($B$2),mois,)+(COUNT($A$7:$A$107)-COUNT(A16:$A$107)),7),"")</f>
        <v>X</v>
      </c>
      <c r="H16" s="44" t="str">
        <f>IF(MONTH(INDEX(date2,MATCH(MONTH($B$2),mois2,)+(COUNT($A$7:$A$107)-COUNT($A16:A$107))))=MONTH($B$2),INDEX(date2,MATCH(MONTH($B$2),mois2,)+(COUNT($A$7:$A$107)-COUNT($A16:A$107))),"")</f>
        <v/>
      </c>
      <c r="I16" s="46" t="str">
        <f>IF(MONTH(INDEX(date2,MATCH(MONTH($B$2),mois2,)+(COUNT($A$7:$A$107)-COUNT($A16:A$107))))=MONTH($B$2),INDEX(Feuille1!$B$310:$G$380,MATCH(MONTH($B$2),mois2,)+(COUNT($A$7:$A$107)-COUNT($A16:A$107)),2),"")</f>
        <v/>
      </c>
      <c r="J16" s="46" t="str">
        <f>IF(MONTH(INDEX(date2,MATCH(MONTH($B$2),mois2,)+(COUNT($A$7:$A$107)-COUNT($A16:A$107))))=MONTH($B$2),INDEX(Feuille1!$B$310:$G$380,MATCH(MONTH($B$2),mois2,)+(COUNT($A$7:$A$107)-COUNT($A16:A$107)),3),"")</f>
        <v/>
      </c>
      <c r="K16" s="47" t="str">
        <f>IF(MONTH(INDEX(date2,MATCH(MONTH($B$2),mois2,)+(COUNT($A$7:$A$107)-COUNT($A16:A$107))))=MONTH($B$2),INDEX(Feuille1!$B$310:$G$380,MATCH(MONTH($B$2),mois2,)+(COUNT($A$7:$A$107)-COUNT($A16:A$107)),4),"")</f>
        <v/>
      </c>
      <c r="L16" s="46" t="str">
        <f>IF(MONTH(INDEX(date2,MATCH(MONTH($B$2),mois2,)+(COUNT($A$7:$A$107)-COUNT($A16:A$107))))=MONTH($B$2),INDEX(Feuille1!$B$310:$G$380,MATCH(MONTH($B$2),mois2,)+(COUNT($A$7:$A$107)-COUNT($A16:A$107)),6),"")</f>
        <v/>
      </c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</row>
    <row r="17" spans="1:1025" x14ac:dyDescent="0.25">
      <c r="A17">
        <v>1</v>
      </c>
      <c r="B17" s="40">
        <f>IF(MONTH(INDEX(Date,MATCH(MONTH($B$2),mois,)+(COUNT($A$7:$A$107)-COUNT(A17:$A$107))))=MONTH($B$2),INDEX(Date,MATCH(MONTH($B$2),mois,)+(COUNT($A$7:$A$107)-COUNT(A17:$A$107))),"")</f>
        <v>42079</v>
      </c>
      <c r="C17" s="42" t="str">
        <f>IF(MONTH(INDEX(Date,MATCH(MONTH($B$2),mois,)+(COUNT($A$7:$A$107)-COUNT(A17:$A$107))))=MONTH($B$2),INDEX(Feuille1!$B$13:$H$301,MATCH(MONTH($B$2),mois,)+(COUNT($A$7:$A$107)-COUNT(A17:$A$107)),2),"")</f>
        <v>706</v>
      </c>
      <c r="D17" s="42" t="str">
        <f>IF(MONTH(INDEX(Date,MATCH(MONTH($B$2),mois,)+(COUNT($A$7:$A$107)-COUNT(A17:$A$107))))=MONTH($B$2),INDEX(Feuille1!$B$13:$H$301,MATCH(MONTH($B$2),mois,)+(COUNT($A$7:$A$107)-COUNT(A17:$A$107)),3),"")</f>
        <v>Patient X</v>
      </c>
      <c r="E17" s="43" t="str">
        <f>IF(MONTH(INDEX(Date,MATCH(MONTH($B$2),mois,)+(COUNT($A$7:$A$107)-COUNT(A17:$A$107))))=MONTH($B$2),INDEX(Feuille1!$B$13:$H$301,MATCH(MONTH($B$2),mois,)+(COUNT($A$7:$A$107)-COUNT(A17:$A$107)),4),"")</f>
        <v>X €</v>
      </c>
      <c r="F17" s="42" t="str">
        <f>IF(MONTH(INDEX(Date,MATCH(MONTH($B$2),mois,)+(COUNT($A$7:$A$107)-COUNT(A17:$A$107))))=MONTH($B$2),INDEX(Feuille1!$B$13:$H$301,MATCH(MONTH($B$2),mois,)+(COUNT($A$7:$A$107)-COUNT(A17:$A$107)),6),"")</f>
        <v>Espèce</v>
      </c>
      <c r="G17" s="43" t="str">
        <f>IF(MONTH(INDEX(Date,MATCH(MONTH($B$2),mois,)+(COUNT($A$7:$A$107)-COUNT(A17:$A$107))))=MONTH($B$2),INDEX(Feuille1!$B$13:$H$301,MATCH(MONTH($B$2),mois,)+(COUNT($A$7:$A$107)-COUNT(A17:$A$107)),7),"")</f>
        <v>X</v>
      </c>
      <c r="H17" s="44" t="str">
        <f>IF(MONTH(INDEX(date2,MATCH(MONTH($B$2),mois2,)+(COUNT($A$7:$A$107)-COUNT($A17:A$107))))=MONTH($B$2),INDEX(date2,MATCH(MONTH($B$2),mois2,)+(COUNT($A$7:$A$107)-COUNT($A17:A$107))),"")</f>
        <v/>
      </c>
      <c r="I17" s="46" t="str">
        <f>IF(MONTH(INDEX(date2,MATCH(MONTH($B$2),mois2,)+(COUNT($A$7:$A$107)-COUNT($A17:A$107))))=MONTH($B$2),INDEX(Feuille1!$B$310:$G$380,MATCH(MONTH($B$2),mois2,)+(COUNT($A$7:$A$107)-COUNT($A17:A$107)),2),"")</f>
        <v/>
      </c>
      <c r="J17" s="46" t="str">
        <f>IF(MONTH(INDEX(date2,MATCH(MONTH($B$2),mois2,)+(COUNT($A$7:$A$107)-COUNT($A17:A$107))))=MONTH($B$2),INDEX(Feuille1!$B$310:$G$380,MATCH(MONTH($B$2),mois2,)+(COUNT($A$7:$A$107)-COUNT($A17:A$107)),3),"")</f>
        <v/>
      </c>
      <c r="K17" s="47" t="str">
        <f>IF(MONTH(INDEX(date2,MATCH(MONTH($B$2),mois2,)+(COUNT($A$7:$A$107)-COUNT($A17:A$107))))=MONTH($B$2),INDEX(Feuille1!$B$310:$G$380,MATCH(MONTH($B$2),mois2,)+(COUNT($A$7:$A$107)-COUNT($A17:A$107)),4),"")</f>
        <v/>
      </c>
      <c r="L17" s="46" t="str">
        <f>IF(MONTH(INDEX(date2,MATCH(MONTH($B$2),mois2,)+(COUNT($A$7:$A$107)-COUNT($A17:A$107))))=MONTH($B$2),INDEX(Feuille1!$B$310:$G$380,MATCH(MONTH($B$2),mois2,)+(COUNT($A$7:$A$107)-COUNT($A17:A$107)),6),"")</f>
        <v/>
      </c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</row>
    <row r="18" spans="1:1025" x14ac:dyDescent="0.25">
      <c r="A18">
        <v>1</v>
      </c>
      <c r="B18" s="40">
        <f>IF(MONTH(INDEX(Date,MATCH(MONTH($B$2),mois,)+(COUNT($A$7:$A$107)-COUNT(A18:$A$107))))=MONTH($B$2),INDEX(Date,MATCH(MONTH($B$2),mois,)+(COUNT($A$7:$A$107)-COUNT(A18:$A$107))),"")</f>
        <v>42080</v>
      </c>
      <c r="C18" s="42" t="str">
        <f>IF(MONTH(INDEX(Date,MATCH(MONTH($B$2),mois,)+(COUNT($A$7:$A$107)-COUNT(A18:$A$107))))=MONTH($B$2),INDEX(Feuille1!$B$13:$H$301,MATCH(MONTH($B$2),mois,)+(COUNT($A$7:$A$107)-COUNT(A18:$A$107)),2),"")</f>
        <v>706</v>
      </c>
      <c r="D18" s="42" t="str">
        <f>IF(MONTH(INDEX(Date,MATCH(MONTH($B$2),mois,)+(COUNT($A$7:$A$107)-COUNT(A18:$A$107))))=MONTH($B$2),INDEX(Feuille1!$B$13:$H$301,MATCH(MONTH($B$2),mois,)+(COUNT($A$7:$A$107)-COUNT(A18:$A$107)),3),"")</f>
        <v>Patient X</v>
      </c>
      <c r="E18" s="43" t="str">
        <f>IF(MONTH(INDEX(Date,MATCH(MONTH($B$2),mois,)+(COUNT($A$7:$A$107)-COUNT(A18:$A$107))))=MONTH($B$2),INDEX(Feuille1!$B$13:$H$301,MATCH(MONTH($B$2),mois,)+(COUNT($A$7:$A$107)-COUNT(A18:$A$107)),4),"")</f>
        <v>X €</v>
      </c>
      <c r="F18" s="42" t="str">
        <f>IF(MONTH(INDEX(Date,MATCH(MONTH($B$2),mois,)+(COUNT($A$7:$A$107)-COUNT(A18:$A$107))))=MONTH($B$2),INDEX(Feuille1!$B$13:$H$301,MATCH(MONTH($B$2),mois,)+(COUNT($A$7:$A$107)-COUNT(A18:$A$107)),6),"")</f>
        <v>Espèce</v>
      </c>
      <c r="G18" s="43" t="str">
        <f>IF(MONTH(INDEX(Date,MATCH(MONTH($B$2),mois,)+(COUNT($A$7:$A$107)-COUNT(A18:$A$107))))=MONTH($B$2),INDEX(Feuille1!$B$13:$H$301,MATCH(MONTH($B$2),mois,)+(COUNT($A$7:$A$107)-COUNT(A18:$A$107)),7),"")</f>
        <v>X</v>
      </c>
      <c r="H18" s="44" t="str">
        <f>IF(MONTH(INDEX(date2,MATCH(MONTH($B$2),mois2,)+(COUNT($A$7:$A$107)-COUNT($A18:A$107))))=MONTH($B$2),INDEX(date2,MATCH(MONTH($B$2),mois2,)+(COUNT($A$7:$A$107)-COUNT($A18:A$107))),"")</f>
        <v/>
      </c>
      <c r="I18" s="46" t="str">
        <f>IF(MONTH(INDEX(date2,MATCH(MONTH($B$2),mois2,)+(COUNT($A$7:$A$107)-COUNT($A18:A$107))))=MONTH($B$2),INDEX(Feuille1!$B$310:$G$380,MATCH(MONTH($B$2),mois2,)+(COUNT($A$7:$A$107)-COUNT($A18:A$107)),2),"")</f>
        <v/>
      </c>
      <c r="J18" s="46" t="str">
        <f>IF(MONTH(INDEX(date2,MATCH(MONTH($B$2),mois2,)+(COUNT($A$7:$A$107)-COUNT($A18:A$107))))=MONTH($B$2),INDEX(Feuille1!$B$310:$G$380,MATCH(MONTH($B$2),mois2,)+(COUNT($A$7:$A$107)-COUNT($A18:A$107)),3),"")</f>
        <v/>
      </c>
      <c r="K18" s="47" t="str">
        <f>IF(MONTH(INDEX(date2,MATCH(MONTH($B$2),mois2,)+(COUNT($A$7:$A$107)-COUNT($A18:A$107))))=MONTH($B$2),INDEX(Feuille1!$B$310:$G$380,MATCH(MONTH($B$2),mois2,)+(COUNT($A$7:$A$107)-COUNT($A18:A$107)),4),"")</f>
        <v/>
      </c>
      <c r="L18" s="46" t="str">
        <f>IF(MONTH(INDEX(date2,MATCH(MONTH($B$2),mois2,)+(COUNT($A$7:$A$107)-COUNT($A18:A$107))))=MONTH($B$2),INDEX(Feuille1!$B$310:$G$380,MATCH(MONTH($B$2),mois2,)+(COUNT($A$7:$A$107)-COUNT($A18:A$107)),6),"")</f>
        <v/>
      </c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</row>
    <row r="19" spans="1:1025" x14ac:dyDescent="0.25">
      <c r="A19">
        <v>1</v>
      </c>
      <c r="B19" s="40">
        <f>IF(MONTH(INDEX(Date,MATCH(MONTH($B$2),mois,)+(COUNT($A$7:$A$107)-COUNT(A19:$A$107))))=MONTH($B$2),INDEX(Date,MATCH(MONTH($B$2),mois,)+(COUNT($A$7:$A$107)-COUNT(A19:$A$107))),"")</f>
        <v>42080</v>
      </c>
      <c r="C19" s="42" t="str">
        <f>IF(MONTH(INDEX(Date,MATCH(MONTH($B$2),mois,)+(COUNT($A$7:$A$107)-COUNT(A19:$A$107))))=MONTH($B$2),INDEX(Feuille1!$B$13:$H$301,MATCH(MONTH($B$2),mois,)+(COUNT($A$7:$A$107)-COUNT(A19:$A$107)),2),"")</f>
        <v>706</v>
      </c>
      <c r="D19" s="42" t="str">
        <f>IF(MONTH(INDEX(Date,MATCH(MONTH($B$2),mois,)+(COUNT($A$7:$A$107)-COUNT(A19:$A$107))))=MONTH($B$2),INDEX(Feuille1!$B$13:$H$301,MATCH(MONTH($B$2),mois,)+(COUNT($A$7:$A$107)-COUNT(A19:$A$107)),3),"")</f>
        <v>Patient X</v>
      </c>
      <c r="E19" s="43" t="str">
        <f>IF(MONTH(INDEX(Date,MATCH(MONTH($B$2),mois,)+(COUNT($A$7:$A$107)-COUNT(A19:$A$107))))=MONTH($B$2),INDEX(Feuille1!$B$13:$H$301,MATCH(MONTH($B$2),mois,)+(COUNT($A$7:$A$107)-COUNT(A19:$A$107)),4),"")</f>
        <v>X €</v>
      </c>
      <c r="F19" s="42" t="str">
        <f>IF(MONTH(INDEX(Date,MATCH(MONTH($B$2),mois,)+(COUNT($A$7:$A$107)-COUNT(A19:$A$107))))=MONTH($B$2),INDEX(Feuille1!$B$13:$H$301,MATCH(MONTH($B$2),mois,)+(COUNT($A$7:$A$107)-COUNT(A19:$A$107)),6),"")</f>
        <v>Espèce</v>
      </c>
      <c r="G19" s="43" t="str">
        <f>IF(MONTH(INDEX(Date,MATCH(MONTH($B$2),mois,)+(COUNT($A$7:$A$107)-COUNT(A19:$A$107))))=MONTH($B$2),INDEX(Feuille1!$B$13:$H$301,MATCH(MONTH($B$2),mois,)+(COUNT($A$7:$A$107)-COUNT(A19:$A$107)),7),"")</f>
        <v>X</v>
      </c>
      <c r="H19" s="44" t="str">
        <f>IF(MONTH(INDEX(date2,MATCH(MONTH($B$2),mois2,)+(COUNT($A$7:$A$107)-COUNT($A19:A$107))))=MONTH($B$2),INDEX(date2,MATCH(MONTH($B$2),mois2,)+(COUNT($A$7:$A$107)-COUNT($A19:A$107))),"")</f>
        <v/>
      </c>
      <c r="I19" s="46" t="str">
        <f>IF(MONTH(INDEX(date2,MATCH(MONTH($B$2),mois2,)+(COUNT($A$7:$A$107)-COUNT($A19:A$107))))=MONTH($B$2),INDEX(Feuille1!$B$310:$G$380,MATCH(MONTH($B$2),mois2,)+(COUNT($A$7:$A$107)-COUNT($A19:A$107)),2),"")</f>
        <v/>
      </c>
      <c r="J19" s="46" t="str">
        <f>IF(MONTH(INDEX(date2,MATCH(MONTH($B$2),mois2,)+(COUNT($A$7:$A$107)-COUNT($A19:A$107))))=MONTH($B$2),INDEX(Feuille1!$B$310:$G$380,MATCH(MONTH($B$2),mois2,)+(COUNT($A$7:$A$107)-COUNT($A19:A$107)),3),"")</f>
        <v/>
      </c>
      <c r="K19" s="47" t="str">
        <f>IF(MONTH(INDEX(date2,MATCH(MONTH($B$2),mois2,)+(COUNT($A$7:$A$107)-COUNT($A19:A$107))))=MONTH($B$2),INDEX(Feuille1!$B$310:$G$380,MATCH(MONTH($B$2),mois2,)+(COUNT($A$7:$A$107)-COUNT($A19:A$107)),4),"")</f>
        <v/>
      </c>
      <c r="L19" s="46" t="str">
        <f>IF(MONTH(INDEX(date2,MATCH(MONTH($B$2),mois2,)+(COUNT($A$7:$A$107)-COUNT($A19:A$107))))=MONTH($B$2),INDEX(Feuille1!$B$310:$G$380,MATCH(MONTH($B$2),mois2,)+(COUNT($A$7:$A$107)-COUNT($A19:A$107)),6),"")</f>
        <v/>
      </c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</row>
    <row r="20" spans="1:1025" x14ac:dyDescent="0.25">
      <c r="A20">
        <v>1</v>
      </c>
      <c r="B20" s="40">
        <f>IF(MONTH(INDEX(Date,MATCH(MONTH($B$2),mois,)+(COUNT($A$7:$A$107)-COUNT(A20:$A$107))))=MONTH($B$2),INDEX(Date,MATCH(MONTH($B$2),mois,)+(COUNT($A$7:$A$107)-COUNT(A20:$A$107))),"")</f>
        <v>42081</v>
      </c>
      <c r="C20" s="42" t="str">
        <f>IF(MONTH(INDEX(Date,MATCH(MONTH($B$2),mois,)+(COUNT($A$7:$A$107)-COUNT(A20:$A$107))))=MONTH($B$2),INDEX(Feuille1!$B$13:$H$301,MATCH(MONTH($B$2),mois,)+(COUNT($A$7:$A$107)-COUNT(A20:$A$107)),2),"")</f>
        <v>706</v>
      </c>
      <c r="D20" s="42" t="str">
        <f>IF(MONTH(INDEX(Date,MATCH(MONTH($B$2),mois,)+(COUNT($A$7:$A$107)-COUNT(A20:$A$107))))=MONTH($B$2),INDEX(Feuille1!$B$13:$H$301,MATCH(MONTH($B$2),mois,)+(COUNT($A$7:$A$107)-COUNT(A20:$A$107)),3),"")</f>
        <v>Patient X</v>
      </c>
      <c r="E20" s="43" t="str">
        <f>IF(MONTH(INDEX(Date,MATCH(MONTH($B$2),mois,)+(COUNT($A$7:$A$107)-COUNT(A20:$A$107))))=MONTH($B$2),INDEX(Feuille1!$B$13:$H$301,MATCH(MONTH($B$2),mois,)+(COUNT($A$7:$A$107)-COUNT(A20:$A$107)),4),"")</f>
        <v>X €</v>
      </c>
      <c r="F20" s="42" t="str">
        <f>IF(MONTH(INDEX(Date,MATCH(MONTH($B$2),mois,)+(COUNT($A$7:$A$107)-COUNT(A20:$A$107))))=MONTH($B$2),INDEX(Feuille1!$B$13:$H$301,MATCH(MONTH($B$2),mois,)+(COUNT($A$7:$A$107)-COUNT(A20:$A$107)),6),"")</f>
        <v>Chèque</v>
      </c>
      <c r="G20" s="43" t="str">
        <f>IF(MONTH(INDEX(Date,MATCH(MONTH($B$2),mois,)+(COUNT($A$7:$A$107)-COUNT(A20:$A$107))))=MONTH($B$2),INDEX(Feuille1!$B$13:$H$301,MATCH(MONTH($B$2),mois,)+(COUNT($A$7:$A$107)-COUNT(A20:$A$107)),7),"")</f>
        <v>X</v>
      </c>
      <c r="H20" s="44" t="str">
        <f>IF(MONTH(INDEX(date2,MATCH(MONTH($B$2),mois2,)+(COUNT($A$7:$A$107)-COUNT($A20:A$107))))=MONTH($B$2),INDEX(date2,MATCH(MONTH($B$2),mois2,)+(COUNT($A$7:$A$107)-COUNT($A20:A$107))),"")</f>
        <v/>
      </c>
      <c r="I20" s="46" t="str">
        <f>IF(MONTH(INDEX(date2,MATCH(MONTH($B$2),mois2,)+(COUNT($A$7:$A$107)-COUNT($A20:A$107))))=MONTH($B$2),INDEX(Feuille1!$B$310:$G$380,MATCH(MONTH($B$2),mois2,)+(COUNT($A$7:$A$107)-COUNT($A20:A$107)),2),"")</f>
        <v/>
      </c>
      <c r="J20" s="46" t="str">
        <f>IF(MONTH(INDEX(date2,MATCH(MONTH($B$2),mois2,)+(COUNT($A$7:$A$107)-COUNT($A20:A$107))))=MONTH($B$2),INDEX(Feuille1!$B$310:$G$380,MATCH(MONTH($B$2),mois2,)+(COUNT($A$7:$A$107)-COUNT($A20:A$107)),3),"")</f>
        <v/>
      </c>
      <c r="K20" s="47" t="str">
        <f>IF(MONTH(INDEX(date2,MATCH(MONTH($B$2),mois2,)+(COUNT($A$7:$A$107)-COUNT($A20:A$107))))=MONTH($B$2),INDEX(Feuille1!$B$310:$G$380,MATCH(MONTH($B$2),mois2,)+(COUNT($A$7:$A$107)-COUNT($A20:A$107)),4),"")</f>
        <v/>
      </c>
      <c r="L20" s="46" t="str">
        <f>IF(MONTH(INDEX(date2,MATCH(MONTH($B$2),mois2,)+(COUNT($A$7:$A$107)-COUNT($A20:A$107))))=MONTH($B$2),INDEX(Feuille1!$B$310:$G$380,MATCH(MONTH($B$2),mois2,)+(COUNT($A$7:$A$107)-COUNT($A20:A$107)),6),"")</f>
        <v/>
      </c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</row>
    <row r="21" spans="1:1025" x14ac:dyDescent="0.25">
      <c r="A21">
        <v>1</v>
      </c>
      <c r="B21" s="40">
        <f>IF(MONTH(INDEX(Date,MATCH(MONTH($B$2),mois,)+(COUNT($A$7:$A$107)-COUNT(A21:$A$107))))=MONTH($B$2),INDEX(Date,MATCH(MONTH($B$2),mois,)+(COUNT($A$7:$A$107)-COUNT(A21:$A$107))),"")</f>
        <v>42082</v>
      </c>
      <c r="C21" s="42" t="str">
        <f>IF(MONTH(INDEX(Date,MATCH(MONTH($B$2),mois,)+(COUNT($A$7:$A$107)-COUNT(A21:$A$107))))=MONTH($B$2),INDEX(Feuille1!$B$13:$H$301,MATCH(MONTH($B$2),mois,)+(COUNT($A$7:$A$107)-COUNT(A21:$A$107)),2),"")</f>
        <v>706</v>
      </c>
      <c r="D21" s="42" t="str">
        <f>IF(MONTH(INDEX(Date,MATCH(MONTH($B$2),mois,)+(COUNT($A$7:$A$107)-COUNT(A21:$A$107))))=MONTH($B$2),INDEX(Feuille1!$B$13:$H$301,MATCH(MONTH($B$2),mois,)+(COUNT($A$7:$A$107)-COUNT(A21:$A$107)),3),"")</f>
        <v>Patient X</v>
      </c>
      <c r="E21" s="43" t="str">
        <f>IF(MONTH(INDEX(Date,MATCH(MONTH($B$2),mois,)+(COUNT($A$7:$A$107)-COUNT(A21:$A$107))))=MONTH($B$2),INDEX(Feuille1!$B$13:$H$301,MATCH(MONTH($B$2),mois,)+(COUNT($A$7:$A$107)-COUNT(A21:$A$107)),4),"")</f>
        <v>X €</v>
      </c>
      <c r="F21" s="42" t="str">
        <f>IF(MONTH(INDEX(Date,MATCH(MONTH($B$2),mois,)+(COUNT($A$7:$A$107)-COUNT(A21:$A$107))))=MONTH($B$2),INDEX(Feuille1!$B$13:$H$301,MATCH(MONTH($B$2),mois,)+(COUNT($A$7:$A$107)-COUNT(A21:$A$107)),6),"")</f>
        <v>Chèque</v>
      </c>
      <c r="G21" s="43" t="str">
        <f>IF(MONTH(INDEX(Date,MATCH(MONTH($B$2),mois,)+(COUNT($A$7:$A$107)-COUNT(A21:$A$107))))=MONTH($B$2),INDEX(Feuille1!$B$13:$H$301,MATCH(MONTH($B$2),mois,)+(COUNT($A$7:$A$107)-COUNT(A21:$A$107)),7),"")</f>
        <v>X</v>
      </c>
      <c r="H21" s="44" t="str">
        <f>IF(MONTH(INDEX(date2,MATCH(MONTH($B$2),mois2,)+(COUNT($A$7:$A$107)-COUNT($A21:A$107))))=MONTH($B$2),INDEX(date2,MATCH(MONTH($B$2),mois2,)+(COUNT($A$7:$A$107)-COUNT($A21:A$107))),"")</f>
        <v/>
      </c>
      <c r="I21" s="46" t="str">
        <f>IF(MONTH(INDEX(date2,MATCH(MONTH($B$2),mois2,)+(COUNT($A$7:$A$107)-COUNT($A21:A$107))))=MONTH($B$2),INDEX(Feuille1!$B$310:$G$380,MATCH(MONTH($B$2),mois2,)+(COUNT($A$7:$A$107)-COUNT($A21:A$107)),2),"")</f>
        <v/>
      </c>
      <c r="J21" s="46" t="str">
        <f>IF(MONTH(INDEX(date2,MATCH(MONTH($B$2),mois2,)+(COUNT($A$7:$A$107)-COUNT($A21:A$107))))=MONTH($B$2),INDEX(Feuille1!$B$310:$G$380,MATCH(MONTH($B$2),mois2,)+(COUNT($A$7:$A$107)-COUNT($A21:A$107)),3),"")</f>
        <v/>
      </c>
      <c r="K21" s="47" t="str">
        <f>IF(MONTH(INDEX(date2,MATCH(MONTH($B$2),mois2,)+(COUNT($A$7:$A$107)-COUNT($A21:A$107))))=MONTH($B$2),INDEX(Feuille1!$B$310:$G$380,MATCH(MONTH($B$2),mois2,)+(COUNT($A$7:$A$107)-COUNT($A21:A$107)),4),"")</f>
        <v/>
      </c>
      <c r="L21" s="46" t="str">
        <f>IF(MONTH(INDEX(date2,MATCH(MONTH($B$2),mois2,)+(COUNT($A$7:$A$107)-COUNT($A21:A$107))))=MONTH($B$2),INDEX(Feuille1!$B$310:$G$380,MATCH(MONTH($B$2),mois2,)+(COUNT($A$7:$A$107)-COUNT($A21:A$107)),6),"")</f>
        <v/>
      </c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</row>
    <row r="22" spans="1:1025" x14ac:dyDescent="0.25">
      <c r="A22">
        <v>1</v>
      </c>
      <c r="B22" s="40">
        <f>IF(MONTH(INDEX(Date,MATCH(MONTH($B$2),mois,)+(COUNT($A$7:$A$107)-COUNT(A22:$A$107))))=MONTH($B$2),INDEX(Date,MATCH(MONTH($B$2),mois,)+(COUNT($A$7:$A$107)-COUNT(A22:$A$107))),"")</f>
        <v>42086</v>
      </c>
      <c r="C22" s="42" t="str">
        <f>IF(MONTH(INDEX(Date,MATCH(MONTH($B$2),mois,)+(COUNT($A$7:$A$107)-COUNT(A22:$A$107))))=MONTH($B$2),INDEX(Feuille1!$B$13:$H$301,MATCH(MONTH($B$2),mois,)+(COUNT($A$7:$A$107)-COUNT(A22:$A$107)),2),"")</f>
        <v>706</v>
      </c>
      <c r="D22" s="42" t="str">
        <f>IF(MONTH(INDEX(Date,MATCH(MONTH($B$2),mois,)+(COUNT($A$7:$A$107)-COUNT(A22:$A$107))))=MONTH($B$2),INDEX(Feuille1!$B$13:$H$301,MATCH(MONTH($B$2),mois,)+(COUNT($A$7:$A$107)-COUNT(A22:$A$107)),3),"")</f>
        <v>Patient X</v>
      </c>
      <c r="E22" s="43" t="str">
        <f>IF(MONTH(INDEX(Date,MATCH(MONTH($B$2),mois,)+(COUNT($A$7:$A$107)-COUNT(A22:$A$107))))=MONTH($B$2),INDEX(Feuille1!$B$13:$H$301,MATCH(MONTH($B$2),mois,)+(COUNT($A$7:$A$107)-COUNT(A22:$A$107)),4),"")</f>
        <v>X €</v>
      </c>
      <c r="F22" s="42" t="str">
        <f>IF(MONTH(INDEX(Date,MATCH(MONTH($B$2),mois,)+(COUNT($A$7:$A$107)-COUNT(A22:$A$107))))=MONTH($B$2),INDEX(Feuille1!$B$13:$H$301,MATCH(MONTH($B$2),mois,)+(COUNT($A$7:$A$107)-COUNT(A22:$A$107)),6),"")</f>
        <v>Chèque</v>
      </c>
      <c r="G22" s="43" t="str">
        <f>IF(MONTH(INDEX(Date,MATCH(MONTH($B$2),mois,)+(COUNT($A$7:$A$107)-COUNT(A22:$A$107))))=MONTH($B$2),INDEX(Feuille1!$B$13:$H$301,MATCH(MONTH($B$2),mois,)+(COUNT($A$7:$A$107)-COUNT(A22:$A$107)),7),"")</f>
        <v>X</v>
      </c>
      <c r="H22" s="39"/>
      <c r="I22" s="38"/>
      <c r="J22" s="38"/>
      <c r="K22" s="39"/>
      <c r="L22" s="39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</row>
    <row r="23" spans="1:1025" x14ac:dyDescent="0.25">
      <c r="A23">
        <v>1</v>
      </c>
      <c r="B23" s="40">
        <f>IF(MONTH(INDEX(Date,MATCH(MONTH($B$2),mois,)+(COUNT($A$7:$A$107)-COUNT(A23:$A$107))))=MONTH($B$2),INDEX(Date,MATCH(MONTH($B$2),mois,)+(COUNT($A$7:$A$107)-COUNT(A23:$A$107))),"")</f>
        <v>42087</v>
      </c>
      <c r="C23" s="42" t="str">
        <f>IF(MONTH(INDEX(Date,MATCH(MONTH($B$2),mois,)+(COUNT($A$7:$A$107)-COUNT(A23:$A$107))))=MONTH($B$2),INDEX(Feuille1!$B$13:$H$301,MATCH(MONTH($B$2),mois,)+(COUNT($A$7:$A$107)-COUNT(A23:$A$107)),2),"")</f>
        <v>706</v>
      </c>
      <c r="D23" s="42" t="str">
        <f>IF(MONTH(INDEX(Date,MATCH(MONTH($B$2),mois,)+(COUNT($A$7:$A$107)-COUNT(A23:$A$107))))=MONTH($B$2),INDEX(Feuille1!$B$13:$H$301,MATCH(MONTH($B$2),mois,)+(COUNT($A$7:$A$107)-COUNT(A23:$A$107)),3),"")</f>
        <v>Patient X</v>
      </c>
      <c r="E23" s="43" t="str">
        <f>IF(MONTH(INDEX(Date,MATCH(MONTH($B$2),mois,)+(COUNT($A$7:$A$107)-COUNT(A23:$A$107))))=MONTH($B$2),INDEX(Feuille1!$B$13:$H$301,MATCH(MONTH($B$2),mois,)+(COUNT($A$7:$A$107)-COUNT(A23:$A$107)),4),"")</f>
        <v>X €</v>
      </c>
      <c r="F23" s="42" t="str">
        <f>IF(MONTH(INDEX(Date,MATCH(MONTH($B$2),mois,)+(COUNT($A$7:$A$107)-COUNT(A23:$A$107))))=MONTH($B$2),INDEX(Feuille1!$B$13:$H$301,MATCH(MONTH($B$2),mois,)+(COUNT($A$7:$A$107)-COUNT(A23:$A$107)),6),"")</f>
        <v>Chèque</v>
      </c>
      <c r="G23" s="43" t="str">
        <f>IF(MONTH(INDEX(Date,MATCH(MONTH($B$2),mois,)+(COUNT($A$7:$A$107)-COUNT(A23:$A$107))))=MONTH($B$2),INDEX(Feuille1!$B$13:$H$301,MATCH(MONTH($B$2),mois,)+(COUNT($A$7:$A$107)-COUNT(A23:$A$107)),7),"")</f>
        <v>X</v>
      </c>
      <c r="H23" s="39"/>
      <c r="I23" s="38"/>
      <c r="J23" s="38"/>
      <c r="K23" s="39"/>
      <c r="L23" s="39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</row>
    <row r="24" spans="1:1025" x14ac:dyDescent="0.25">
      <c r="A24">
        <v>1</v>
      </c>
      <c r="B24" s="40">
        <f>IF(MONTH(INDEX(Date,MATCH(MONTH($B$2),mois,)+(COUNT($A$7:$A$107)-COUNT(A24:$A$107))))=MONTH($B$2),INDEX(Date,MATCH(MONTH($B$2),mois,)+(COUNT($A$7:$A$107)-COUNT(A24:$A$107))),"")</f>
        <v>42089</v>
      </c>
      <c r="C24" s="42" t="str">
        <f>IF(MONTH(INDEX(Date,MATCH(MONTH($B$2),mois,)+(COUNT($A$7:$A$107)-COUNT(A24:$A$107))))=MONTH($B$2),INDEX(Feuille1!$B$13:$H$301,MATCH(MONTH($B$2),mois,)+(COUNT($A$7:$A$107)-COUNT(A24:$A$107)),2),"")</f>
        <v>706</v>
      </c>
      <c r="D24" s="42" t="str">
        <f>IF(MONTH(INDEX(Date,MATCH(MONTH($B$2),mois,)+(COUNT($A$7:$A$107)-COUNT(A24:$A$107))))=MONTH($B$2),INDEX(Feuille1!$B$13:$H$301,MATCH(MONTH($B$2),mois,)+(COUNT($A$7:$A$107)-COUNT(A24:$A$107)),3),"")</f>
        <v>Patient X</v>
      </c>
      <c r="E24" s="43" t="str">
        <f>IF(MONTH(INDEX(Date,MATCH(MONTH($B$2),mois,)+(COUNT($A$7:$A$107)-COUNT(A24:$A$107))))=MONTH($B$2),INDEX(Feuille1!$B$13:$H$301,MATCH(MONTH($B$2),mois,)+(COUNT($A$7:$A$107)-COUNT(A24:$A$107)),4),"")</f>
        <v>X €</v>
      </c>
      <c r="F24" s="42" t="str">
        <f>IF(MONTH(INDEX(Date,MATCH(MONTH($B$2),mois,)+(COUNT($A$7:$A$107)-COUNT(A24:$A$107))))=MONTH($B$2),INDEX(Feuille1!$B$13:$H$301,MATCH(MONTH($B$2),mois,)+(COUNT($A$7:$A$107)-COUNT(A24:$A$107)),6),"")</f>
        <v>Chèque</v>
      </c>
      <c r="G24" s="43" t="str">
        <f>IF(MONTH(INDEX(Date,MATCH(MONTH($B$2),mois,)+(COUNT($A$7:$A$107)-COUNT(A24:$A$107))))=MONTH($B$2),INDEX(Feuille1!$B$13:$H$301,MATCH(MONTH($B$2),mois,)+(COUNT($A$7:$A$107)-COUNT(A24:$A$107)),7),"")</f>
        <v>X</v>
      </c>
      <c r="H24" s="39"/>
      <c r="I24" s="38"/>
      <c r="J24" s="38"/>
      <c r="K24" s="39"/>
      <c r="L24" s="39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</row>
    <row r="25" spans="1:1025" x14ac:dyDescent="0.25">
      <c r="A25">
        <v>1</v>
      </c>
      <c r="B25" s="40">
        <f>IF(MONTH(INDEX(Date,MATCH(MONTH($B$2),mois,)+(COUNT($A$7:$A$107)-COUNT(A25:$A$107))))=MONTH($B$2),INDEX(Date,MATCH(MONTH($B$2),mois,)+(COUNT($A$7:$A$107)-COUNT(A25:$A$107))),"")</f>
        <v>42089</v>
      </c>
      <c r="C25" s="42" t="str">
        <f>IF(MONTH(INDEX(Date,MATCH(MONTH($B$2),mois,)+(COUNT($A$7:$A$107)-COUNT(A25:$A$107))))=MONTH($B$2),INDEX(Feuille1!$B$13:$H$301,MATCH(MONTH($B$2),mois,)+(COUNT($A$7:$A$107)-COUNT(A25:$A$107)),2),"")</f>
        <v>706</v>
      </c>
      <c r="D25" s="42" t="str">
        <f>IF(MONTH(INDEX(Date,MATCH(MONTH($B$2),mois,)+(COUNT($A$7:$A$107)-COUNT(A25:$A$107))))=MONTH($B$2),INDEX(Feuille1!$B$13:$H$301,MATCH(MONTH($B$2),mois,)+(COUNT($A$7:$A$107)-COUNT(A25:$A$107)),3),"")</f>
        <v>Patient X</v>
      </c>
      <c r="E25" s="43" t="str">
        <f>IF(MONTH(INDEX(Date,MATCH(MONTH($B$2),mois,)+(COUNT($A$7:$A$107)-COUNT(A25:$A$107))))=MONTH($B$2),INDEX(Feuille1!$B$13:$H$301,MATCH(MONTH($B$2),mois,)+(COUNT($A$7:$A$107)-COUNT(A25:$A$107)),4),"")</f>
        <v>X €</v>
      </c>
      <c r="F25" s="42" t="str">
        <f>IF(MONTH(INDEX(Date,MATCH(MONTH($B$2),mois,)+(COUNT($A$7:$A$107)-COUNT(A25:$A$107))))=MONTH($B$2),INDEX(Feuille1!$B$13:$H$301,MATCH(MONTH($B$2),mois,)+(COUNT($A$7:$A$107)-COUNT(A25:$A$107)),6),"")</f>
        <v>Chèque</v>
      </c>
      <c r="G25" s="43" t="str">
        <f>IF(MONTH(INDEX(Date,MATCH(MONTH($B$2),mois,)+(COUNT($A$7:$A$107)-COUNT(A25:$A$107))))=MONTH($B$2),INDEX(Feuille1!$B$13:$H$301,MATCH(MONTH($B$2),mois,)+(COUNT($A$7:$A$107)-COUNT(A25:$A$107)),7),"")</f>
        <v>X</v>
      </c>
      <c r="H25" s="39"/>
      <c r="I25" s="38"/>
      <c r="J25" s="38"/>
      <c r="K25" s="39"/>
      <c r="L25" s="39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</row>
    <row r="26" spans="1:1025" x14ac:dyDescent="0.25">
      <c r="A26">
        <v>1</v>
      </c>
      <c r="B26" s="40">
        <f>IF(MONTH(INDEX(Date,MATCH(MONTH($B$2),mois,)+(COUNT($A$7:$A$107)-COUNT(A26:$A$107))))=MONTH($B$2),INDEX(Date,MATCH(MONTH($B$2),mois,)+(COUNT($A$7:$A$107)-COUNT(A26:$A$107))),"")</f>
        <v>42089</v>
      </c>
      <c r="C26" s="42" t="str">
        <f>IF(MONTH(INDEX(Date,MATCH(MONTH($B$2),mois,)+(COUNT($A$7:$A$107)-COUNT(A26:$A$107))))=MONTH($B$2),INDEX(Feuille1!$B$13:$H$301,MATCH(MONTH($B$2),mois,)+(COUNT($A$7:$A$107)-COUNT(A26:$A$107)),2),"")</f>
        <v>706</v>
      </c>
      <c r="D26" s="42" t="str">
        <f>IF(MONTH(INDEX(Date,MATCH(MONTH($B$2),mois,)+(COUNT($A$7:$A$107)-COUNT(A26:$A$107))))=MONTH($B$2),INDEX(Feuille1!$B$13:$H$301,MATCH(MONTH($B$2),mois,)+(COUNT($A$7:$A$107)-COUNT(A26:$A$107)),3),"")</f>
        <v>Patient X</v>
      </c>
      <c r="E26" s="43" t="str">
        <f>IF(MONTH(INDEX(Date,MATCH(MONTH($B$2),mois,)+(COUNT($A$7:$A$107)-COUNT(A26:$A$107))))=MONTH($B$2),INDEX(Feuille1!$B$13:$H$301,MATCH(MONTH($B$2),mois,)+(COUNT($A$7:$A$107)-COUNT(A26:$A$107)),4),"")</f>
        <v>X €</v>
      </c>
      <c r="F26" s="42" t="str">
        <f>IF(MONTH(INDEX(Date,MATCH(MONTH($B$2),mois,)+(COUNT($A$7:$A$107)-COUNT(A26:$A$107))))=MONTH($B$2),INDEX(Feuille1!$B$13:$H$301,MATCH(MONTH($B$2),mois,)+(COUNT($A$7:$A$107)-COUNT(A26:$A$107)),6),"")</f>
        <v>Chèque</v>
      </c>
      <c r="G26" s="43" t="str">
        <f>IF(MONTH(INDEX(Date,MATCH(MONTH($B$2),mois,)+(COUNT($A$7:$A$107)-COUNT(A26:$A$107))))=MONTH($B$2),INDEX(Feuille1!$B$13:$H$301,MATCH(MONTH($B$2),mois,)+(COUNT($A$7:$A$107)-COUNT(A26:$A$107)),7),"")</f>
        <v>X</v>
      </c>
      <c r="H26" s="39"/>
      <c r="I26" s="38"/>
      <c r="J26" s="38"/>
      <c r="K26" s="39"/>
      <c r="L26" s="39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</row>
    <row r="27" spans="1:1025" x14ac:dyDescent="0.25">
      <c r="A27">
        <v>1</v>
      </c>
      <c r="B27" s="40">
        <f>IF(MONTH(INDEX(Date,MATCH(MONTH($B$2),mois,)+(COUNT($A$7:$A$107)-COUNT(A27:$A$107))))=MONTH($B$2),INDEX(Date,MATCH(MONTH($B$2),mois,)+(COUNT($A$7:$A$107)-COUNT(A27:$A$107))),"")</f>
        <v>42089</v>
      </c>
      <c r="C27" s="42" t="str">
        <f>IF(MONTH(INDEX(Date,MATCH(MONTH($B$2),mois,)+(COUNT($A$7:$A$107)-COUNT(A27:$A$107))))=MONTH($B$2),INDEX(Feuille1!$B$13:$H$301,MATCH(MONTH($B$2),mois,)+(COUNT($A$7:$A$107)-COUNT(A27:$A$107)),2),"")</f>
        <v>706</v>
      </c>
      <c r="D27" s="42" t="str">
        <f>IF(MONTH(INDEX(Date,MATCH(MONTH($B$2),mois,)+(COUNT($A$7:$A$107)-COUNT(A27:$A$107))))=MONTH($B$2),INDEX(Feuille1!$B$13:$H$301,MATCH(MONTH($B$2),mois,)+(COUNT($A$7:$A$107)-COUNT(A27:$A$107)),3),"")</f>
        <v>Patient X</v>
      </c>
      <c r="E27" s="43" t="str">
        <f>IF(MONTH(INDEX(Date,MATCH(MONTH($B$2),mois,)+(COUNT($A$7:$A$107)-COUNT(A27:$A$107))))=MONTH($B$2),INDEX(Feuille1!$B$13:$H$301,MATCH(MONTH($B$2),mois,)+(COUNT($A$7:$A$107)-COUNT(A27:$A$107)),4),"")</f>
        <v>X €</v>
      </c>
      <c r="F27" s="42" t="str">
        <f>IF(MONTH(INDEX(Date,MATCH(MONTH($B$2),mois,)+(COUNT($A$7:$A$107)-COUNT(A27:$A$107))))=MONTH($B$2),INDEX(Feuille1!$B$13:$H$301,MATCH(MONTH($B$2),mois,)+(COUNT($A$7:$A$107)-COUNT(A27:$A$107)),6),"")</f>
        <v>Chèque</v>
      </c>
      <c r="G27" s="43" t="str">
        <f>IF(MONTH(INDEX(Date,MATCH(MONTH($B$2),mois,)+(COUNT($A$7:$A$107)-COUNT(A27:$A$107))))=MONTH($B$2),INDEX(Feuille1!$B$13:$H$301,MATCH(MONTH($B$2),mois,)+(COUNT($A$7:$A$107)-COUNT(A27:$A$107)),7),"")</f>
        <v>X</v>
      </c>
      <c r="H27" s="39"/>
      <c r="I27" s="38"/>
      <c r="J27" s="38"/>
      <c r="K27" s="39"/>
      <c r="L27" s="39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</row>
    <row r="28" spans="1:1025" x14ac:dyDescent="0.25">
      <c r="A28">
        <v>1</v>
      </c>
      <c r="B28" s="40">
        <f>IF(MONTH(INDEX(Date,MATCH(MONTH($B$2),mois,)+(COUNT($A$7:$A$107)-COUNT(A28:$A$107))))=MONTH($B$2),INDEX(Date,MATCH(MONTH($B$2),mois,)+(COUNT($A$7:$A$107)-COUNT(A28:$A$107))),"")</f>
        <v>42090</v>
      </c>
      <c r="C28" s="42" t="str">
        <f>IF(MONTH(INDEX(Date,MATCH(MONTH($B$2),mois,)+(COUNT($A$7:$A$107)-COUNT(A28:$A$107))))=MONTH($B$2),INDEX(Feuille1!$B$13:$H$301,MATCH(MONTH($B$2),mois,)+(COUNT($A$7:$A$107)-COUNT(A28:$A$107)),2),"")</f>
        <v>706</v>
      </c>
      <c r="D28" s="42" t="str">
        <f>IF(MONTH(INDEX(Date,MATCH(MONTH($B$2),mois,)+(COUNT($A$7:$A$107)-COUNT(A28:$A$107))))=MONTH($B$2),INDEX(Feuille1!$B$13:$H$301,MATCH(MONTH($B$2),mois,)+(COUNT($A$7:$A$107)-COUNT(A28:$A$107)),3),"")</f>
        <v>Patient X</v>
      </c>
      <c r="E28" s="43" t="str">
        <f>IF(MONTH(INDEX(Date,MATCH(MONTH($B$2),mois,)+(COUNT($A$7:$A$107)-COUNT(A28:$A$107))))=MONTH($B$2),INDEX(Feuille1!$B$13:$H$301,MATCH(MONTH($B$2),mois,)+(COUNT($A$7:$A$107)-COUNT(A28:$A$107)),4),"")</f>
        <v>X €</v>
      </c>
      <c r="F28" s="42" t="str">
        <f>IF(MONTH(INDEX(Date,MATCH(MONTH($B$2),mois,)+(COUNT($A$7:$A$107)-COUNT(A28:$A$107))))=MONTH($B$2),INDEX(Feuille1!$B$13:$H$301,MATCH(MONTH($B$2),mois,)+(COUNT($A$7:$A$107)-COUNT(A28:$A$107)),6),"")</f>
        <v>Chèque</v>
      </c>
      <c r="G28" s="43" t="str">
        <f>IF(MONTH(INDEX(Date,MATCH(MONTH($B$2),mois,)+(COUNT($A$7:$A$107)-COUNT(A28:$A$107))))=MONTH($B$2),INDEX(Feuille1!$B$13:$H$301,MATCH(MONTH($B$2),mois,)+(COUNT($A$7:$A$107)-COUNT(A28:$A$107)),7),"")</f>
        <v>X</v>
      </c>
      <c r="H28" s="39"/>
      <c r="I28" s="38"/>
      <c r="J28" s="38"/>
      <c r="K28" s="39"/>
      <c r="L28" s="39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</row>
    <row r="29" spans="1:1025" x14ac:dyDescent="0.25">
      <c r="A29">
        <v>1</v>
      </c>
      <c r="B29" s="40">
        <f>IF(MONTH(INDEX(Date,MATCH(MONTH($B$2),mois,)+(COUNT($A$7:$A$107)-COUNT(A29:$A$107))))=MONTH($B$2),INDEX(Date,MATCH(MONTH($B$2),mois,)+(COUNT($A$7:$A$107)-COUNT(A29:$A$107))),"")</f>
        <v>42094</v>
      </c>
      <c r="C29" s="42" t="str">
        <f>IF(MONTH(INDEX(Date,MATCH(MONTH($B$2),mois,)+(COUNT($A$7:$A$107)-COUNT(A29:$A$107))))=MONTH($B$2),INDEX(Feuille1!$B$13:$H$301,MATCH(MONTH($B$2),mois,)+(COUNT($A$7:$A$107)-COUNT(A29:$A$107)),2),"")</f>
        <v>706</v>
      </c>
      <c r="D29" s="42" t="str">
        <f>IF(MONTH(INDEX(Date,MATCH(MONTH($B$2),mois,)+(COUNT($A$7:$A$107)-COUNT(A29:$A$107))))=MONTH($B$2),INDEX(Feuille1!$B$13:$H$301,MATCH(MONTH($B$2),mois,)+(COUNT($A$7:$A$107)-COUNT(A29:$A$107)),3),"")</f>
        <v>Patient X</v>
      </c>
      <c r="E29" s="43" t="str">
        <f>IF(MONTH(INDEX(Date,MATCH(MONTH($B$2),mois,)+(COUNT($A$7:$A$107)-COUNT(A29:$A$107))))=MONTH($B$2),INDEX(Feuille1!$B$13:$H$301,MATCH(MONTH($B$2),mois,)+(COUNT($A$7:$A$107)-COUNT(A29:$A$107)),4),"")</f>
        <v>X €</v>
      </c>
      <c r="F29" s="42" t="str">
        <f>IF(MONTH(INDEX(Date,MATCH(MONTH($B$2),mois,)+(COUNT($A$7:$A$107)-COUNT(A29:$A$107))))=MONTH($B$2),INDEX(Feuille1!$B$13:$H$301,MATCH(MONTH($B$2),mois,)+(COUNT($A$7:$A$107)-COUNT(A29:$A$107)),6),"")</f>
        <v>Chèque</v>
      </c>
      <c r="G29" s="43" t="str">
        <f>IF(MONTH(INDEX(Date,MATCH(MONTH($B$2),mois,)+(COUNT($A$7:$A$107)-COUNT(A29:$A$107))))=MONTH($B$2),INDEX(Feuille1!$B$13:$H$301,MATCH(MONTH($B$2),mois,)+(COUNT($A$7:$A$107)-COUNT(A29:$A$107)),7),"")</f>
        <v>X</v>
      </c>
      <c r="H29" s="39"/>
      <c r="I29" s="38"/>
      <c r="J29" s="38"/>
      <c r="K29" s="39"/>
      <c r="L29" s="3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</row>
    <row r="30" spans="1:1025" x14ac:dyDescent="0.25">
      <c r="A30">
        <v>1</v>
      </c>
      <c r="B30" s="40" t="str">
        <f>IF(MONTH(INDEX(Date,MATCH(MONTH($B$2),mois,)+(COUNT($A$7:$A$107)-COUNT(A30:$A$107))))=MONTH($B$2),INDEX(Date,MATCH(MONTH($B$2),mois,)+(COUNT($A$7:$A$107)-COUNT(A30:$A$107))),"")</f>
        <v/>
      </c>
      <c r="C30" s="42" t="str">
        <f>IF(MONTH(INDEX(Date,MATCH(MONTH($B$2),mois,)+(COUNT($A$7:$A$107)-COUNT(A30:$A$107))))=MONTH($B$2),INDEX(Feuille1!$B$13:$H$301,MATCH(MONTH($B$2),mois,)+(COUNT($A$7:$A$107)-COUNT(A30:$A$107)),2),"")</f>
        <v/>
      </c>
      <c r="D30" s="42" t="str">
        <f>IF(MONTH(INDEX(Date,MATCH(MONTH($B$2),mois,)+(COUNT($A$7:$A$107)-COUNT(A30:$A$107))))=MONTH($B$2),INDEX(Feuille1!$B$13:$H$301,MATCH(MONTH($B$2),mois,)+(COUNT($A$7:$A$107)-COUNT(A30:$A$107)),3),"")</f>
        <v/>
      </c>
      <c r="E30" s="43" t="str">
        <f>IF(MONTH(INDEX(Date,MATCH(MONTH($B$2),mois,)+(COUNT($A$7:$A$107)-COUNT(A30:$A$107))))=MONTH($B$2),INDEX(Feuille1!$B$13:$H$301,MATCH(MONTH($B$2),mois,)+(COUNT($A$7:$A$107)-COUNT(A30:$A$107)),4),"")</f>
        <v/>
      </c>
      <c r="F30" s="42" t="str">
        <f>IF(MONTH(INDEX(Date,MATCH(MONTH($B$2),mois,)+(COUNT($A$7:$A$107)-COUNT(A30:$A$107))))=MONTH($B$2),INDEX(Feuille1!$B$13:$H$301,MATCH(MONTH($B$2),mois,)+(COUNT($A$7:$A$107)-COUNT(A30:$A$107)),6),"")</f>
        <v/>
      </c>
      <c r="G30" s="43" t="str">
        <f>IF(MONTH(INDEX(Date,MATCH(MONTH($B$2),mois,)+(COUNT($A$7:$A$107)-COUNT(A30:$A$107))))=MONTH($B$2),INDEX(Feuille1!$B$13:$H$301,MATCH(MONTH($B$2),mois,)+(COUNT($A$7:$A$107)-COUNT(A30:$A$107)),7),"")</f>
        <v/>
      </c>
      <c r="H30" s="39"/>
      <c r="I30" s="38"/>
      <c r="J30" s="38"/>
      <c r="K30" s="39"/>
      <c r="L30" s="39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</row>
    <row r="31" spans="1:1025" x14ac:dyDescent="0.25">
      <c r="A31">
        <v>1</v>
      </c>
      <c r="B31" s="40" t="str">
        <f>IF(MONTH(INDEX(Date,MATCH(MONTH($B$2),mois,)+(COUNT($A$7:$A$107)-COUNT(A31:$A$107))))=MONTH($B$2),INDEX(Date,MATCH(MONTH($B$2),mois,)+(COUNT($A$7:$A$107)-COUNT(A31:$A$107))),"")</f>
        <v/>
      </c>
      <c r="C31" s="42" t="str">
        <f>IF(MONTH(INDEX(Date,MATCH(MONTH($B$2),mois,)+(COUNT($A$7:$A$107)-COUNT(A31:$A$107))))=MONTH($B$2),INDEX(Feuille1!$B$13:$H$301,MATCH(MONTH($B$2),mois,)+(COUNT($A$7:$A$107)-COUNT(A31:$A$107)),2),"")</f>
        <v/>
      </c>
      <c r="D31" s="42" t="str">
        <f>IF(MONTH(INDEX(Date,MATCH(MONTH($B$2),mois,)+(COUNT($A$7:$A$107)-COUNT(A31:$A$107))))=MONTH($B$2),INDEX(Feuille1!$B$13:$H$301,MATCH(MONTH($B$2),mois,)+(COUNT($A$7:$A$107)-COUNT(A31:$A$107)),3),"")</f>
        <v/>
      </c>
      <c r="E31" s="43" t="str">
        <f>IF(MONTH(INDEX(Date,MATCH(MONTH($B$2),mois,)+(COUNT($A$7:$A$107)-COUNT(A31:$A$107))))=MONTH($B$2),INDEX(Feuille1!$B$13:$H$301,MATCH(MONTH($B$2),mois,)+(COUNT($A$7:$A$107)-COUNT(A31:$A$107)),4),"")</f>
        <v/>
      </c>
      <c r="F31" s="42" t="str">
        <f>IF(MONTH(INDEX(Date,MATCH(MONTH($B$2),mois,)+(COUNT($A$7:$A$107)-COUNT(A31:$A$107))))=MONTH($B$2),INDEX(Feuille1!$B$13:$H$301,MATCH(MONTH($B$2),mois,)+(COUNT($A$7:$A$107)-COUNT(A31:$A$107)),6),"")</f>
        <v/>
      </c>
      <c r="G31" s="43" t="str">
        <f>IF(MONTH(INDEX(Date,MATCH(MONTH($B$2),mois,)+(COUNT($A$7:$A$107)-COUNT(A31:$A$107))))=MONTH($B$2),INDEX(Feuille1!$B$13:$H$301,MATCH(MONTH($B$2),mois,)+(COUNT($A$7:$A$107)-COUNT(A31:$A$107)),7),"")</f>
        <v/>
      </c>
      <c r="H31" s="39"/>
      <c r="I31" s="38"/>
      <c r="J31" s="38"/>
      <c r="K31" s="39"/>
      <c r="L31" s="39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</row>
    <row r="32" spans="1:1025" x14ac:dyDescent="0.25">
      <c r="A32">
        <v>1</v>
      </c>
      <c r="B32" s="40" t="str">
        <f>IF(MONTH(INDEX(Date,MATCH(MONTH($B$2),mois,)+(COUNT($A$7:$A$107)-COUNT(A32:$A$107))))=MONTH($B$2),INDEX(Date,MATCH(MONTH($B$2),mois,)+(COUNT($A$7:$A$107)-COUNT(A32:$A$107))),"")</f>
        <v/>
      </c>
      <c r="C32" s="42" t="str">
        <f>IF(MONTH(INDEX(Date,MATCH(MONTH($B$2),mois,)+(COUNT($A$7:$A$107)-COUNT(A32:$A$107))))=MONTH($B$2),INDEX(Feuille1!$B$13:$H$301,MATCH(MONTH($B$2),mois,)+(COUNT($A$7:$A$107)-COUNT(A32:$A$107)),2),"")</f>
        <v/>
      </c>
      <c r="D32" s="42" t="str">
        <f>IF(MONTH(INDEX(Date,MATCH(MONTH($B$2),mois,)+(COUNT($A$7:$A$107)-COUNT(A32:$A$107))))=MONTH($B$2),INDEX(Feuille1!$B$13:$H$301,MATCH(MONTH($B$2),mois,)+(COUNT($A$7:$A$107)-COUNT(A32:$A$107)),3),"")</f>
        <v/>
      </c>
      <c r="E32" s="43" t="str">
        <f>IF(MONTH(INDEX(Date,MATCH(MONTH($B$2),mois,)+(COUNT($A$7:$A$107)-COUNT(A32:$A$107))))=MONTH($B$2),INDEX(Feuille1!$B$13:$H$301,MATCH(MONTH($B$2),mois,)+(COUNT($A$7:$A$107)-COUNT(A32:$A$107)),4),"")</f>
        <v/>
      </c>
      <c r="F32" s="42" t="str">
        <f>IF(MONTH(INDEX(Date,MATCH(MONTH($B$2),mois,)+(COUNT($A$7:$A$107)-COUNT(A32:$A$107))))=MONTH($B$2),INDEX(Feuille1!$B$13:$H$301,MATCH(MONTH($B$2),mois,)+(COUNT($A$7:$A$107)-COUNT(A32:$A$107)),6),"")</f>
        <v/>
      </c>
      <c r="G32" s="43" t="str">
        <f>IF(MONTH(INDEX(Date,MATCH(MONTH($B$2),mois,)+(COUNT($A$7:$A$107)-COUNT(A32:$A$107))))=MONTH($B$2),INDEX(Feuille1!$B$13:$H$301,MATCH(MONTH($B$2),mois,)+(COUNT($A$7:$A$107)-COUNT(A32:$A$107)),7),"")</f>
        <v/>
      </c>
      <c r="H32" s="39"/>
      <c r="I32" s="38"/>
      <c r="J32" s="38"/>
      <c r="K32" s="39"/>
      <c r="L32" s="39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</row>
    <row r="33" spans="1:1025" x14ac:dyDescent="0.25">
      <c r="A33">
        <v>1</v>
      </c>
      <c r="B33" s="40" t="str">
        <f>IF(MONTH(INDEX(Date,MATCH(MONTH($B$2),mois,)+(COUNT($A$7:$A$107)-COUNT(A33:$A$107))))=MONTH($B$2),INDEX(Date,MATCH(MONTH($B$2),mois,)+(COUNT($A$7:$A$107)-COUNT(A33:$A$107))),"")</f>
        <v/>
      </c>
      <c r="C33" s="42" t="str">
        <f>IF(MONTH(INDEX(Date,MATCH(MONTH($B$2),mois,)+(COUNT($A$7:$A$107)-COUNT(A33:$A$107))))=MONTH($B$2),INDEX(Feuille1!$B$13:$H$301,MATCH(MONTH($B$2),mois,)+(COUNT($A$7:$A$107)-COUNT(A33:$A$107)),2),"")</f>
        <v/>
      </c>
      <c r="D33" s="42" t="str">
        <f>IF(MONTH(INDEX(Date,MATCH(MONTH($B$2),mois,)+(COUNT($A$7:$A$107)-COUNT(A33:$A$107))))=MONTH($B$2),INDEX(Feuille1!$B$13:$H$301,MATCH(MONTH($B$2),mois,)+(COUNT($A$7:$A$107)-COUNT(A33:$A$107)),3),"")</f>
        <v/>
      </c>
      <c r="E33" s="43" t="str">
        <f>IF(MONTH(INDEX(Date,MATCH(MONTH($B$2),mois,)+(COUNT($A$7:$A$107)-COUNT(A33:$A$107))))=MONTH($B$2),INDEX(Feuille1!$B$13:$H$301,MATCH(MONTH($B$2),mois,)+(COUNT($A$7:$A$107)-COUNT(A33:$A$107)),4),"")</f>
        <v/>
      </c>
      <c r="F33" s="42" t="str">
        <f>IF(MONTH(INDEX(Date,MATCH(MONTH($B$2),mois,)+(COUNT($A$7:$A$107)-COUNT(A33:$A$107))))=MONTH($B$2),INDEX(Feuille1!$B$13:$H$301,MATCH(MONTH($B$2),mois,)+(COUNT($A$7:$A$107)-COUNT(A33:$A$107)),6),"")</f>
        <v/>
      </c>
      <c r="G33" s="43" t="str">
        <f>IF(MONTH(INDEX(Date,MATCH(MONTH($B$2),mois,)+(COUNT($A$7:$A$107)-COUNT(A33:$A$107))))=MONTH($B$2),INDEX(Feuille1!$B$13:$H$301,MATCH(MONTH($B$2),mois,)+(COUNT($A$7:$A$107)-COUNT(A33:$A$107)),7),"")</f>
        <v/>
      </c>
      <c r="H33" s="39"/>
      <c r="I33" s="38"/>
      <c r="J33" s="38"/>
      <c r="K33" s="39"/>
      <c r="L33" s="39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</row>
    <row r="34" spans="1:1025" x14ac:dyDescent="0.25">
      <c r="A34">
        <v>1</v>
      </c>
      <c r="B34" s="40" t="str">
        <f>IF(MONTH(INDEX(Date,MATCH(MONTH($B$2),mois,)+(COUNT($A$7:$A$107)-COUNT(A34:$A$107))))=MONTH($B$2),INDEX(Date,MATCH(MONTH($B$2),mois,)+(COUNT($A$7:$A$107)-COUNT(A34:$A$107))),"")</f>
        <v/>
      </c>
      <c r="C34" s="42" t="str">
        <f>IF(MONTH(INDEX(Date,MATCH(MONTH($B$2),mois,)+(COUNT($A$7:$A$107)-COUNT(A34:$A$107))))=MONTH($B$2),INDEX(Feuille1!$B$13:$H$301,MATCH(MONTH($B$2),mois,)+(COUNT($A$7:$A$107)-COUNT(A34:$A$107)),2),"")</f>
        <v/>
      </c>
      <c r="D34" s="42" t="str">
        <f>IF(MONTH(INDEX(Date,MATCH(MONTH($B$2),mois,)+(COUNT($A$7:$A$107)-COUNT(A34:$A$107))))=MONTH($B$2),INDEX(Feuille1!$B$13:$H$301,MATCH(MONTH($B$2),mois,)+(COUNT($A$7:$A$107)-COUNT(A34:$A$107)),3),"")</f>
        <v/>
      </c>
      <c r="E34" s="43" t="str">
        <f>IF(MONTH(INDEX(Date,MATCH(MONTH($B$2),mois,)+(COUNT($A$7:$A$107)-COUNT(A34:$A$107))))=MONTH($B$2),INDEX(Feuille1!$B$13:$H$301,MATCH(MONTH($B$2),mois,)+(COUNT($A$7:$A$107)-COUNT(A34:$A$107)),4),"")</f>
        <v/>
      </c>
      <c r="F34" s="42" t="str">
        <f>IF(MONTH(INDEX(Date,MATCH(MONTH($B$2),mois,)+(COUNT($A$7:$A$107)-COUNT(A34:$A$107))))=MONTH($B$2),INDEX(Feuille1!$B$13:$H$301,MATCH(MONTH($B$2),mois,)+(COUNT($A$7:$A$107)-COUNT(A34:$A$107)),6),"")</f>
        <v/>
      </c>
      <c r="G34" s="43" t="str">
        <f>IF(MONTH(INDEX(Date,MATCH(MONTH($B$2),mois,)+(COUNT($A$7:$A$107)-COUNT(A34:$A$107))))=MONTH($B$2),INDEX(Feuille1!$B$13:$H$301,MATCH(MONTH($B$2),mois,)+(COUNT($A$7:$A$107)-COUNT(A34:$A$107)),7),"")</f>
        <v/>
      </c>
      <c r="H34" s="39"/>
      <c r="I34" s="38"/>
      <c r="J34" s="38"/>
      <c r="K34" s="39"/>
      <c r="L34" s="39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</row>
    <row r="35" spans="1:1025" x14ac:dyDescent="0.25">
      <c r="A35">
        <v>1</v>
      </c>
      <c r="B35" s="40" t="str">
        <f>IF(MONTH(INDEX(Date,MATCH(MONTH($B$2),mois,)+(COUNT($A$7:$A$107)-COUNT(A35:$A$107))))=MONTH($B$2),INDEX(Date,MATCH(MONTH($B$2),mois,)+(COUNT($A$7:$A$107)-COUNT(A35:$A$107))),"")</f>
        <v/>
      </c>
      <c r="C35" s="42" t="str">
        <f>IF(MONTH(INDEX(Date,MATCH(MONTH($B$2),mois,)+(COUNT($A$7:$A$107)-COUNT(A35:$A$107))))=MONTH($B$2),INDEX(Feuille1!$B$13:$H$301,MATCH(MONTH($B$2),mois,)+(COUNT($A$7:$A$107)-COUNT(A35:$A$107)),2),"")</f>
        <v/>
      </c>
      <c r="D35" s="42" t="str">
        <f>IF(MONTH(INDEX(Date,MATCH(MONTH($B$2),mois,)+(COUNT($A$7:$A$107)-COUNT(A35:$A$107))))=MONTH($B$2),INDEX(Feuille1!$B$13:$H$301,MATCH(MONTH($B$2),mois,)+(COUNT($A$7:$A$107)-COUNT(A35:$A$107)),3),"")</f>
        <v/>
      </c>
      <c r="E35" s="43" t="str">
        <f>IF(MONTH(INDEX(Date,MATCH(MONTH($B$2),mois,)+(COUNT($A$7:$A$107)-COUNT(A35:$A$107))))=MONTH($B$2),INDEX(Feuille1!$B$13:$H$301,MATCH(MONTH($B$2),mois,)+(COUNT($A$7:$A$107)-COUNT(A35:$A$107)),4),"")</f>
        <v/>
      </c>
      <c r="F35" s="42" t="str">
        <f>IF(MONTH(INDEX(Date,MATCH(MONTH($B$2),mois,)+(COUNT($A$7:$A$107)-COUNT(A35:$A$107))))=MONTH($B$2),INDEX(Feuille1!$B$13:$H$301,MATCH(MONTH($B$2),mois,)+(COUNT($A$7:$A$107)-COUNT(A35:$A$107)),6),"")</f>
        <v/>
      </c>
      <c r="G35" s="43" t="str">
        <f>IF(MONTH(INDEX(Date,MATCH(MONTH($B$2),mois,)+(COUNT($A$7:$A$107)-COUNT(A35:$A$107))))=MONTH($B$2),INDEX(Feuille1!$B$13:$H$301,MATCH(MONTH($B$2),mois,)+(COUNT($A$7:$A$107)-COUNT(A35:$A$107)),7),"")</f>
        <v/>
      </c>
      <c r="H35" s="39"/>
      <c r="I35" s="38"/>
      <c r="J35" s="38"/>
      <c r="K35" s="39"/>
      <c r="L35" s="39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</row>
    <row r="36" spans="1:1025" x14ac:dyDescent="0.25">
      <c r="A36">
        <v>1</v>
      </c>
      <c r="B36" s="40" t="str">
        <f>IF(MONTH(INDEX(Date,MATCH(MONTH($B$2),mois,)+(COUNT($A$7:$A$107)-COUNT(A36:$A$107))))=MONTH($B$2),INDEX(Date,MATCH(MONTH($B$2),mois,)+(COUNT($A$7:$A$107)-COUNT(A36:$A$107))),"")</f>
        <v/>
      </c>
      <c r="C36" s="42" t="str">
        <f>IF(MONTH(INDEX(Date,MATCH(MONTH($B$2),mois,)+(COUNT($A$7:$A$107)-COUNT(A36:$A$107))))=MONTH($B$2),INDEX(Feuille1!$B$13:$H$301,MATCH(MONTH($B$2),mois,)+(COUNT($A$7:$A$107)-COUNT(A36:$A$107)),2),"")</f>
        <v/>
      </c>
      <c r="D36" s="42" t="str">
        <f>IF(MONTH(INDEX(Date,MATCH(MONTH($B$2),mois,)+(COUNT($A$7:$A$107)-COUNT(A36:$A$107))))=MONTH($B$2),INDEX(Feuille1!$B$13:$H$301,MATCH(MONTH($B$2),mois,)+(COUNT($A$7:$A$107)-COUNT(A36:$A$107)),3),"")</f>
        <v/>
      </c>
      <c r="E36" s="43" t="str">
        <f>IF(MONTH(INDEX(Date,MATCH(MONTH($B$2),mois,)+(COUNT($A$7:$A$107)-COUNT(A36:$A$107))))=MONTH($B$2),INDEX(Feuille1!$B$13:$H$301,MATCH(MONTH($B$2),mois,)+(COUNT($A$7:$A$107)-COUNT(A36:$A$107)),4),"")</f>
        <v/>
      </c>
      <c r="F36" s="42" t="str">
        <f>IF(MONTH(INDEX(Date,MATCH(MONTH($B$2),mois,)+(COUNT($A$7:$A$107)-COUNT(A36:$A$107))))=MONTH($B$2),INDEX(Feuille1!$B$13:$H$301,MATCH(MONTH($B$2),mois,)+(COUNT($A$7:$A$107)-COUNT(A36:$A$107)),6),"")</f>
        <v/>
      </c>
      <c r="G36" s="43" t="str">
        <f>IF(MONTH(INDEX(Date,MATCH(MONTH($B$2),mois,)+(COUNT($A$7:$A$107)-COUNT(A36:$A$107))))=MONTH($B$2),INDEX(Feuille1!$B$13:$H$301,MATCH(MONTH($B$2),mois,)+(COUNT($A$7:$A$107)-COUNT(A36:$A$107)),7),"")</f>
        <v/>
      </c>
      <c r="H36" s="39"/>
      <c r="I36" s="38"/>
      <c r="J36" s="38"/>
      <c r="K36" s="39"/>
      <c r="L36" s="39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</row>
    <row r="37" spans="1:1025" x14ac:dyDescent="0.25">
      <c r="A37">
        <v>1</v>
      </c>
      <c r="B37" s="40" t="str">
        <f>IF(MONTH(INDEX(Date,MATCH(MONTH($B$2),mois,)+(COUNT($A$7:$A$107)-COUNT(A37:$A$107))))=MONTH($B$2),INDEX(Date,MATCH(MONTH($B$2),mois,)+(COUNT($A$7:$A$107)-COUNT(A37:$A$107))),"")</f>
        <v/>
      </c>
      <c r="C37" s="42" t="str">
        <f>IF(MONTH(INDEX(Date,MATCH(MONTH($B$2),mois,)+(COUNT($A$7:$A$107)-COUNT(A37:$A$107))))=MONTH($B$2),INDEX(Feuille1!$B$13:$H$301,MATCH(MONTH($B$2),mois,)+(COUNT($A$7:$A$107)-COUNT(A37:$A$107)),2),"")</f>
        <v/>
      </c>
      <c r="D37" s="42" t="str">
        <f>IF(MONTH(INDEX(Date,MATCH(MONTH($B$2),mois,)+(COUNT($A$7:$A$107)-COUNT(A37:$A$107))))=MONTH($B$2),INDEX(Feuille1!$B$13:$H$301,MATCH(MONTH($B$2),mois,)+(COUNT($A$7:$A$107)-COUNT(A37:$A$107)),3),"")</f>
        <v/>
      </c>
      <c r="E37" s="43" t="str">
        <f>IF(MONTH(INDEX(Date,MATCH(MONTH($B$2),mois,)+(COUNT($A$7:$A$107)-COUNT(A37:$A$107))))=MONTH($B$2),INDEX(Feuille1!$B$13:$H$301,MATCH(MONTH($B$2),mois,)+(COUNT($A$7:$A$107)-COUNT(A37:$A$107)),4),"")</f>
        <v/>
      </c>
      <c r="F37" s="42" t="str">
        <f>IF(MONTH(INDEX(Date,MATCH(MONTH($B$2),mois,)+(COUNT($A$7:$A$107)-COUNT(A37:$A$107))))=MONTH($B$2),INDEX(Feuille1!$B$13:$H$301,MATCH(MONTH($B$2),mois,)+(COUNT($A$7:$A$107)-COUNT(A37:$A$107)),6),"")</f>
        <v/>
      </c>
      <c r="G37" s="43" t="str">
        <f>IF(MONTH(INDEX(Date,MATCH(MONTH($B$2),mois,)+(COUNT($A$7:$A$107)-COUNT(A37:$A$107))))=MONTH($B$2),INDEX(Feuille1!$B$13:$H$301,MATCH(MONTH($B$2),mois,)+(COUNT($A$7:$A$107)-COUNT(A37:$A$107)),7),"")</f>
        <v/>
      </c>
      <c r="H37" s="39"/>
      <c r="I37" s="38"/>
      <c r="J37" s="38"/>
      <c r="K37" s="39"/>
      <c r="L37" s="39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</row>
    <row r="38" spans="1:1025" x14ac:dyDescent="0.25">
      <c r="A38">
        <v>1</v>
      </c>
      <c r="B38" s="40" t="str">
        <f>IF(MONTH(INDEX(Date,MATCH(MONTH($B$2),mois,)+(COUNT($A$7:$A$107)-COUNT(A38:$A$107))))=MONTH($B$2),INDEX(Date,MATCH(MONTH($B$2),mois,)+(COUNT($A$7:$A$107)-COUNT(A38:$A$107))),"")</f>
        <v/>
      </c>
      <c r="C38" s="42" t="str">
        <f>IF(MONTH(INDEX(Date,MATCH(MONTH($B$2),mois,)+(COUNT($A$7:$A$107)-COUNT(A38:$A$107))))=MONTH($B$2),INDEX(Feuille1!$B$13:$H$301,MATCH(MONTH($B$2),mois,)+(COUNT($A$7:$A$107)-COUNT(A38:$A$107)),2),"")</f>
        <v/>
      </c>
      <c r="D38" s="42" t="str">
        <f>IF(MONTH(INDEX(Date,MATCH(MONTH($B$2),mois,)+(COUNT($A$7:$A$107)-COUNT(A38:$A$107))))=MONTH($B$2),INDEX(Feuille1!$B$13:$H$301,MATCH(MONTH($B$2),mois,)+(COUNT($A$7:$A$107)-COUNT(A38:$A$107)),3),"")</f>
        <v/>
      </c>
      <c r="E38" s="43" t="str">
        <f>IF(MONTH(INDEX(Date,MATCH(MONTH($B$2),mois,)+(COUNT($A$7:$A$107)-COUNT(A38:$A$107))))=MONTH($B$2),INDEX(Feuille1!$B$13:$H$301,MATCH(MONTH($B$2),mois,)+(COUNT($A$7:$A$107)-COUNT(A38:$A$107)),4),"")</f>
        <v/>
      </c>
      <c r="F38" s="42" t="str">
        <f>IF(MONTH(INDEX(Date,MATCH(MONTH($B$2),mois,)+(COUNT($A$7:$A$107)-COUNT(A38:$A$107))))=MONTH($B$2),INDEX(Feuille1!$B$13:$H$301,MATCH(MONTH($B$2),mois,)+(COUNT($A$7:$A$107)-COUNT(A38:$A$107)),6),"")</f>
        <v/>
      </c>
      <c r="G38" s="43" t="str">
        <f>IF(MONTH(INDEX(Date,MATCH(MONTH($B$2),mois,)+(COUNT($A$7:$A$107)-COUNT(A38:$A$107))))=MONTH($B$2),INDEX(Feuille1!$B$13:$H$301,MATCH(MONTH($B$2),mois,)+(COUNT($A$7:$A$107)-COUNT(A38:$A$107)),7),"")</f>
        <v/>
      </c>
      <c r="H38" s="39"/>
      <c r="I38" s="38"/>
      <c r="J38" s="38"/>
      <c r="K38" s="39"/>
      <c r="L38" s="39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</row>
    <row r="39" spans="1:1025" x14ac:dyDescent="0.25">
      <c r="A39">
        <v>1</v>
      </c>
      <c r="B39" s="40" t="str">
        <f>IF(MONTH(INDEX(Date,MATCH(MONTH($B$2),mois,)+(COUNT($A$7:$A$107)-COUNT(A39:$A$107))))=MONTH($B$2),INDEX(Date,MATCH(MONTH($B$2),mois,)+(COUNT($A$7:$A$107)-COUNT(A39:$A$107))),"")</f>
        <v/>
      </c>
      <c r="C39" s="42" t="str">
        <f>IF(MONTH(INDEX(Date,MATCH(MONTH($B$2),mois,)+(COUNT($A$7:$A$107)-COUNT(A39:$A$107))))=MONTH($B$2),INDEX(Feuille1!$B$13:$H$301,MATCH(MONTH($B$2),mois,)+(COUNT($A$7:$A$107)-COUNT(A39:$A$107)),2),"")</f>
        <v/>
      </c>
      <c r="D39" s="42" t="str">
        <f>IF(MONTH(INDEX(Date,MATCH(MONTH($B$2),mois,)+(COUNT($A$7:$A$107)-COUNT(A39:$A$107))))=MONTH($B$2),INDEX(Feuille1!$B$13:$H$301,MATCH(MONTH($B$2),mois,)+(COUNT($A$7:$A$107)-COUNT(A39:$A$107)),3),"")</f>
        <v/>
      </c>
      <c r="E39" s="43" t="str">
        <f>IF(MONTH(INDEX(Date,MATCH(MONTH($B$2),mois,)+(COUNT($A$7:$A$107)-COUNT(A39:$A$107))))=MONTH($B$2),INDEX(Feuille1!$B$13:$H$301,MATCH(MONTH($B$2),mois,)+(COUNT($A$7:$A$107)-COUNT(A39:$A$107)),4),"")</f>
        <v/>
      </c>
      <c r="F39" s="42" t="str">
        <f>IF(MONTH(INDEX(Date,MATCH(MONTH($B$2),mois,)+(COUNT($A$7:$A$107)-COUNT(A39:$A$107))))=MONTH($B$2),INDEX(Feuille1!$B$13:$H$301,MATCH(MONTH($B$2),mois,)+(COUNT($A$7:$A$107)-COUNT(A39:$A$107)),6),"")</f>
        <v/>
      </c>
      <c r="G39" s="43" t="str">
        <f>IF(MONTH(INDEX(Date,MATCH(MONTH($B$2),mois,)+(COUNT($A$7:$A$107)-COUNT(A39:$A$107))))=MONTH($B$2),INDEX(Feuille1!$B$13:$H$301,MATCH(MONTH($B$2),mois,)+(COUNT($A$7:$A$107)-COUNT(A39:$A$107)),7),"")</f>
        <v/>
      </c>
      <c r="H39" s="39"/>
      <c r="I39" s="38"/>
      <c r="J39" s="38"/>
      <c r="K39" s="39"/>
      <c r="L39" s="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</row>
    <row r="40" spans="1:1025" x14ac:dyDescent="0.25">
      <c r="A40">
        <v>1</v>
      </c>
      <c r="B40" s="40" t="str">
        <f>IF(MONTH(INDEX(Date,MATCH(MONTH($B$2),mois,)+(COUNT($A$7:$A$107)-COUNT(A40:$A$107))))=MONTH($B$2),INDEX(Date,MATCH(MONTH($B$2),mois,)+(COUNT($A$7:$A$107)-COUNT(A40:$A$107))),"")</f>
        <v/>
      </c>
      <c r="C40" s="42" t="str">
        <f>IF(MONTH(INDEX(Date,MATCH(MONTH($B$2),mois,)+(COUNT($A$7:$A$107)-COUNT(A40:$A$107))))=MONTH($B$2),INDEX(Feuille1!$B$13:$H$301,MATCH(MONTH($B$2),mois,)+(COUNT($A$7:$A$107)-COUNT(A40:$A$107)),2),"")</f>
        <v/>
      </c>
      <c r="D40" s="42" t="str">
        <f>IF(MONTH(INDEX(Date,MATCH(MONTH($B$2),mois,)+(COUNT($A$7:$A$107)-COUNT(A40:$A$107))))=MONTH($B$2),INDEX(Feuille1!$B$13:$H$301,MATCH(MONTH($B$2),mois,)+(COUNT($A$7:$A$107)-COUNT(A40:$A$107)),3),"")</f>
        <v/>
      </c>
      <c r="E40" s="43" t="str">
        <f>IF(MONTH(INDEX(Date,MATCH(MONTH($B$2),mois,)+(COUNT($A$7:$A$107)-COUNT(A40:$A$107))))=MONTH($B$2),INDEX(Feuille1!$B$13:$H$301,MATCH(MONTH($B$2),mois,)+(COUNT($A$7:$A$107)-COUNT(A40:$A$107)),4),"")</f>
        <v/>
      </c>
      <c r="F40" s="42" t="str">
        <f>IF(MONTH(INDEX(Date,MATCH(MONTH($B$2),mois,)+(COUNT($A$7:$A$107)-COUNT(A40:$A$107))))=MONTH($B$2),INDEX(Feuille1!$B$13:$H$301,MATCH(MONTH($B$2),mois,)+(COUNT($A$7:$A$107)-COUNT(A40:$A$107)),6),"")</f>
        <v/>
      </c>
      <c r="G40" s="43" t="str">
        <f>IF(MONTH(INDEX(Date,MATCH(MONTH($B$2),mois,)+(COUNT($A$7:$A$107)-COUNT(A40:$A$107))))=MONTH($B$2),INDEX(Feuille1!$B$13:$H$301,MATCH(MONTH($B$2),mois,)+(COUNT($A$7:$A$107)-COUNT(A40:$A$107)),7),"")</f>
        <v/>
      </c>
      <c r="H40" s="39"/>
      <c r="I40" s="38"/>
      <c r="J40" s="38"/>
      <c r="K40" s="39"/>
      <c r="L40" s="39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</row>
    <row r="41" spans="1:1025" x14ac:dyDescent="0.25">
      <c r="A41">
        <v>1</v>
      </c>
      <c r="B41" s="40" t="str">
        <f>IF(MONTH(INDEX(Date,MATCH(MONTH($B$2),mois,)+(COUNT($A$7:$A$107)-COUNT(A41:$A$107))))=MONTH($B$2),INDEX(Date,MATCH(MONTH($B$2),mois,)+(COUNT($A$7:$A$107)-COUNT(A41:$A$107))),"")</f>
        <v/>
      </c>
      <c r="C41" s="42" t="str">
        <f>IF(MONTH(INDEX(Date,MATCH(MONTH($B$2),mois,)+(COUNT($A$7:$A$107)-COUNT(A41:$A$107))))=MONTH($B$2),INDEX(Feuille1!$B$13:$H$301,MATCH(MONTH($B$2),mois,)+(COUNT($A$7:$A$107)-COUNT(A41:$A$107)),2),"")</f>
        <v/>
      </c>
      <c r="D41" s="42" t="str">
        <f>IF(MONTH(INDEX(Date,MATCH(MONTH($B$2),mois,)+(COUNT($A$7:$A$107)-COUNT(A41:$A$107))))=MONTH($B$2),INDEX(Feuille1!$B$13:$H$301,MATCH(MONTH($B$2),mois,)+(COUNT($A$7:$A$107)-COUNT(A41:$A$107)),3),"")</f>
        <v/>
      </c>
      <c r="E41" s="43" t="str">
        <f>IF(MONTH(INDEX(Date,MATCH(MONTH($B$2),mois,)+(COUNT($A$7:$A$107)-COUNT(A41:$A$107))))=MONTH($B$2),INDEX(Feuille1!$B$13:$H$301,MATCH(MONTH($B$2),mois,)+(COUNT($A$7:$A$107)-COUNT(A41:$A$107)),4),"")</f>
        <v/>
      </c>
      <c r="F41" s="42" t="str">
        <f>IF(MONTH(INDEX(Date,MATCH(MONTH($B$2),mois,)+(COUNT($A$7:$A$107)-COUNT(A41:$A$107))))=MONTH($B$2),INDEX(Feuille1!$B$13:$H$301,MATCH(MONTH($B$2),mois,)+(COUNT($A$7:$A$107)-COUNT(A41:$A$107)),6),"")</f>
        <v/>
      </c>
      <c r="G41" s="43" t="str">
        <f>IF(MONTH(INDEX(Date,MATCH(MONTH($B$2),mois,)+(COUNT($A$7:$A$107)-COUNT(A41:$A$107))))=MONTH($B$2),INDEX(Feuille1!$B$13:$H$301,MATCH(MONTH($B$2),mois,)+(COUNT($A$7:$A$107)-COUNT(A41:$A$107)),7),"")</f>
        <v/>
      </c>
      <c r="H41" s="39"/>
      <c r="I41" s="38"/>
      <c r="J41" s="38"/>
      <c r="K41" s="39"/>
      <c r="L41" s="39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</row>
    <row r="42" spans="1:1025" x14ac:dyDescent="0.25">
      <c r="A42">
        <v>1</v>
      </c>
      <c r="B42" s="40" t="str">
        <f>IF(MONTH(INDEX(Date,MATCH(MONTH($B$2),mois,)+(COUNT($A$7:$A$107)-COUNT(A42:$A$107))))=MONTH($B$2),INDEX(Date,MATCH(MONTH($B$2),mois,)+(COUNT($A$7:$A$107)-COUNT(A42:$A$107))),"")</f>
        <v/>
      </c>
      <c r="C42" s="42" t="str">
        <f>IF(MONTH(INDEX(Date,MATCH(MONTH($B$2),mois,)+(COUNT($A$7:$A$107)-COUNT(A42:$A$107))))=MONTH($B$2),INDEX(Feuille1!$B$13:$H$301,MATCH(MONTH($B$2),mois,)+(COUNT($A$7:$A$107)-COUNT(A42:$A$107)),2),"")</f>
        <v/>
      </c>
      <c r="D42" s="42" t="str">
        <f>IF(MONTH(INDEX(Date,MATCH(MONTH($B$2),mois,)+(COUNT($A$7:$A$107)-COUNT(A42:$A$107))))=MONTH($B$2),INDEX(Feuille1!$B$13:$H$301,MATCH(MONTH($B$2),mois,)+(COUNT($A$7:$A$107)-COUNT(A42:$A$107)),3),"")</f>
        <v/>
      </c>
      <c r="E42" s="43" t="str">
        <f>IF(MONTH(INDEX(Date,MATCH(MONTH($B$2),mois,)+(COUNT($A$7:$A$107)-COUNT(A42:$A$107))))=MONTH($B$2),INDEX(Feuille1!$B$13:$H$301,MATCH(MONTH($B$2),mois,)+(COUNT($A$7:$A$107)-COUNT(A42:$A$107)),4),"")</f>
        <v/>
      </c>
      <c r="F42" s="42" t="str">
        <f>IF(MONTH(INDEX(Date,MATCH(MONTH($B$2),mois,)+(COUNT($A$7:$A$107)-COUNT(A42:$A$107))))=MONTH($B$2),INDEX(Feuille1!$B$13:$H$301,MATCH(MONTH($B$2),mois,)+(COUNT($A$7:$A$107)-COUNT(A42:$A$107)),6),"")</f>
        <v/>
      </c>
      <c r="G42" s="43" t="str">
        <f>IF(MONTH(INDEX(Date,MATCH(MONTH($B$2),mois,)+(COUNT($A$7:$A$107)-COUNT(A42:$A$107))))=MONTH($B$2),INDEX(Feuille1!$B$13:$H$301,MATCH(MONTH($B$2),mois,)+(COUNT($A$7:$A$107)-COUNT(A42:$A$107)),7),"")</f>
        <v/>
      </c>
      <c r="H42" s="39"/>
      <c r="I42" s="38"/>
      <c r="J42" s="38"/>
      <c r="K42" s="39"/>
      <c r="L42" s="39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</row>
    <row r="43" spans="1:1025" x14ac:dyDescent="0.25">
      <c r="A43">
        <v>1</v>
      </c>
      <c r="B43" s="40" t="str">
        <f>IF(MONTH(INDEX(Date,MATCH(MONTH($B$2),mois,)+(COUNT($A$7:$A$107)-COUNT(A43:$A$107))))=MONTH($B$2),INDEX(Date,MATCH(MONTH($B$2),mois,)+(COUNT($A$7:$A$107)-COUNT(A43:$A$107))),"")</f>
        <v/>
      </c>
      <c r="C43" s="42" t="str">
        <f>IF(MONTH(INDEX(Date,MATCH(MONTH($B$2),mois,)+(COUNT($A$7:$A$107)-COUNT(A43:$A$107))))=MONTH($B$2),INDEX(Feuille1!$B$13:$H$301,MATCH(MONTH($B$2),mois,)+(COUNT($A$7:$A$107)-COUNT(A43:$A$107)),2),"")</f>
        <v/>
      </c>
      <c r="D43" s="42" t="str">
        <f>IF(MONTH(INDEX(Date,MATCH(MONTH($B$2),mois,)+(COUNT($A$7:$A$107)-COUNT(A43:$A$107))))=MONTH($B$2),INDEX(Feuille1!$B$13:$H$301,MATCH(MONTH($B$2),mois,)+(COUNT($A$7:$A$107)-COUNT(A43:$A$107)),3),"")</f>
        <v/>
      </c>
      <c r="E43" s="43" t="str">
        <f>IF(MONTH(INDEX(Date,MATCH(MONTH($B$2),mois,)+(COUNT($A$7:$A$107)-COUNT(A43:$A$107))))=MONTH($B$2),INDEX(Feuille1!$B$13:$H$301,MATCH(MONTH($B$2),mois,)+(COUNT($A$7:$A$107)-COUNT(A43:$A$107)),4),"")</f>
        <v/>
      </c>
      <c r="F43" s="42" t="str">
        <f>IF(MONTH(INDEX(Date,MATCH(MONTH($B$2),mois,)+(COUNT($A$7:$A$107)-COUNT(A43:$A$107))))=MONTH($B$2),INDEX(Feuille1!$B$13:$H$301,MATCH(MONTH($B$2),mois,)+(COUNT($A$7:$A$107)-COUNT(A43:$A$107)),6),"")</f>
        <v/>
      </c>
      <c r="G43" s="43" t="str">
        <f>IF(MONTH(INDEX(Date,MATCH(MONTH($B$2),mois,)+(COUNT($A$7:$A$107)-COUNT(A43:$A$107))))=MONTH($B$2),INDEX(Feuille1!$B$13:$H$301,MATCH(MONTH($B$2),mois,)+(COUNT($A$7:$A$107)-COUNT(A43:$A$107)),7),"")</f>
        <v/>
      </c>
      <c r="H43" s="39"/>
      <c r="I43" s="38"/>
      <c r="J43" s="38"/>
      <c r="K43" s="39"/>
      <c r="L43" s="39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</row>
    <row r="44" spans="1:1025" x14ac:dyDescent="0.25">
      <c r="A44">
        <v>1</v>
      </c>
      <c r="B44" s="40" t="str">
        <f>IF(MONTH(INDEX(Date,MATCH(MONTH($B$2),mois,)+(COUNT($A$7:$A$107)-COUNT(A44:$A$107))))=MONTH($B$2),INDEX(Date,MATCH(MONTH($B$2),mois,)+(COUNT($A$7:$A$107)-COUNT(A44:$A$107))),"")</f>
        <v/>
      </c>
      <c r="C44" s="42" t="str">
        <f>IF(MONTH(INDEX(Date,MATCH(MONTH($B$2),mois,)+(COUNT($A$7:$A$107)-COUNT(A44:$A$107))))=MONTH($B$2),INDEX(Feuille1!$B$13:$H$301,MATCH(MONTH($B$2),mois,)+(COUNT($A$7:$A$107)-COUNT(A44:$A$107)),2),"")</f>
        <v/>
      </c>
      <c r="D44" s="42" t="str">
        <f>IF(MONTH(INDEX(Date,MATCH(MONTH($B$2),mois,)+(COUNT($A$7:$A$107)-COUNT(A44:$A$107))))=MONTH($B$2),INDEX(Feuille1!$B$13:$H$301,MATCH(MONTH($B$2),mois,)+(COUNT($A$7:$A$107)-COUNT(A44:$A$107)),3),"")</f>
        <v/>
      </c>
      <c r="E44" s="43" t="str">
        <f>IF(MONTH(INDEX(Date,MATCH(MONTH($B$2),mois,)+(COUNT($A$7:$A$107)-COUNT(A44:$A$107))))=MONTH($B$2),INDEX(Feuille1!$B$13:$H$301,MATCH(MONTH($B$2),mois,)+(COUNT($A$7:$A$107)-COUNT(A44:$A$107)),4),"")</f>
        <v/>
      </c>
      <c r="F44" s="42" t="str">
        <f>IF(MONTH(INDEX(Date,MATCH(MONTH($B$2),mois,)+(COUNT($A$7:$A$107)-COUNT(A44:$A$107))))=MONTH($B$2),INDEX(Feuille1!$B$13:$H$301,MATCH(MONTH($B$2),mois,)+(COUNT($A$7:$A$107)-COUNT(A44:$A$107)),6),"")</f>
        <v/>
      </c>
      <c r="G44" s="43" t="str">
        <f>IF(MONTH(INDEX(Date,MATCH(MONTH($B$2),mois,)+(COUNT($A$7:$A$107)-COUNT(A44:$A$107))))=MONTH($B$2),INDEX(Feuille1!$B$13:$H$301,MATCH(MONTH($B$2),mois,)+(COUNT($A$7:$A$107)-COUNT(A44:$A$107)),7),"")</f>
        <v/>
      </c>
      <c r="H44" s="39"/>
      <c r="I44" s="38"/>
      <c r="J44" s="38"/>
      <c r="K44" s="39"/>
      <c r="L44" s="39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</row>
    <row r="45" spans="1:1025" x14ac:dyDescent="0.25">
      <c r="A45">
        <v>1</v>
      </c>
      <c r="B45" s="40" t="str">
        <f>IF(MONTH(INDEX(Date,MATCH(MONTH($B$2),mois,)+(COUNT($A$7:$A$107)-COUNT(A45:$A$107))))=MONTH($B$2),INDEX(Date,MATCH(MONTH($B$2),mois,)+(COUNT($A$7:$A$107)-COUNT(A45:$A$107))),"")</f>
        <v/>
      </c>
      <c r="C45" s="42" t="str">
        <f>IF(MONTH(INDEX(Date,MATCH(MONTH($B$2),mois,)+(COUNT($A$7:$A$107)-COUNT(A45:$A$107))))=MONTH($B$2),INDEX(Feuille1!$B$13:$H$301,MATCH(MONTH($B$2),mois,)+(COUNT($A$7:$A$107)-COUNT(A45:$A$107)),2),"")</f>
        <v/>
      </c>
      <c r="D45" s="42" t="str">
        <f>IF(MONTH(INDEX(Date,MATCH(MONTH($B$2),mois,)+(COUNT($A$7:$A$107)-COUNT(A45:$A$107))))=MONTH($B$2),INDEX(Feuille1!$B$13:$H$301,MATCH(MONTH($B$2),mois,)+(COUNT($A$7:$A$107)-COUNT(A45:$A$107)),3),"")</f>
        <v/>
      </c>
      <c r="E45" s="43" t="str">
        <f>IF(MONTH(INDEX(Date,MATCH(MONTH($B$2),mois,)+(COUNT($A$7:$A$107)-COUNT(A45:$A$107))))=MONTH($B$2),INDEX(Feuille1!$B$13:$H$301,MATCH(MONTH($B$2),mois,)+(COUNT($A$7:$A$107)-COUNT(A45:$A$107)),4),"")</f>
        <v/>
      </c>
      <c r="F45" s="42" t="str">
        <f>IF(MONTH(INDEX(Date,MATCH(MONTH($B$2),mois,)+(COUNT($A$7:$A$107)-COUNT(A45:$A$107))))=MONTH($B$2),INDEX(Feuille1!$B$13:$H$301,MATCH(MONTH($B$2),mois,)+(COUNT($A$7:$A$107)-COUNT(A45:$A$107)),6),"")</f>
        <v/>
      </c>
      <c r="G45" s="43" t="str">
        <f>IF(MONTH(INDEX(Date,MATCH(MONTH($B$2),mois,)+(COUNT($A$7:$A$107)-COUNT(A45:$A$107))))=MONTH($B$2),INDEX(Feuille1!$B$13:$H$301,MATCH(MONTH($B$2),mois,)+(COUNT($A$7:$A$107)-COUNT(A45:$A$107)),7),"")</f>
        <v/>
      </c>
      <c r="H45" s="39"/>
      <c r="I45" s="38"/>
      <c r="J45" s="38"/>
      <c r="K45" s="39"/>
      <c r="L45" s="39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</row>
    <row r="46" spans="1:1025" x14ac:dyDescent="0.25">
      <c r="A46">
        <v>1</v>
      </c>
      <c r="B46" s="40" t="str">
        <f>IF(MONTH(INDEX(Date,MATCH(MONTH($B$2),mois,)+(COUNT($A$7:$A$107)-COUNT(A46:$A$107))))=MONTH($B$2),INDEX(Date,MATCH(MONTH($B$2),mois,)+(COUNT($A$7:$A$107)-COUNT(A46:$A$107))),"")</f>
        <v/>
      </c>
      <c r="C46" s="42" t="str">
        <f>IF(MONTH(INDEX(Date,MATCH(MONTH($B$2),mois,)+(COUNT($A$7:$A$107)-COUNT(A46:$A$107))))=MONTH($B$2),INDEX(Feuille1!$B$13:$H$301,MATCH(MONTH($B$2),mois,)+(COUNT($A$7:$A$107)-COUNT(A46:$A$107)),2),"")</f>
        <v/>
      </c>
      <c r="D46" s="42" t="str">
        <f>IF(MONTH(INDEX(Date,MATCH(MONTH($B$2),mois,)+(COUNT($A$7:$A$107)-COUNT(A46:$A$107))))=MONTH($B$2),INDEX(Feuille1!$B$13:$H$301,MATCH(MONTH($B$2),mois,)+(COUNT($A$7:$A$107)-COUNT(A46:$A$107)),3),"")</f>
        <v/>
      </c>
      <c r="E46" s="43" t="str">
        <f>IF(MONTH(INDEX(Date,MATCH(MONTH($B$2),mois,)+(COUNT($A$7:$A$107)-COUNT(A46:$A$107))))=MONTH($B$2),INDEX(Feuille1!$B$13:$H$301,MATCH(MONTH($B$2),mois,)+(COUNT($A$7:$A$107)-COUNT(A46:$A$107)),4),"")</f>
        <v/>
      </c>
      <c r="F46" s="42" t="str">
        <f>IF(MONTH(INDEX(Date,MATCH(MONTH($B$2),mois,)+(COUNT($A$7:$A$107)-COUNT(A46:$A$107))))=MONTH($B$2),INDEX(Feuille1!$B$13:$H$301,MATCH(MONTH($B$2),mois,)+(COUNT($A$7:$A$107)-COUNT(A46:$A$107)),6),"")</f>
        <v/>
      </c>
      <c r="G46" s="43" t="str">
        <f>IF(MONTH(INDEX(Date,MATCH(MONTH($B$2),mois,)+(COUNT($A$7:$A$107)-COUNT(A46:$A$107))))=MONTH($B$2),INDEX(Feuille1!$B$13:$H$301,MATCH(MONTH($B$2),mois,)+(COUNT($A$7:$A$107)-COUNT(A46:$A$107)),7),"")</f>
        <v/>
      </c>
      <c r="H46" s="39"/>
      <c r="I46" s="38"/>
      <c r="J46" s="38"/>
      <c r="K46" s="39"/>
      <c r="L46" s="39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</row>
    <row r="47" spans="1:1025" x14ac:dyDescent="0.25">
      <c r="A47">
        <v>1</v>
      </c>
      <c r="B47" s="40" t="str">
        <f>IF(MONTH(INDEX(Date,MATCH(MONTH($B$2),mois,)+(COUNT($A$7:$A$107)-COUNT(A47:$A$107))))=MONTH($B$2),INDEX(Date,MATCH(MONTH($B$2),mois,)+(COUNT($A$7:$A$107)-COUNT(A47:$A$107))),"")</f>
        <v/>
      </c>
      <c r="C47" s="42" t="str">
        <f>IF(MONTH(INDEX(Date,MATCH(MONTH($B$2),mois,)+(COUNT($A$7:$A$107)-COUNT(A47:$A$107))))=MONTH($B$2),INDEX(Feuille1!$B$13:$H$301,MATCH(MONTH($B$2),mois,)+(COUNT($A$7:$A$107)-COUNT(A47:$A$107)),2),"")</f>
        <v/>
      </c>
      <c r="D47" s="42" t="str">
        <f>IF(MONTH(INDEX(Date,MATCH(MONTH($B$2),mois,)+(COUNT($A$7:$A$107)-COUNT(A47:$A$107))))=MONTH($B$2),INDEX(Feuille1!$B$13:$H$301,MATCH(MONTH($B$2),mois,)+(COUNT($A$7:$A$107)-COUNT(A47:$A$107)),3),"")</f>
        <v/>
      </c>
      <c r="E47" s="43" t="str">
        <f>IF(MONTH(INDEX(Date,MATCH(MONTH($B$2),mois,)+(COUNT($A$7:$A$107)-COUNT(A47:$A$107))))=MONTH($B$2),INDEX(Feuille1!$B$13:$H$301,MATCH(MONTH($B$2),mois,)+(COUNT($A$7:$A$107)-COUNT(A47:$A$107)),4),"")</f>
        <v/>
      </c>
      <c r="F47" s="42" t="str">
        <f>IF(MONTH(INDEX(Date,MATCH(MONTH($B$2),mois,)+(COUNT($A$7:$A$107)-COUNT(A47:$A$107))))=MONTH($B$2),INDEX(Feuille1!$B$13:$H$301,MATCH(MONTH($B$2),mois,)+(COUNT($A$7:$A$107)-COUNT(A47:$A$107)),6),"")</f>
        <v/>
      </c>
      <c r="G47" s="43" t="str">
        <f>IF(MONTH(INDEX(Date,MATCH(MONTH($B$2),mois,)+(COUNT($A$7:$A$107)-COUNT(A47:$A$107))))=MONTH($B$2),INDEX(Feuille1!$B$13:$H$301,MATCH(MONTH($B$2),mois,)+(COUNT($A$7:$A$107)-COUNT(A47:$A$107)),7),"")</f>
        <v/>
      </c>
      <c r="H47" s="39"/>
      <c r="I47" s="38"/>
      <c r="J47" s="38"/>
      <c r="K47" s="39"/>
      <c r="L47" s="39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</row>
    <row r="48" spans="1:1025" x14ac:dyDescent="0.25">
      <c r="A48">
        <v>1</v>
      </c>
      <c r="B48" s="40" t="str">
        <f>IF(MONTH(INDEX(Date,MATCH(MONTH($B$2),mois,)+(COUNT($A$7:$A$107)-COUNT(A48:$A$107))))=MONTH($B$2),INDEX(Date,MATCH(MONTH($B$2),mois,)+(COUNT($A$7:$A$107)-COUNT(A48:$A$107))),"")</f>
        <v/>
      </c>
      <c r="C48" s="42" t="str">
        <f>IF(MONTH(INDEX(Date,MATCH(MONTH($B$2),mois,)+(COUNT($A$7:$A$107)-COUNT(A48:$A$107))))=MONTH($B$2),INDEX(Feuille1!$B$13:$H$301,MATCH(MONTH($B$2),mois,)+(COUNT($A$7:$A$107)-COUNT(A48:$A$107)),2),"")</f>
        <v/>
      </c>
      <c r="D48" s="42" t="str">
        <f>IF(MONTH(INDEX(Date,MATCH(MONTH($B$2),mois,)+(COUNT($A$7:$A$107)-COUNT(A48:$A$107))))=MONTH($B$2),INDEX(Feuille1!$B$13:$H$301,MATCH(MONTH($B$2),mois,)+(COUNT($A$7:$A$107)-COUNT(A48:$A$107)),3),"")</f>
        <v/>
      </c>
      <c r="E48" s="43" t="str">
        <f>IF(MONTH(INDEX(Date,MATCH(MONTH($B$2),mois,)+(COUNT($A$7:$A$107)-COUNT(A48:$A$107))))=MONTH($B$2),INDEX(Feuille1!$B$13:$H$301,MATCH(MONTH($B$2),mois,)+(COUNT($A$7:$A$107)-COUNT(A48:$A$107)),4),"")</f>
        <v/>
      </c>
      <c r="F48" s="42" t="str">
        <f>IF(MONTH(INDEX(Date,MATCH(MONTH($B$2),mois,)+(COUNT($A$7:$A$107)-COUNT(A48:$A$107))))=MONTH($B$2),INDEX(Feuille1!$B$13:$H$301,MATCH(MONTH($B$2),mois,)+(COUNT($A$7:$A$107)-COUNT(A48:$A$107)),6),"")</f>
        <v/>
      </c>
      <c r="G48" s="43" t="str">
        <f>IF(MONTH(INDEX(Date,MATCH(MONTH($B$2),mois,)+(COUNT($A$7:$A$107)-COUNT(A48:$A$107))))=MONTH($B$2),INDEX(Feuille1!$B$13:$H$301,MATCH(MONTH($B$2),mois,)+(COUNT($A$7:$A$107)-COUNT(A48:$A$107)),7),"")</f>
        <v/>
      </c>
      <c r="H48" s="39"/>
      <c r="I48" s="38"/>
      <c r="J48" s="38"/>
      <c r="K48" s="39"/>
      <c r="L48" s="39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</row>
    <row r="49" spans="1:1025" x14ac:dyDescent="0.25">
      <c r="A49">
        <v>1</v>
      </c>
      <c r="B49" s="40" t="str">
        <f>IF(MONTH(INDEX(Date,MATCH(MONTH($B$2),mois,)+(COUNT($A$7:$A$107)-COUNT(A49:$A$107))))=MONTH($B$2),INDEX(Date,MATCH(MONTH($B$2),mois,)+(COUNT($A$7:$A$107)-COUNT(A49:$A$107))),"")</f>
        <v/>
      </c>
      <c r="C49" s="42" t="str">
        <f>IF(MONTH(INDEX(Date,MATCH(MONTH($B$2),mois,)+(COUNT($A$7:$A$107)-COUNT(A49:$A$107))))=MONTH($B$2),INDEX(Feuille1!$B$13:$H$301,MATCH(MONTH($B$2),mois,)+(COUNT($A$7:$A$107)-COUNT(A49:$A$107)),2),"")</f>
        <v/>
      </c>
      <c r="D49" s="42" t="str">
        <f>IF(MONTH(INDEX(Date,MATCH(MONTH($B$2),mois,)+(COUNT($A$7:$A$107)-COUNT(A49:$A$107))))=MONTH($B$2),INDEX(Feuille1!$B$13:$H$301,MATCH(MONTH($B$2),mois,)+(COUNT($A$7:$A$107)-COUNT(A49:$A$107)),3),"")</f>
        <v/>
      </c>
      <c r="E49" s="43" t="str">
        <f>IF(MONTH(INDEX(Date,MATCH(MONTH($B$2),mois,)+(COUNT($A$7:$A$107)-COUNT(A49:$A$107))))=MONTH($B$2),INDEX(Feuille1!$B$13:$H$301,MATCH(MONTH($B$2),mois,)+(COUNT($A$7:$A$107)-COUNT(A49:$A$107)),4),"")</f>
        <v/>
      </c>
      <c r="F49" s="42" t="str">
        <f>IF(MONTH(INDEX(Date,MATCH(MONTH($B$2),mois,)+(COUNT($A$7:$A$107)-COUNT(A49:$A$107))))=MONTH($B$2),INDEX(Feuille1!$B$13:$H$301,MATCH(MONTH($B$2),mois,)+(COUNT($A$7:$A$107)-COUNT(A49:$A$107)),6),"")</f>
        <v/>
      </c>
      <c r="G49" s="43" t="str">
        <f>IF(MONTH(INDEX(Date,MATCH(MONTH($B$2),mois,)+(COUNT($A$7:$A$107)-COUNT(A49:$A$107))))=MONTH($B$2),INDEX(Feuille1!$B$13:$H$301,MATCH(MONTH($B$2),mois,)+(COUNT($A$7:$A$107)-COUNT(A49:$A$107)),7),"")</f>
        <v/>
      </c>
      <c r="H49" s="39"/>
      <c r="I49" s="38"/>
      <c r="J49" s="38"/>
      <c r="K49" s="39"/>
      <c r="L49" s="3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</row>
    <row r="50" spans="1:1025" x14ac:dyDescent="0.25">
      <c r="A50">
        <v>1</v>
      </c>
      <c r="B50" s="40" t="str">
        <f>IF(MONTH(INDEX(Date,MATCH(MONTH($B$2),mois,)+(COUNT($A$7:$A$107)-COUNT(A50:$A$107))))=MONTH($B$2),INDEX(Date,MATCH(MONTH($B$2),mois,)+(COUNT($A$7:$A$107)-COUNT(A50:$A$107))),"")</f>
        <v/>
      </c>
      <c r="C50" s="42" t="str">
        <f>IF(MONTH(INDEX(Date,MATCH(MONTH($B$2),mois,)+(COUNT($A$7:$A$107)-COUNT(A50:$A$107))))=MONTH($B$2),INDEX(Feuille1!$B$13:$H$301,MATCH(MONTH($B$2),mois,)+(COUNT($A$7:$A$107)-COUNT(A50:$A$107)),2),"")</f>
        <v/>
      </c>
      <c r="D50" s="42" t="str">
        <f>IF(MONTH(INDEX(Date,MATCH(MONTH($B$2),mois,)+(COUNT($A$7:$A$107)-COUNT(A50:$A$107))))=MONTH($B$2),INDEX(Feuille1!$B$13:$H$301,MATCH(MONTH($B$2),mois,)+(COUNT($A$7:$A$107)-COUNT(A50:$A$107)),3),"")</f>
        <v/>
      </c>
      <c r="E50" s="43" t="str">
        <f>IF(MONTH(INDEX(Date,MATCH(MONTH($B$2),mois,)+(COUNT($A$7:$A$107)-COUNT(A50:$A$107))))=MONTH($B$2),INDEX(Feuille1!$B$13:$H$301,MATCH(MONTH($B$2),mois,)+(COUNT($A$7:$A$107)-COUNT(A50:$A$107)),4),"")</f>
        <v/>
      </c>
      <c r="F50" s="42" t="str">
        <f>IF(MONTH(INDEX(Date,MATCH(MONTH($B$2),mois,)+(COUNT($A$7:$A$107)-COUNT(A50:$A$107))))=MONTH($B$2),INDEX(Feuille1!$B$13:$H$301,MATCH(MONTH($B$2),mois,)+(COUNT($A$7:$A$107)-COUNT(A50:$A$107)),6),"")</f>
        <v/>
      </c>
      <c r="G50" s="43" t="str">
        <f>IF(MONTH(INDEX(Date,MATCH(MONTH($B$2),mois,)+(COUNT($A$7:$A$107)-COUNT(A50:$A$107))))=MONTH($B$2),INDEX(Feuille1!$B$13:$H$301,MATCH(MONTH($B$2),mois,)+(COUNT($A$7:$A$107)-COUNT(A50:$A$107)),7),"")</f>
        <v/>
      </c>
      <c r="H50" s="39"/>
      <c r="I50" s="38"/>
      <c r="J50" s="38"/>
      <c r="K50" s="39"/>
      <c r="L50" s="39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</row>
    <row r="51" spans="1:1025" x14ac:dyDescent="0.25">
      <c r="A51">
        <v>1</v>
      </c>
      <c r="B51" s="40" t="str">
        <f>IF(MONTH(INDEX(Date,MATCH(MONTH($B$2),mois,)+(COUNT($A$7:$A$107)-COUNT(A51:$A$107))))=MONTH($B$2),INDEX(Date,MATCH(MONTH($B$2),mois,)+(COUNT($A$7:$A$107)-COUNT(A51:$A$107))),"")</f>
        <v/>
      </c>
      <c r="C51" s="42" t="str">
        <f>IF(MONTH(INDEX(Date,MATCH(MONTH($B$2),mois,)+(COUNT($A$7:$A$107)-COUNT(A51:$A$107))))=MONTH($B$2),INDEX(Feuille1!$B$13:$H$301,MATCH(MONTH($B$2),mois,)+(COUNT($A$7:$A$107)-COUNT(A51:$A$107)),2),"")</f>
        <v/>
      </c>
      <c r="D51" s="42" t="str">
        <f>IF(MONTH(INDEX(Date,MATCH(MONTH($B$2),mois,)+(COUNT($A$7:$A$107)-COUNT(A51:$A$107))))=MONTH($B$2),INDEX(Feuille1!$B$13:$H$301,MATCH(MONTH($B$2),mois,)+(COUNT($A$7:$A$107)-COUNT(A51:$A$107)),3),"")</f>
        <v/>
      </c>
      <c r="E51" s="43" t="str">
        <f>IF(MONTH(INDEX(Date,MATCH(MONTH($B$2),mois,)+(COUNT($A$7:$A$107)-COUNT(A51:$A$107))))=MONTH($B$2),INDEX(Feuille1!$B$13:$H$301,MATCH(MONTH($B$2),mois,)+(COUNT($A$7:$A$107)-COUNT(A51:$A$107)),4),"")</f>
        <v/>
      </c>
      <c r="F51" s="42" t="str">
        <f>IF(MONTH(INDEX(Date,MATCH(MONTH($B$2),mois,)+(COUNT($A$7:$A$107)-COUNT(A51:$A$107))))=MONTH($B$2),INDEX(Feuille1!$B$13:$H$301,MATCH(MONTH($B$2),mois,)+(COUNT($A$7:$A$107)-COUNT(A51:$A$107)),6),"")</f>
        <v/>
      </c>
      <c r="G51" s="43" t="str">
        <f>IF(MONTH(INDEX(Date,MATCH(MONTH($B$2),mois,)+(COUNT($A$7:$A$107)-COUNT(A51:$A$107))))=MONTH($B$2),INDEX(Feuille1!$B$13:$H$301,MATCH(MONTH($B$2),mois,)+(COUNT($A$7:$A$107)-COUNT(A51:$A$107)),7),"")</f>
        <v/>
      </c>
      <c r="H51" s="39"/>
      <c r="I51" s="38"/>
      <c r="J51" s="38"/>
      <c r="K51" s="39"/>
      <c r="L51" s="39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</row>
    <row r="52" spans="1:1025" x14ac:dyDescent="0.25">
      <c r="A52">
        <v>1</v>
      </c>
      <c r="B52" s="40" t="str">
        <f>IF(MONTH(INDEX(Date,MATCH(MONTH($B$2),mois,)+(COUNT($A$7:$A$107)-COUNT(A52:$A$107))))=MONTH($B$2),INDEX(Date,MATCH(MONTH($B$2),mois,)+(COUNT($A$7:$A$107)-COUNT(A52:$A$107))),"")</f>
        <v/>
      </c>
      <c r="C52" s="42" t="str">
        <f>IF(MONTH(INDEX(Date,MATCH(MONTH($B$2),mois,)+(COUNT($A$7:$A$107)-COUNT(A52:$A$107))))=MONTH($B$2),INDEX(Feuille1!$B$13:$H$301,MATCH(MONTH($B$2),mois,)+(COUNT($A$7:$A$107)-COUNT(A52:$A$107)),2),"")</f>
        <v/>
      </c>
      <c r="D52" s="42" t="str">
        <f>IF(MONTH(INDEX(Date,MATCH(MONTH($B$2),mois,)+(COUNT($A$7:$A$107)-COUNT(A52:$A$107))))=MONTH($B$2),INDEX(Feuille1!$B$13:$H$301,MATCH(MONTH($B$2),mois,)+(COUNT($A$7:$A$107)-COUNT(A52:$A$107)),3),"")</f>
        <v/>
      </c>
      <c r="E52" s="43" t="str">
        <f>IF(MONTH(INDEX(Date,MATCH(MONTH($B$2),mois,)+(COUNT($A$7:$A$107)-COUNT(A52:$A$107))))=MONTH($B$2),INDEX(Feuille1!$B$13:$H$301,MATCH(MONTH($B$2),mois,)+(COUNT($A$7:$A$107)-COUNT(A52:$A$107)),4),"")</f>
        <v/>
      </c>
      <c r="F52" s="42" t="str">
        <f>IF(MONTH(INDEX(Date,MATCH(MONTH($B$2),mois,)+(COUNT($A$7:$A$107)-COUNT(A52:$A$107))))=MONTH($B$2),INDEX(Feuille1!$B$13:$H$301,MATCH(MONTH($B$2),mois,)+(COUNT($A$7:$A$107)-COUNT(A52:$A$107)),6),"")</f>
        <v/>
      </c>
      <c r="G52" s="43" t="str">
        <f>IF(MONTH(INDEX(Date,MATCH(MONTH($B$2),mois,)+(COUNT($A$7:$A$107)-COUNT(A52:$A$107))))=MONTH($B$2),INDEX(Feuille1!$B$13:$H$301,MATCH(MONTH($B$2),mois,)+(COUNT($A$7:$A$107)-COUNT(A52:$A$107)),7),"")</f>
        <v/>
      </c>
      <c r="H52" s="39"/>
      <c r="I52" s="38"/>
      <c r="J52" s="38"/>
      <c r="K52" s="39"/>
      <c r="L52" s="39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</row>
    <row r="53" spans="1:1025" x14ac:dyDescent="0.25">
      <c r="A53">
        <v>1</v>
      </c>
      <c r="B53" s="40" t="str">
        <f>IF(MONTH(INDEX(Date,MATCH(MONTH($B$2),mois,)+(COUNT($A$7:$A$107)-COUNT(A53:$A$107))))=MONTH($B$2),INDEX(Date,MATCH(MONTH($B$2),mois,)+(COUNT($A$7:$A$107)-COUNT(A53:$A$107))),"")</f>
        <v/>
      </c>
      <c r="C53" s="42" t="str">
        <f>IF(MONTH(INDEX(Date,MATCH(MONTH($B$2),mois,)+(COUNT($A$7:$A$107)-COUNT(A53:$A$107))))=MONTH($B$2),INDEX(Feuille1!$B$13:$H$301,MATCH(MONTH($B$2),mois,)+(COUNT($A$7:$A$107)-COUNT(A53:$A$107)),2),"")</f>
        <v/>
      </c>
      <c r="D53" s="42" t="str">
        <f>IF(MONTH(INDEX(Date,MATCH(MONTH($B$2),mois,)+(COUNT($A$7:$A$107)-COUNT(A53:$A$107))))=MONTH($B$2),INDEX(Feuille1!$B$13:$H$301,MATCH(MONTH($B$2),mois,)+(COUNT($A$7:$A$107)-COUNT(A53:$A$107)),3),"")</f>
        <v/>
      </c>
      <c r="E53" s="43" t="str">
        <f>IF(MONTH(INDEX(Date,MATCH(MONTH($B$2),mois,)+(COUNT($A$7:$A$107)-COUNT(A53:$A$107))))=MONTH($B$2),INDEX(Feuille1!$B$13:$H$301,MATCH(MONTH($B$2),mois,)+(COUNT($A$7:$A$107)-COUNT(A53:$A$107)),4),"")</f>
        <v/>
      </c>
      <c r="F53" s="42" t="str">
        <f>IF(MONTH(INDEX(Date,MATCH(MONTH($B$2),mois,)+(COUNT($A$7:$A$107)-COUNT(A53:$A$107))))=MONTH($B$2),INDEX(Feuille1!$B$13:$H$301,MATCH(MONTH($B$2),mois,)+(COUNT($A$7:$A$107)-COUNT(A53:$A$107)),6),"")</f>
        <v/>
      </c>
      <c r="G53" s="43" t="str">
        <f>IF(MONTH(INDEX(Date,MATCH(MONTH($B$2),mois,)+(COUNT($A$7:$A$107)-COUNT(A53:$A$107))))=MONTH($B$2),INDEX(Feuille1!$B$13:$H$301,MATCH(MONTH($B$2),mois,)+(COUNT($A$7:$A$107)-COUNT(A53:$A$107)),7),"")</f>
        <v/>
      </c>
      <c r="H53" s="39"/>
      <c r="I53" s="38"/>
      <c r="J53" s="38"/>
      <c r="K53" s="39"/>
      <c r="L53" s="39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</row>
    <row r="54" spans="1:1025" x14ac:dyDescent="0.25">
      <c r="A54">
        <v>1</v>
      </c>
      <c r="B54" s="40" t="str">
        <f>IF(MONTH(INDEX(Date,MATCH(MONTH($B$2),mois,)+(COUNT($A$7:$A$107)-COUNT(A54:$A$107))))=MONTH($B$2),INDEX(Date,MATCH(MONTH($B$2),mois,)+(COUNT($A$7:$A$107)-COUNT(A54:$A$107))),"")</f>
        <v/>
      </c>
      <c r="C54" s="42" t="str">
        <f>IF(MONTH(INDEX(Date,MATCH(MONTH($B$2),mois,)+(COUNT($A$7:$A$107)-COUNT(A54:$A$107))))=MONTH($B$2),INDEX(Feuille1!$B$13:$H$301,MATCH(MONTH($B$2),mois,)+(COUNT($A$7:$A$107)-COUNT(A54:$A$107)),2),"")</f>
        <v/>
      </c>
      <c r="D54" s="42" t="str">
        <f>IF(MONTH(INDEX(Date,MATCH(MONTH($B$2),mois,)+(COUNT($A$7:$A$107)-COUNT(A54:$A$107))))=MONTH($B$2),INDEX(Feuille1!$B$13:$H$301,MATCH(MONTH($B$2),mois,)+(COUNT($A$7:$A$107)-COUNT(A54:$A$107)),3),"")</f>
        <v/>
      </c>
      <c r="E54" s="43" t="str">
        <f>IF(MONTH(INDEX(Date,MATCH(MONTH($B$2),mois,)+(COUNT($A$7:$A$107)-COUNT(A54:$A$107))))=MONTH($B$2),INDEX(Feuille1!$B$13:$H$301,MATCH(MONTH($B$2),mois,)+(COUNT($A$7:$A$107)-COUNT(A54:$A$107)),4),"")</f>
        <v/>
      </c>
      <c r="F54" s="42" t="str">
        <f>IF(MONTH(INDEX(Date,MATCH(MONTH($B$2),mois,)+(COUNT($A$7:$A$107)-COUNT(A54:$A$107))))=MONTH($B$2),INDEX(Feuille1!$B$13:$H$301,MATCH(MONTH($B$2),mois,)+(COUNT($A$7:$A$107)-COUNT(A54:$A$107)),6),"")</f>
        <v/>
      </c>
      <c r="G54" s="43" t="str">
        <f>IF(MONTH(INDEX(Date,MATCH(MONTH($B$2),mois,)+(COUNT($A$7:$A$107)-COUNT(A54:$A$107))))=MONTH($B$2),INDEX(Feuille1!$B$13:$H$301,MATCH(MONTH($B$2),mois,)+(COUNT($A$7:$A$107)-COUNT(A54:$A$107)),7),"")</f>
        <v/>
      </c>
      <c r="H54" s="39"/>
      <c r="I54" s="38"/>
      <c r="J54" s="38"/>
      <c r="K54" s="39"/>
      <c r="L54" s="39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</row>
    <row r="55" spans="1:1025" x14ac:dyDescent="0.25">
      <c r="A55">
        <v>1</v>
      </c>
      <c r="B55" s="40" t="str">
        <f>IF(MONTH(INDEX(Date,MATCH(MONTH($B$2),mois,)+(COUNT($A$7:$A$107)-COUNT(A55:$A$107))))=MONTH($B$2),INDEX(Date,MATCH(MONTH($B$2),mois,)+(COUNT($A$7:$A$107)-COUNT(A55:$A$107))),"")</f>
        <v/>
      </c>
      <c r="C55" s="42" t="str">
        <f>IF(MONTH(INDEX(Date,MATCH(MONTH($B$2),mois,)+(COUNT($A$7:$A$107)-COUNT(A55:$A$107))))=MONTH($B$2),INDEX(Feuille1!$B$13:$H$301,MATCH(MONTH($B$2),mois,)+(COUNT($A$7:$A$107)-COUNT(A55:$A$107)),2),"")</f>
        <v/>
      </c>
      <c r="D55" s="42" t="str">
        <f>IF(MONTH(INDEX(Date,MATCH(MONTH($B$2),mois,)+(COUNT($A$7:$A$107)-COUNT(A55:$A$107))))=MONTH($B$2),INDEX(Feuille1!$B$13:$H$301,MATCH(MONTH($B$2),mois,)+(COUNT($A$7:$A$107)-COUNT(A55:$A$107)),3),"")</f>
        <v/>
      </c>
      <c r="E55" s="43" t="str">
        <f>IF(MONTH(INDEX(Date,MATCH(MONTH($B$2),mois,)+(COUNT($A$7:$A$107)-COUNT(A55:$A$107))))=MONTH($B$2),INDEX(Feuille1!$B$13:$H$301,MATCH(MONTH($B$2),mois,)+(COUNT($A$7:$A$107)-COUNT(A55:$A$107)),4),"")</f>
        <v/>
      </c>
      <c r="F55" s="42" t="str">
        <f>IF(MONTH(INDEX(Date,MATCH(MONTH($B$2),mois,)+(COUNT($A$7:$A$107)-COUNT(A55:$A$107))))=MONTH($B$2),INDEX(Feuille1!$B$13:$H$301,MATCH(MONTH($B$2),mois,)+(COUNT($A$7:$A$107)-COUNT(A55:$A$107)),6),"")</f>
        <v/>
      </c>
      <c r="G55" s="43" t="str">
        <f>IF(MONTH(INDEX(Date,MATCH(MONTH($B$2),mois,)+(COUNT($A$7:$A$107)-COUNT(A55:$A$107))))=MONTH($B$2),INDEX(Feuille1!$B$13:$H$301,MATCH(MONTH($B$2),mois,)+(COUNT($A$7:$A$107)-COUNT(A55:$A$107)),7),"")</f>
        <v/>
      </c>
      <c r="H55" s="39"/>
      <c r="I55" s="38"/>
      <c r="J55" s="38"/>
      <c r="K55" s="39"/>
      <c r="L55" s="39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</row>
    <row r="56" spans="1:1025" x14ac:dyDescent="0.25">
      <c r="A56">
        <v>1</v>
      </c>
      <c r="B56" s="40" t="str">
        <f>IF(MONTH(INDEX(Date,MATCH(MONTH($B$2),mois,)+(COUNT($A$7:$A$107)-COUNT(A56:$A$107))))=MONTH($B$2),INDEX(Date,MATCH(MONTH($B$2),mois,)+(COUNT($A$7:$A$107)-COUNT(A56:$A$107))),"")</f>
        <v/>
      </c>
      <c r="C56" s="42" t="str">
        <f>IF(MONTH(INDEX(Date,MATCH(MONTH($B$2),mois,)+(COUNT($A$7:$A$107)-COUNT(A56:$A$107))))=MONTH($B$2),INDEX(Feuille1!$B$13:$H$301,MATCH(MONTH($B$2),mois,)+(COUNT($A$7:$A$107)-COUNT(A56:$A$107)),2),"")</f>
        <v/>
      </c>
      <c r="D56" s="42" t="str">
        <f>IF(MONTH(INDEX(Date,MATCH(MONTH($B$2),mois,)+(COUNT($A$7:$A$107)-COUNT(A56:$A$107))))=MONTH($B$2),INDEX(Feuille1!$B$13:$H$301,MATCH(MONTH($B$2),mois,)+(COUNT($A$7:$A$107)-COUNT(A56:$A$107)),3),"")</f>
        <v/>
      </c>
      <c r="E56" s="43" t="str">
        <f>IF(MONTH(INDEX(Date,MATCH(MONTH($B$2),mois,)+(COUNT($A$7:$A$107)-COUNT(A56:$A$107))))=MONTH($B$2),INDEX(Feuille1!$B$13:$H$301,MATCH(MONTH($B$2),mois,)+(COUNT($A$7:$A$107)-COUNT(A56:$A$107)),4),"")</f>
        <v/>
      </c>
      <c r="F56" s="42" t="str">
        <f>IF(MONTH(INDEX(Date,MATCH(MONTH($B$2),mois,)+(COUNT($A$7:$A$107)-COUNT(A56:$A$107))))=MONTH($B$2),INDEX(Feuille1!$B$13:$H$301,MATCH(MONTH($B$2),mois,)+(COUNT($A$7:$A$107)-COUNT(A56:$A$107)),6),"")</f>
        <v/>
      </c>
      <c r="G56" s="43" t="str">
        <f>IF(MONTH(INDEX(Date,MATCH(MONTH($B$2),mois,)+(COUNT($A$7:$A$107)-COUNT(A56:$A$107))))=MONTH($B$2),INDEX(Feuille1!$B$13:$H$301,MATCH(MONTH($B$2),mois,)+(COUNT($A$7:$A$107)-COUNT(A56:$A$107)),7),"")</f>
        <v/>
      </c>
      <c r="H56" s="39"/>
      <c r="I56" s="38"/>
      <c r="J56" s="38"/>
      <c r="K56" s="39"/>
      <c r="L56" s="39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</row>
    <row r="57" spans="1:1025" x14ac:dyDescent="0.25">
      <c r="A57">
        <v>1</v>
      </c>
      <c r="B57" s="40" t="str">
        <f>IF(MONTH(INDEX(Date,MATCH(MONTH($B$2),mois,)+(COUNT($A$7:$A$107)-COUNT(A57:$A$107))))=MONTH($B$2),INDEX(Date,MATCH(MONTH($B$2),mois,)+(COUNT($A$7:$A$107)-COUNT(A57:$A$107))),"")</f>
        <v/>
      </c>
      <c r="C57" s="42" t="str">
        <f>IF(MONTH(INDEX(Date,MATCH(MONTH($B$2),mois,)+(COUNT($A$7:$A$107)-COUNT(A57:$A$107))))=MONTH($B$2),INDEX(Feuille1!$B$13:$H$301,MATCH(MONTH($B$2),mois,)+(COUNT($A$7:$A$107)-COUNT(A57:$A$107)),2),"")</f>
        <v/>
      </c>
      <c r="D57" s="42" t="str">
        <f>IF(MONTH(INDEX(Date,MATCH(MONTH($B$2),mois,)+(COUNT($A$7:$A$107)-COUNT(A57:$A$107))))=MONTH($B$2),INDEX(Feuille1!$B$13:$H$301,MATCH(MONTH($B$2),mois,)+(COUNT($A$7:$A$107)-COUNT(A57:$A$107)),3),"")</f>
        <v/>
      </c>
      <c r="E57" s="43" t="str">
        <f>IF(MONTH(INDEX(Date,MATCH(MONTH($B$2),mois,)+(COUNT($A$7:$A$107)-COUNT(A57:$A$107))))=MONTH($B$2),INDEX(Feuille1!$B$13:$H$301,MATCH(MONTH($B$2),mois,)+(COUNT($A$7:$A$107)-COUNT(A57:$A$107)),4),"")</f>
        <v/>
      </c>
      <c r="F57" s="42" t="str">
        <f>IF(MONTH(INDEX(Date,MATCH(MONTH($B$2),mois,)+(COUNT($A$7:$A$107)-COUNT(A57:$A$107))))=MONTH($B$2),INDEX(Feuille1!$B$13:$H$301,MATCH(MONTH($B$2),mois,)+(COUNT($A$7:$A$107)-COUNT(A57:$A$107)),6),"")</f>
        <v/>
      </c>
      <c r="G57" s="43" t="str">
        <f>IF(MONTH(INDEX(Date,MATCH(MONTH($B$2),mois,)+(COUNT($A$7:$A$107)-COUNT(A57:$A$107))))=MONTH($B$2),INDEX(Feuille1!$B$13:$H$301,MATCH(MONTH($B$2),mois,)+(COUNT($A$7:$A$107)-COUNT(A57:$A$107)),7),"")</f>
        <v/>
      </c>
      <c r="H57" s="39"/>
      <c r="I57" s="38"/>
      <c r="J57" s="38"/>
      <c r="K57" s="39"/>
      <c r="L57" s="39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</row>
    <row r="58" spans="1:1025" x14ac:dyDescent="0.25">
      <c r="A58">
        <v>1</v>
      </c>
      <c r="B58" s="40" t="str">
        <f>IF(MONTH(INDEX(Date,MATCH(MONTH($B$2),mois,)+(COUNT($A$7:$A$107)-COUNT(A58:$A$107))))=MONTH($B$2),INDEX(Date,MATCH(MONTH($B$2),mois,)+(COUNT($A$7:$A$107)-COUNT(A58:$A$107))),"")</f>
        <v/>
      </c>
      <c r="C58" s="42" t="str">
        <f>IF(MONTH(INDEX(Date,MATCH(MONTH($B$2),mois,)+(COUNT($A$7:$A$107)-COUNT(A58:$A$107))))=MONTH($B$2),INDEX(Feuille1!$B$13:$H$301,MATCH(MONTH($B$2),mois,)+(COUNT($A$7:$A$107)-COUNT(A58:$A$107)),2),"")</f>
        <v/>
      </c>
      <c r="D58" s="42" t="str">
        <f>IF(MONTH(INDEX(Date,MATCH(MONTH($B$2),mois,)+(COUNT($A$7:$A$107)-COUNT(A58:$A$107))))=MONTH($B$2),INDEX(Feuille1!$B$13:$H$301,MATCH(MONTH($B$2),mois,)+(COUNT($A$7:$A$107)-COUNT(A58:$A$107)),3),"")</f>
        <v/>
      </c>
      <c r="E58" s="43" t="str">
        <f>IF(MONTH(INDEX(Date,MATCH(MONTH($B$2),mois,)+(COUNT($A$7:$A$107)-COUNT(A58:$A$107))))=MONTH($B$2),INDEX(Feuille1!$B$13:$H$301,MATCH(MONTH($B$2),mois,)+(COUNT($A$7:$A$107)-COUNT(A58:$A$107)),4),"")</f>
        <v/>
      </c>
      <c r="F58" s="42" t="str">
        <f>IF(MONTH(INDEX(Date,MATCH(MONTH($B$2),mois,)+(COUNT($A$7:$A$107)-COUNT(A58:$A$107))))=MONTH($B$2),INDEX(Feuille1!$B$13:$H$301,MATCH(MONTH($B$2),mois,)+(COUNT($A$7:$A$107)-COUNT(A58:$A$107)),6),"")</f>
        <v/>
      </c>
      <c r="G58" s="43" t="str">
        <f>IF(MONTH(INDEX(Date,MATCH(MONTH($B$2),mois,)+(COUNT($A$7:$A$107)-COUNT(A58:$A$107))))=MONTH($B$2),INDEX(Feuille1!$B$13:$H$301,MATCH(MONTH($B$2),mois,)+(COUNT($A$7:$A$107)-COUNT(A58:$A$107)),7),"")</f>
        <v/>
      </c>
      <c r="H58" s="39"/>
      <c r="I58" s="38"/>
      <c r="J58" s="38"/>
      <c r="K58" s="39"/>
      <c r="L58" s="39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</row>
    <row r="59" spans="1:1025" x14ac:dyDescent="0.25">
      <c r="A59">
        <v>1</v>
      </c>
      <c r="B59" s="40" t="str">
        <f>IF(MONTH(INDEX(Date,MATCH(MONTH($B$2),mois,)+(COUNT($A$7:$A$107)-COUNT(A59:$A$107))))=MONTH($B$2),INDEX(Date,MATCH(MONTH($B$2),mois,)+(COUNT($A$7:$A$107)-COUNT(A59:$A$107))),"")</f>
        <v/>
      </c>
      <c r="C59" s="42" t="str">
        <f>IF(MONTH(INDEX(Date,MATCH(MONTH($B$2),mois,)+(COUNT($A$7:$A$107)-COUNT(A59:$A$107))))=MONTH($B$2),INDEX(Feuille1!$B$13:$H$301,MATCH(MONTH($B$2),mois,)+(COUNT($A$7:$A$107)-COUNT(A59:$A$107)),2),"")</f>
        <v/>
      </c>
      <c r="D59" s="42" t="str">
        <f>IF(MONTH(INDEX(Date,MATCH(MONTH($B$2),mois,)+(COUNT($A$7:$A$107)-COUNT(A59:$A$107))))=MONTH($B$2),INDEX(Feuille1!$B$13:$H$301,MATCH(MONTH($B$2),mois,)+(COUNT($A$7:$A$107)-COUNT(A59:$A$107)),3),"")</f>
        <v/>
      </c>
      <c r="E59" s="43" t="str">
        <f>IF(MONTH(INDEX(Date,MATCH(MONTH($B$2),mois,)+(COUNT($A$7:$A$107)-COUNT(A59:$A$107))))=MONTH($B$2),INDEX(Feuille1!$B$13:$H$301,MATCH(MONTH($B$2),mois,)+(COUNT($A$7:$A$107)-COUNT(A59:$A$107)),4),"")</f>
        <v/>
      </c>
      <c r="F59" s="42" t="str">
        <f>IF(MONTH(INDEX(Date,MATCH(MONTH($B$2),mois,)+(COUNT($A$7:$A$107)-COUNT(A59:$A$107))))=MONTH($B$2),INDEX(Feuille1!$B$13:$H$301,MATCH(MONTH($B$2),mois,)+(COUNT($A$7:$A$107)-COUNT(A59:$A$107)),6),"")</f>
        <v/>
      </c>
      <c r="G59" s="43" t="str">
        <f>IF(MONTH(INDEX(Date,MATCH(MONTH($B$2),mois,)+(COUNT($A$7:$A$107)-COUNT(A59:$A$107))))=MONTH($B$2),INDEX(Feuille1!$B$13:$H$301,MATCH(MONTH($B$2),mois,)+(COUNT($A$7:$A$107)-COUNT(A59:$A$107)),7),"")</f>
        <v/>
      </c>
      <c r="H59" s="39"/>
      <c r="I59" s="38"/>
      <c r="J59" s="38"/>
      <c r="K59" s="39"/>
      <c r="L59" s="3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</row>
    <row r="60" spans="1:1025" x14ac:dyDescent="0.25">
      <c r="A60">
        <v>1</v>
      </c>
      <c r="B60" s="40" t="str">
        <f>IF(MONTH(INDEX(Date,MATCH(MONTH($B$2),mois,)+(COUNT($A$7:$A$107)-COUNT(A60:$A$107))))=MONTH($B$2),INDEX(Date,MATCH(MONTH($B$2),mois,)+(COUNT($A$7:$A$107)-COUNT(A60:$A$107))),"")</f>
        <v/>
      </c>
      <c r="C60" s="42" t="str">
        <f>IF(MONTH(INDEX(Date,MATCH(MONTH($B$2),mois,)+(COUNT($A$7:$A$107)-COUNT(A60:$A$107))))=MONTH($B$2),INDEX(Feuille1!$B$13:$H$301,MATCH(MONTH($B$2),mois,)+(COUNT($A$7:$A$107)-COUNT(A60:$A$107)),2),"")</f>
        <v/>
      </c>
      <c r="D60" s="42" t="str">
        <f>IF(MONTH(INDEX(Date,MATCH(MONTH($B$2),mois,)+(COUNT($A$7:$A$107)-COUNT(A60:$A$107))))=MONTH($B$2),INDEX(Feuille1!$B$13:$H$301,MATCH(MONTH($B$2),mois,)+(COUNT($A$7:$A$107)-COUNT(A60:$A$107)),3),"")</f>
        <v/>
      </c>
      <c r="E60" s="43" t="str">
        <f>IF(MONTH(INDEX(Date,MATCH(MONTH($B$2),mois,)+(COUNT($A$7:$A$107)-COUNT(A60:$A$107))))=MONTH($B$2),INDEX(Feuille1!$B$13:$H$301,MATCH(MONTH($B$2),mois,)+(COUNT($A$7:$A$107)-COUNT(A60:$A$107)),4),"")</f>
        <v/>
      </c>
      <c r="F60" s="42" t="str">
        <f>IF(MONTH(INDEX(Date,MATCH(MONTH($B$2),mois,)+(COUNT($A$7:$A$107)-COUNT(A60:$A$107))))=MONTH($B$2),INDEX(Feuille1!$B$13:$H$301,MATCH(MONTH($B$2),mois,)+(COUNT($A$7:$A$107)-COUNT(A60:$A$107)),6),"")</f>
        <v/>
      </c>
      <c r="G60" s="43" t="str">
        <f>IF(MONTH(INDEX(Date,MATCH(MONTH($B$2),mois,)+(COUNT($A$7:$A$107)-COUNT(A60:$A$107))))=MONTH($B$2),INDEX(Feuille1!$B$13:$H$301,MATCH(MONTH($B$2),mois,)+(COUNT($A$7:$A$107)-COUNT(A60:$A$107)),7),"")</f>
        <v/>
      </c>
      <c r="H60" s="39"/>
      <c r="I60" s="38"/>
      <c r="J60" s="38"/>
      <c r="K60" s="39"/>
      <c r="L60" s="39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</row>
    <row r="61" spans="1:1025" x14ac:dyDescent="0.25">
      <c r="A61">
        <v>1</v>
      </c>
      <c r="B61" s="40" t="str">
        <f>IF(MONTH(INDEX(Date,MATCH(MONTH($B$2),mois,)+(COUNT($A$7:$A$107)-COUNT(A61:$A$107))))=MONTH($B$2),INDEX(Date,MATCH(MONTH($B$2),mois,)+(COUNT($A$7:$A$107)-COUNT(A61:$A$107))),"")</f>
        <v/>
      </c>
      <c r="C61" s="42" t="str">
        <f>IF(MONTH(INDEX(Date,MATCH(MONTH($B$2),mois,)+(COUNT($A$7:$A$107)-COUNT(A61:$A$107))))=MONTH($B$2),INDEX(Feuille1!$B$13:$H$301,MATCH(MONTH($B$2),mois,)+(COUNT($A$7:$A$107)-COUNT(A61:$A$107)),2),"")</f>
        <v/>
      </c>
      <c r="D61" s="42" t="str">
        <f>IF(MONTH(INDEX(Date,MATCH(MONTH($B$2),mois,)+(COUNT($A$7:$A$107)-COUNT(A61:$A$107))))=MONTH($B$2),INDEX(Feuille1!$B$13:$H$301,MATCH(MONTH($B$2),mois,)+(COUNT($A$7:$A$107)-COUNT(A61:$A$107)),3),"")</f>
        <v/>
      </c>
      <c r="E61" s="43" t="str">
        <f>IF(MONTH(INDEX(Date,MATCH(MONTH($B$2),mois,)+(COUNT($A$7:$A$107)-COUNT(A61:$A$107))))=MONTH($B$2),INDEX(Feuille1!$B$13:$H$301,MATCH(MONTH($B$2),mois,)+(COUNT($A$7:$A$107)-COUNT(A61:$A$107)),4),"")</f>
        <v/>
      </c>
      <c r="F61" s="42" t="str">
        <f>IF(MONTH(INDEX(Date,MATCH(MONTH($B$2),mois,)+(COUNT($A$7:$A$107)-COUNT(A61:$A$107))))=MONTH($B$2),INDEX(Feuille1!$B$13:$H$301,MATCH(MONTH($B$2),mois,)+(COUNT($A$7:$A$107)-COUNT(A61:$A$107)),6),"")</f>
        <v/>
      </c>
      <c r="G61" s="43" t="str">
        <f>IF(MONTH(INDEX(Date,MATCH(MONTH($B$2),mois,)+(COUNT($A$7:$A$107)-COUNT(A61:$A$107))))=MONTH($B$2),INDEX(Feuille1!$B$13:$H$301,MATCH(MONTH($B$2),mois,)+(COUNT($A$7:$A$107)-COUNT(A61:$A$107)),7),"")</f>
        <v/>
      </c>
      <c r="H61" s="39"/>
      <c r="I61" s="38"/>
      <c r="J61" s="38"/>
      <c r="K61" s="39"/>
      <c r="L61" s="39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</row>
    <row r="62" spans="1:1025" x14ac:dyDescent="0.25">
      <c r="A62">
        <v>1</v>
      </c>
      <c r="B62" s="40" t="str">
        <f>IF(MONTH(INDEX(Date,MATCH(MONTH($B$2),mois,)+(COUNT($A$7:$A$107)-COUNT(A62:$A$107))))=MONTH($B$2),INDEX(Date,MATCH(MONTH($B$2),mois,)+(COUNT($A$7:$A$107)-COUNT(A62:$A$107))),"")</f>
        <v/>
      </c>
      <c r="C62" s="42" t="str">
        <f>IF(MONTH(INDEX(Date,MATCH(MONTH($B$2),mois,)+(COUNT($A$7:$A$107)-COUNT(A62:$A$107))))=MONTH($B$2),INDEX(Feuille1!$B$13:$H$301,MATCH(MONTH($B$2),mois,)+(COUNT($A$7:$A$107)-COUNT(A62:$A$107)),2),"")</f>
        <v/>
      </c>
      <c r="D62" s="42" t="str">
        <f>IF(MONTH(INDEX(Date,MATCH(MONTH($B$2),mois,)+(COUNT($A$7:$A$107)-COUNT(A62:$A$107))))=MONTH($B$2),INDEX(Feuille1!$B$13:$H$301,MATCH(MONTH($B$2),mois,)+(COUNT($A$7:$A$107)-COUNT(A62:$A$107)),3),"")</f>
        <v/>
      </c>
      <c r="E62" s="43" t="str">
        <f>IF(MONTH(INDEX(Date,MATCH(MONTH($B$2),mois,)+(COUNT($A$7:$A$107)-COUNT(A62:$A$107))))=MONTH($B$2),INDEX(Feuille1!$B$13:$H$301,MATCH(MONTH($B$2),mois,)+(COUNT($A$7:$A$107)-COUNT(A62:$A$107)),4),"")</f>
        <v/>
      </c>
      <c r="F62" s="42" t="str">
        <f>IF(MONTH(INDEX(Date,MATCH(MONTH($B$2),mois,)+(COUNT($A$7:$A$107)-COUNT(A62:$A$107))))=MONTH($B$2),INDEX(Feuille1!$B$13:$H$301,MATCH(MONTH($B$2),mois,)+(COUNT($A$7:$A$107)-COUNT(A62:$A$107)),6),"")</f>
        <v/>
      </c>
      <c r="G62" s="43" t="str">
        <f>IF(MONTH(INDEX(Date,MATCH(MONTH($B$2),mois,)+(COUNT($A$7:$A$107)-COUNT(A62:$A$107))))=MONTH($B$2),INDEX(Feuille1!$B$13:$H$301,MATCH(MONTH($B$2),mois,)+(COUNT($A$7:$A$107)-COUNT(A62:$A$107)),7),"")</f>
        <v/>
      </c>
      <c r="H62" s="39"/>
      <c r="I62" s="38"/>
      <c r="J62" s="38"/>
      <c r="K62" s="39"/>
      <c r="L62" s="39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</row>
    <row r="63" spans="1:1025" x14ac:dyDescent="0.25">
      <c r="A63">
        <v>1</v>
      </c>
      <c r="B63" s="40" t="str">
        <f>IF(MONTH(INDEX(Date,MATCH(MONTH($B$2),mois,)+(COUNT($A$7:$A$107)-COUNT(A63:$A$107))))=MONTH($B$2),INDEX(Date,MATCH(MONTH($B$2),mois,)+(COUNT($A$7:$A$107)-COUNT(A63:$A$107))),"")</f>
        <v/>
      </c>
      <c r="C63" s="42" t="str">
        <f>IF(MONTH(INDEX(Date,MATCH(MONTH($B$2),mois,)+(COUNT($A$7:$A$107)-COUNT(A63:$A$107))))=MONTH($B$2),INDEX(Feuille1!$B$13:$H$301,MATCH(MONTH($B$2),mois,)+(COUNT($A$7:$A$107)-COUNT(A63:$A$107)),2),"")</f>
        <v/>
      </c>
      <c r="D63" s="42" t="str">
        <f>IF(MONTH(INDEX(Date,MATCH(MONTH($B$2),mois,)+(COUNT($A$7:$A$107)-COUNT(A63:$A$107))))=MONTH($B$2),INDEX(Feuille1!$B$13:$H$301,MATCH(MONTH($B$2),mois,)+(COUNT($A$7:$A$107)-COUNT(A63:$A$107)),3),"")</f>
        <v/>
      </c>
      <c r="E63" s="43" t="str">
        <f>IF(MONTH(INDEX(Date,MATCH(MONTH($B$2),mois,)+(COUNT($A$7:$A$107)-COUNT(A63:$A$107))))=MONTH($B$2),INDEX(Feuille1!$B$13:$H$301,MATCH(MONTH($B$2),mois,)+(COUNT($A$7:$A$107)-COUNT(A63:$A$107)),4),"")</f>
        <v/>
      </c>
      <c r="F63" s="42" t="str">
        <f>IF(MONTH(INDEX(Date,MATCH(MONTH($B$2),mois,)+(COUNT($A$7:$A$107)-COUNT(A63:$A$107))))=MONTH($B$2),INDEX(Feuille1!$B$13:$H$301,MATCH(MONTH($B$2),mois,)+(COUNT($A$7:$A$107)-COUNT(A63:$A$107)),6),"")</f>
        <v/>
      </c>
      <c r="G63" s="43" t="str">
        <f>IF(MONTH(INDEX(Date,MATCH(MONTH($B$2),mois,)+(COUNT($A$7:$A$107)-COUNT(A63:$A$107))))=MONTH($B$2),INDEX(Feuille1!$B$13:$H$301,MATCH(MONTH($B$2),mois,)+(COUNT($A$7:$A$107)-COUNT(A63:$A$107)),7),"")</f>
        <v/>
      </c>
      <c r="H63" s="39"/>
      <c r="I63" s="38"/>
      <c r="J63" s="38"/>
      <c r="K63" s="39"/>
      <c r="L63" s="39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</row>
    <row r="64" spans="1:1025" x14ac:dyDescent="0.25">
      <c r="A64">
        <v>1</v>
      </c>
      <c r="B64" s="40" t="str">
        <f>IF(MONTH(INDEX(Date,MATCH(MONTH($B$2),mois,)+(COUNT($A$7:$A$107)-COUNT(A64:$A$107))))=MONTH($B$2),INDEX(Date,MATCH(MONTH($B$2),mois,)+(COUNT($A$7:$A$107)-COUNT(A64:$A$107))),"")</f>
        <v/>
      </c>
      <c r="C64" s="42" t="str">
        <f>IF(MONTH(INDEX(Date,MATCH(MONTH($B$2),mois,)+(COUNT($A$7:$A$107)-COUNT(A64:$A$107))))=MONTH($B$2),INDEX(Feuille1!$B$13:$H$301,MATCH(MONTH($B$2),mois,)+(COUNT($A$7:$A$107)-COUNT(A64:$A$107)),2),"")</f>
        <v/>
      </c>
      <c r="D64" s="42" t="str">
        <f>IF(MONTH(INDEX(Date,MATCH(MONTH($B$2),mois,)+(COUNT($A$7:$A$107)-COUNT(A64:$A$107))))=MONTH($B$2),INDEX(Feuille1!$B$13:$H$301,MATCH(MONTH($B$2),mois,)+(COUNT($A$7:$A$107)-COUNT(A64:$A$107)),3),"")</f>
        <v/>
      </c>
      <c r="E64" s="43" t="str">
        <f>IF(MONTH(INDEX(Date,MATCH(MONTH($B$2),mois,)+(COUNT($A$7:$A$107)-COUNT(A64:$A$107))))=MONTH($B$2),INDEX(Feuille1!$B$13:$H$301,MATCH(MONTH($B$2),mois,)+(COUNT($A$7:$A$107)-COUNT(A64:$A$107)),4),"")</f>
        <v/>
      </c>
      <c r="F64" s="42" t="str">
        <f>IF(MONTH(INDEX(Date,MATCH(MONTH($B$2),mois,)+(COUNT($A$7:$A$107)-COUNT(A64:$A$107))))=MONTH($B$2),INDEX(Feuille1!$B$13:$H$301,MATCH(MONTH($B$2),mois,)+(COUNT($A$7:$A$107)-COUNT(A64:$A$107)),6),"")</f>
        <v/>
      </c>
      <c r="G64" s="43" t="str">
        <f>IF(MONTH(INDEX(Date,MATCH(MONTH($B$2),mois,)+(COUNT($A$7:$A$107)-COUNT(A64:$A$107))))=MONTH($B$2),INDEX(Feuille1!$B$13:$H$301,MATCH(MONTH($B$2),mois,)+(COUNT($A$7:$A$107)-COUNT(A64:$A$107)),7),"")</f>
        <v/>
      </c>
      <c r="H64" s="39"/>
      <c r="I64" s="38"/>
      <c r="J64" s="38"/>
      <c r="K64" s="39"/>
      <c r="L64" s="39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</row>
    <row r="65" spans="1:1025" x14ac:dyDescent="0.25">
      <c r="A65">
        <v>1</v>
      </c>
      <c r="B65" s="40" t="str">
        <f>IF(MONTH(INDEX(Date,MATCH(MONTH($B$2),mois,)+(COUNT($A$7:$A$107)-COUNT(A65:$A$107))))=MONTH($B$2),INDEX(Date,MATCH(MONTH($B$2),mois,)+(COUNT($A$7:$A$107)-COUNT(A65:$A$107))),"")</f>
        <v/>
      </c>
      <c r="C65" s="42" t="str">
        <f>IF(MONTH(INDEX(Date,MATCH(MONTH($B$2),mois,)+(COUNT($A$7:$A$107)-COUNT(A65:$A$107))))=MONTH($B$2),INDEX(Feuille1!$B$13:$H$301,MATCH(MONTH($B$2),mois,)+(COUNT($A$7:$A$107)-COUNT(A65:$A$107)),2),"")</f>
        <v/>
      </c>
      <c r="D65" s="42" t="str">
        <f>IF(MONTH(INDEX(Date,MATCH(MONTH($B$2),mois,)+(COUNT($A$7:$A$107)-COUNT(A65:$A$107))))=MONTH($B$2),INDEX(Feuille1!$B$13:$H$301,MATCH(MONTH($B$2),mois,)+(COUNT($A$7:$A$107)-COUNT(A65:$A$107)),3),"")</f>
        <v/>
      </c>
      <c r="E65" s="43" t="str">
        <f>IF(MONTH(INDEX(Date,MATCH(MONTH($B$2),mois,)+(COUNT($A$7:$A$107)-COUNT(A65:$A$107))))=MONTH($B$2),INDEX(Feuille1!$B$13:$H$301,MATCH(MONTH($B$2),mois,)+(COUNT($A$7:$A$107)-COUNT(A65:$A$107)),4),"")</f>
        <v/>
      </c>
      <c r="F65" s="42" t="str">
        <f>IF(MONTH(INDEX(Date,MATCH(MONTH($B$2),mois,)+(COUNT($A$7:$A$107)-COUNT(A65:$A$107))))=MONTH($B$2),INDEX(Feuille1!$B$13:$H$301,MATCH(MONTH($B$2),mois,)+(COUNT($A$7:$A$107)-COUNT(A65:$A$107)),6),"")</f>
        <v/>
      </c>
      <c r="G65" s="43" t="str">
        <f>IF(MONTH(INDEX(Date,MATCH(MONTH($B$2),mois,)+(COUNT($A$7:$A$107)-COUNT(A65:$A$107))))=MONTH($B$2),INDEX(Feuille1!$B$13:$H$301,MATCH(MONTH($B$2),mois,)+(COUNT($A$7:$A$107)-COUNT(A65:$A$107)),7),"")</f>
        <v/>
      </c>
      <c r="H65" s="39"/>
      <c r="I65" s="38"/>
      <c r="J65" s="38"/>
      <c r="K65" s="39"/>
      <c r="L65" s="39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</row>
    <row r="66" spans="1:1025" x14ac:dyDescent="0.25">
      <c r="A66">
        <v>1</v>
      </c>
      <c r="B66" s="40" t="str">
        <f>IF(MONTH(INDEX(Date,MATCH(MONTH($B$2),mois,)+(COUNT($A$7:$A$107)-COUNT(A66:$A$107))))=MONTH($B$2),INDEX(Date,MATCH(MONTH($B$2),mois,)+(COUNT($A$7:$A$107)-COUNT(A66:$A$107))),"")</f>
        <v/>
      </c>
      <c r="C66" s="42" t="str">
        <f>IF(MONTH(INDEX(Date,MATCH(MONTH($B$2),mois,)+(COUNT($A$7:$A$107)-COUNT(A66:$A$107))))=MONTH($B$2),INDEX(Feuille1!$B$13:$H$301,MATCH(MONTH($B$2),mois,)+(COUNT($A$7:$A$107)-COUNT(A66:$A$107)),2),"")</f>
        <v/>
      </c>
      <c r="D66" s="42" t="str">
        <f>IF(MONTH(INDEX(Date,MATCH(MONTH($B$2),mois,)+(COUNT($A$7:$A$107)-COUNT(A66:$A$107))))=MONTH($B$2),INDEX(Feuille1!$B$13:$H$301,MATCH(MONTH($B$2),mois,)+(COUNT($A$7:$A$107)-COUNT(A66:$A$107)),3),"")</f>
        <v/>
      </c>
      <c r="E66" s="43" t="str">
        <f>IF(MONTH(INDEX(Date,MATCH(MONTH($B$2),mois,)+(COUNT($A$7:$A$107)-COUNT(A66:$A$107))))=MONTH($B$2),INDEX(Feuille1!$B$13:$H$301,MATCH(MONTH($B$2),mois,)+(COUNT($A$7:$A$107)-COUNT(A66:$A$107)),4),"")</f>
        <v/>
      </c>
      <c r="F66" s="42" t="str">
        <f>IF(MONTH(INDEX(Date,MATCH(MONTH($B$2),mois,)+(COUNT($A$7:$A$107)-COUNT(A66:$A$107))))=MONTH($B$2),INDEX(Feuille1!$B$13:$H$301,MATCH(MONTH($B$2),mois,)+(COUNT($A$7:$A$107)-COUNT(A66:$A$107)),6),"")</f>
        <v/>
      </c>
      <c r="G66" s="43" t="str">
        <f>IF(MONTH(INDEX(Date,MATCH(MONTH($B$2),mois,)+(COUNT($A$7:$A$107)-COUNT(A66:$A$107))))=MONTH($B$2),INDEX(Feuille1!$B$13:$H$301,MATCH(MONTH($B$2),mois,)+(COUNT($A$7:$A$107)-COUNT(A66:$A$107)),7),"")</f>
        <v/>
      </c>
      <c r="H66" s="39"/>
      <c r="I66" s="38"/>
      <c r="J66" s="38"/>
      <c r="K66" s="39"/>
      <c r="L66" s="39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</row>
    <row r="67" spans="1:1025" x14ac:dyDescent="0.25">
      <c r="A67">
        <v>1</v>
      </c>
      <c r="B67" s="40" t="str">
        <f>IF(MONTH(INDEX(Date,MATCH(MONTH($B$2),mois,)+(COUNT($A$7:$A$107)-COUNT(A67:$A$107))))=MONTH($B$2),INDEX(Date,MATCH(MONTH($B$2),mois,)+(COUNT($A$7:$A$107)-COUNT(A67:$A$107))),"")</f>
        <v/>
      </c>
      <c r="C67" s="42" t="str">
        <f>IF(MONTH(INDEX(Date,MATCH(MONTH($B$2),mois,)+(COUNT($A$7:$A$107)-COUNT(A67:$A$107))))=MONTH($B$2),INDEX(Feuille1!$B$13:$H$301,MATCH(MONTH($B$2),mois,)+(COUNT($A$7:$A$107)-COUNT(A67:$A$107)),2),"")</f>
        <v/>
      </c>
      <c r="D67" s="42" t="str">
        <f>IF(MONTH(INDEX(Date,MATCH(MONTH($B$2),mois,)+(COUNT($A$7:$A$107)-COUNT(A67:$A$107))))=MONTH($B$2),INDEX(Feuille1!$B$13:$H$301,MATCH(MONTH($B$2),mois,)+(COUNT($A$7:$A$107)-COUNT(A67:$A$107)),3),"")</f>
        <v/>
      </c>
      <c r="E67" s="43" t="str">
        <f>IF(MONTH(INDEX(Date,MATCH(MONTH($B$2),mois,)+(COUNT($A$7:$A$107)-COUNT(A67:$A$107))))=MONTH($B$2),INDEX(Feuille1!$B$13:$H$301,MATCH(MONTH($B$2),mois,)+(COUNT($A$7:$A$107)-COUNT(A67:$A$107)),4),"")</f>
        <v/>
      </c>
      <c r="F67" s="42" t="str">
        <f>IF(MONTH(INDEX(Date,MATCH(MONTH($B$2),mois,)+(COUNT($A$7:$A$107)-COUNT(A67:$A$107))))=MONTH($B$2),INDEX(Feuille1!$B$13:$H$301,MATCH(MONTH($B$2),mois,)+(COUNT($A$7:$A$107)-COUNT(A67:$A$107)),6),"")</f>
        <v/>
      </c>
      <c r="G67" s="43" t="str">
        <f>IF(MONTH(INDEX(Date,MATCH(MONTH($B$2),mois,)+(COUNT($A$7:$A$107)-COUNT(A67:$A$107))))=MONTH($B$2),INDEX(Feuille1!$B$13:$H$301,MATCH(MONTH($B$2),mois,)+(COUNT($A$7:$A$107)-COUNT(A67:$A$107)),7),"")</f>
        <v/>
      </c>
      <c r="H67" s="39"/>
      <c r="I67" s="38"/>
      <c r="J67" s="38"/>
      <c r="K67" s="39"/>
      <c r="L67" s="39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</row>
    <row r="68" spans="1:1025" x14ac:dyDescent="0.25">
      <c r="A68">
        <v>1</v>
      </c>
      <c r="B68" s="40" t="str">
        <f>IF(MONTH(INDEX(Date,MATCH(MONTH($B$2),mois,)+(COUNT($A$7:$A$107)-COUNT(A68:$A$107))))=MONTH($B$2),INDEX(Date,MATCH(MONTH($B$2),mois,)+(COUNT($A$7:$A$107)-COUNT(A68:$A$107))),"")</f>
        <v/>
      </c>
      <c r="C68" s="42" t="str">
        <f>IF(MONTH(INDEX(Date,MATCH(MONTH($B$2),mois,)+(COUNT($A$7:$A$107)-COUNT(A68:$A$107))))=MONTH($B$2),INDEX(Feuille1!$B$13:$H$301,MATCH(MONTH($B$2),mois,)+(COUNT($A$7:$A$107)-COUNT(A68:$A$107)),2),"")</f>
        <v/>
      </c>
      <c r="D68" s="42" t="str">
        <f>IF(MONTH(INDEX(Date,MATCH(MONTH($B$2),mois,)+(COUNT($A$7:$A$107)-COUNT(A68:$A$107))))=MONTH($B$2),INDEX(Feuille1!$B$13:$H$301,MATCH(MONTH($B$2),mois,)+(COUNT($A$7:$A$107)-COUNT(A68:$A$107)),3),"")</f>
        <v/>
      </c>
      <c r="E68" s="43" t="str">
        <f>IF(MONTH(INDEX(Date,MATCH(MONTH($B$2),mois,)+(COUNT($A$7:$A$107)-COUNT(A68:$A$107))))=MONTH($B$2),INDEX(Feuille1!$B$13:$H$301,MATCH(MONTH($B$2),mois,)+(COUNT($A$7:$A$107)-COUNT(A68:$A$107)),4),"")</f>
        <v/>
      </c>
      <c r="F68" s="42" t="str">
        <f>IF(MONTH(INDEX(Date,MATCH(MONTH($B$2),mois,)+(COUNT($A$7:$A$107)-COUNT(A68:$A$107))))=MONTH($B$2),INDEX(Feuille1!$B$13:$H$301,MATCH(MONTH($B$2),mois,)+(COUNT($A$7:$A$107)-COUNT(A68:$A$107)),6),"")</f>
        <v/>
      </c>
      <c r="G68" s="43" t="str">
        <f>IF(MONTH(INDEX(Date,MATCH(MONTH($B$2),mois,)+(COUNT($A$7:$A$107)-COUNT(A68:$A$107))))=MONTH($B$2),INDEX(Feuille1!$B$13:$H$301,MATCH(MONTH($B$2),mois,)+(COUNT($A$7:$A$107)-COUNT(A68:$A$107)),7),"")</f>
        <v/>
      </c>
      <c r="H68" s="39"/>
      <c r="I68" s="38"/>
      <c r="J68" s="38"/>
      <c r="K68" s="39"/>
      <c r="L68" s="39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</row>
    <row r="69" spans="1:1025" x14ac:dyDescent="0.25">
      <c r="A69">
        <v>1</v>
      </c>
      <c r="B69" s="40" t="str">
        <f>IF(MONTH(INDEX(Date,MATCH(MONTH($B$2),mois,)+(COUNT($A$7:$A$107)-COUNT(A69:$A$107))))=MONTH($B$2),INDEX(Date,MATCH(MONTH($B$2),mois,)+(COUNT($A$7:$A$107)-COUNT(A69:$A$107))),"")</f>
        <v/>
      </c>
      <c r="C69" s="42" t="str">
        <f>IF(MONTH(INDEX(Date,MATCH(MONTH($B$2),mois,)+(COUNT($A$7:$A$107)-COUNT(A69:$A$107))))=MONTH($B$2),INDEX(Feuille1!$B$13:$H$301,MATCH(MONTH($B$2),mois,)+(COUNT($A$7:$A$107)-COUNT(A69:$A$107)),2),"")</f>
        <v/>
      </c>
      <c r="D69" s="42" t="str">
        <f>IF(MONTH(INDEX(Date,MATCH(MONTH($B$2),mois,)+(COUNT($A$7:$A$107)-COUNT(A69:$A$107))))=MONTH($B$2),INDEX(Feuille1!$B$13:$H$301,MATCH(MONTH($B$2),mois,)+(COUNT($A$7:$A$107)-COUNT(A69:$A$107)),3),"")</f>
        <v/>
      </c>
      <c r="E69" s="43" t="str">
        <f>IF(MONTH(INDEX(Date,MATCH(MONTH($B$2),mois,)+(COUNT($A$7:$A$107)-COUNT(A69:$A$107))))=MONTH($B$2),INDEX(Feuille1!$B$13:$H$301,MATCH(MONTH($B$2),mois,)+(COUNT($A$7:$A$107)-COUNT(A69:$A$107)),4),"")</f>
        <v/>
      </c>
      <c r="F69" s="42" t="str">
        <f>IF(MONTH(INDEX(Date,MATCH(MONTH($B$2),mois,)+(COUNT($A$7:$A$107)-COUNT(A69:$A$107))))=MONTH($B$2),INDEX(Feuille1!$B$13:$H$301,MATCH(MONTH($B$2),mois,)+(COUNT($A$7:$A$107)-COUNT(A69:$A$107)),6),"")</f>
        <v/>
      </c>
      <c r="G69" s="43" t="str">
        <f>IF(MONTH(INDEX(Date,MATCH(MONTH($B$2),mois,)+(COUNT($A$7:$A$107)-COUNT(A69:$A$107))))=MONTH($B$2),INDEX(Feuille1!$B$13:$H$301,MATCH(MONTH($B$2),mois,)+(COUNT($A$7:$A$107)-COUNT(A69:$A$107)),7),"")</f>
        <v/>
      </c>
      <c r="H69" s="39"/>
      <c r="I69" s="38"/>
      <c r="J69" s="38"/>
      <c r="K69" s="39"/>
      <c r="L69" s="3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</row>
    <row r="70" spans="1:1025" x14ac:dyDescent="0.25">
      <c r="A70">
        <v>1</v>
      </c>
      <c r="B70" s="40" t="str">
        <f>IF(MONTH(INDEX(Date,MATCH(MONTH($B$2),mois,)+(COUNT($A$7:$A$107)-COUNT(A70:$A$107))))=MONTH($B$2),INDEX(Date,MATCH(MONTH($B$2),mois,)+(COUNT($A$7:$A$107)-COUNT(A70:$A$107))),"")</f>
        <v/>
      </c>
      <c r="C70" s="42" t="str">
        <f>IF(MONTH(INDEX(Date,MATCH(MONTH($B$2),mois,)+(COUNT($A$7:$A$107)-COUNT(A70:$A$107))))=MONTH($B$2),INDEX(Feuille1!$B$13:$H$301,MATCH(MONTH($B$2),mois,)+(COUNT($A$7:$A$107)-COUNT(A70:$A$107)),2),"")</f>
        <v/>
      </c>
      <c r="D70" s="42" t="str">
        <f>IF(MONTH(INDEX(Date,MATCH(MONTH($B$2),mois,)+(COUNT($A$7:$A$107)-COUNT(A70:$A$107))))=MONTH($B$2),INDEX(Feuille1!$B$13:$H$301,MATCH(MONTH($B$2),mois,)+(COUNT($A$7:$A$107)-COUNT(A70:$A$107)),3),"")</f>
        <v/>
      </c>
      <c r="E70" s="43" t="str">
        <f>IF(MONTH(INDEX(Date,MATCH(MONTH($B$2),mois,)+(COUNT($A$7:$A$107)-COUNT(A70:$A$107))))=MONTH($B$2),INDEX(Feuille1!$B$13:$H$301,MATCH(MONTH($B$2),mois,)+(COUNT($A$7:$A$107)-COUNT(A70:$A$107)),4),"")</f>
        <v/>
      </c>
      <c r="F70" s="42" t="str">
        <f>IF(MONTH(INDEX(Date,MATCH(MONTH($B$2),mois,)+(COUNT($A$7:$A$107)-COUNT(A70:$A$107))))=MONTH($B$2),INDEX(Feuille1!$B$13:$H$301,MATCH(MONTH($B$2),mois,)+(COUNT($A$7:$A$107)-COUNT(A70:$A$107)),6),"")</f>
        <v/>
      </c>
      <c r="G70" s="43" t="str">
        <f>IF(MONTH(INDEX(Date,MATCH(MONTH($B$2),mois,)+(COUNT($A$7:$A$107)-COUNT(A70:$A$107))))=MONTH($B$2),INDEX(Feuille1!$B$13:$H$301,MATCH(MONTH($B$2),mois,)+(COUNT($A$7:$A$107)-COUNT(A70:$A$107)),7),"")</f>
        <v/>
      </c>
      <c r="H70" s="39"/>
      <c r="I70" s="38"/>
      <c r="J70" s="38"/>
      <c r="K70" s="39"/>
      <c r="L70" s="39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</row>
    <row r="71" spans="1:1025" x14ac:dyDescent="0.25">
      <c r="A71">
        <v>1</v>
      </c>
      <c r="B71" s="40" t="str">
        <f>IF(MONTH(INDEX(Date,MATCH(MONTH($B$2),mois,)+(COUNT($A$7:$A$107)-COUNT(A71:$A$107))))=MONTH($B$2),INDEX(Date,MATCH(MONTH($B$2),mois,)+(COUNT($A$7:$A$107)-COUNT(A71:$A$107))),"")</f>
        <v/>
      </c>
      <c r="C71" s="42" t="str">
        <f>IF(MONTH(INDEX(Date,MATCH(MONTH($B$2),mois,)+(COUNT($A$7:$A$107)-COUNT(A71:$A$107))))=MONTH($B$2),INDEX(Feuille1!$B$13:$H$301,MATCH(MONTH($B$2),mois,)+(COUNT($A$7:$A$107)-COUNT(A71:$A$107)),2),"")</f>
        <v/>
      </c>
      <c r="D71" s="42" t="str">
        <f>IF(MONTH(INDEX(Date,MATCH(MONTH($B$2),mois,)+(COUNT($A$7:$A$107)-COUNT(A71:$A$107))))=MONTH($B$2),INDEX(Feuille1!$B$13:$H$301,MATCH(MONTH($B$2),mois,)+(COUNT($A$7:$A$107)-COUNT(A71:$A$107)),3),"")</f>
        <v/>
      </c>
      <c r="E71" s="43" t="str">
        <f>IF(MONTH(INDEX(Date,MATCH(MONTH($B$2),mois,)+(COUNT($A$7:$A$107)-COUNT(A71:$A$107))))=MONTH($B$2),INDEX(Feuille1!$B$13:$H$301,MATCH(MONTH($B$2),mois,)+(COUNT($A$7:$A$107)-COUNT(A71:$A$107)),4),"")</f>
        <v/>
      </c>
      <c r="F71" s="42" t="str">
        <f>IF(MONTH(INDEX(Date,MATCH(MONTH($B$2),mois,)+(COUNT($A$7:$A$107)-COUNT(A71:$A$107))))=MONTH($B$2),INDEX(Feuille1!$B$13:$H$301,MATCH(MONTH($B$2),mois,)+(COUNT($A$7:$A$107)-COUNT(A71:$A$107)),6),"")</f>
        <v/>
      </c>
      <c r="G71" s="43" t="str">
        <f>IF(MONTH(INDEX(Date,MATCH(MONTH($B$2),mois,)+(COUNT($A$7:$A$107)-COUNT(A71:$A$107))))=MONTH($B$2),INDEX(Feuille1!$B$13:$H$301,MATCH(MONTH($B$2),mois,)+(COUNT($A$7:$A$107)-COUNT(A71:$A$107)),7),"")</f>
        <v/>
      </c>
      <c r="H71" s="39"/>
      <c r="I71" s="38"/>
      <c r="J71" s="38"/>
      <c r="K71" s="39"/>
      <c r="L71" s="39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</row>
    <row r="72" spans="1:1025" x14ac:dyDescent="0.25">
      <c r="A72">
        <v>1</v>
      </c>
      <c r="B72" s="40" t="str">
        <f>IF(MONTH(INDEX(Date,MATCH(MONTH($B$2),mois,)+(COUNT($A$7:$A$107)-COUNT(A72:$A$107))))=MONTH($B$2),INDEX(Date,MATCH(MONTH($B$2),mois,)+(COUNT($A$7:$A$107)-COUNT(A72:$A$107))),"")</f>
        <v/>
      </c>
      <c r="C72" s="42" t="str">
        <f>IF(MONTH(INDEX(Date,MATCH(MONTH($B$2),mois,)+(COUNT($A$7:$A$107)-COUNT(A72:$A$107))))=MONTH($B$2),INDEX(Feuille1!$B$13:$H$301,MATCH(MONTH($B$2),mois,)+(COUNT($A$7:$A$107)-COUNT(A72:$A$107)),2),"")</f>
        <v/>
      </c>
      <c r="D72" s="42" t="str">
        <f>IF(MONTH(INDEX(Date,MATCH(MONTH($B$2),mois,)+(COUNT($A$7:$A$107)-COUNT(A72:$A$107))))=MONTH($B$2),INDEX(Feuille1!$B$13:$H$301,MATCH(MONTH($B$2),mois,)+(COUNT($A$7:$A$107)-COUNT(A72:$A$107)),3),"")</f>
        <v/>
      </c>
      <c r="E72" s="43" t="str">
        <f>IF(MONTH(INDEX(Date,MATCH(MONTH($B$2),mois,)+(COUNT($A$7:$A$107)-COUNT(A72:$A$107))))=MONTH($B$2),INDEX(Feuille1!$B$13:$H$301,MATCH(MONTH($B$2),mois,)+(COUNT($A$7:$A$107)-COUNT(A72:$A$107)),4),"")</f>
        <v/>
      </c>
      <c r="F72" s="42" t="str">
        <f>IF(MONTH(INDEX(Date,MATCH(MONTH($B$2),mois,)+(COUNT($A$7:$A$107)-COUNT(A72:$A$107))))=MONTH($B$2),INDEX(Feuille1!$B$13:$H$301,MATCH(MONTH($B$2),mois,)+(COUNT($A$7:$A$107)-COUNT(A72:$A$107)),6),"")</f>
        <v/>
      </c>
      <c r="G72" s="43" t="str">
        <f>IF(MONTH(INDEX(Date,MATCH(MONTH($B$2),mois,)+(COUNT($A$7:$A$107)-COUNT(A72:$A$107))))=MONTH($B$2),INDEX(Feuille1!$B$13:$H$301,MATCH(MONTH($B$2),mois,)+(COUNT($A$7:$A$107)-COUNT(A72:$A$107)),7),"")</f>
        <v/>
      </c>
      <c r="H72" s="39"/>
      <c r="I72" s="38"/>
      <c r="J72" s="38"/>
      <c r="K72" s="39"/>
      <c r="L72" s="39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</row>
    <row r="73" spans="1:1025" x14ac:dyDescent="0.25">
      <c r="A73">
        <v>1</v>
      </c>
      <c r="B73" s="40" t="str">
        <f>IF(MONTH(INDEX(Date,MATCH(MONTH($B$2),mois,)+(COUNT($A$7:$A$107)-COUNT(A73:$A$107))))=MONTH($B$2),INDEX(Date,MATCH(MONTH($B$2),mois,)+(COUNT($A$7:$A$107)-COUNT(A73:$A$107))),"")</f>
        <v/>
      </c>
      <c r="C73" s="42" t="str">
        <f>IF(MONTH(INDEX(Date,MATCH(MONTH($B$2),mois,)+(COUNT($A$7:$A$107)-COUNT(A73:$A$107))))=MONTH($B$2),INDEX(Feuille1!$B$13:$H$301,MATCH(MONTH($B$2),mois,)+(COUNT($A$7:$A$107)-COUNT(A73:$A$107)),2),"")</f>
        <v/>
      </c>
      <c r="D73" s="42" t="str">
        <f>IF(MONTH(INDEX(Date,MATCH(MONTH($B$2),mois,)+(COUNT($A$7:$A$107)-COUNT(A73:$A$107))))=MONTH($B$2),INDEX(Feuille1!$B$13:$H$301,MATCH(MONTH($B$2),mois,)+(COUNT($A$7:$A$107)-COUNT(A73:$A$107)),3),"")</f>
        <v/>
      </c>
      <c r="E73" s="43" t="str">
        <f>IF(MONTH(INDEX(Date,MATCH(MONTH($B$2),mois,)+(COUNT($A$7:$A$107)-COUNT(A73:$A$107))))=MONTH($B$2),INDEX(Feuille1!$B$13:$H$301,MATCH(MONTH($B$2),mois,)+(COUNT($A$7:$A$107)-COUNT(A73:$A$107)),4),"")</f>
        <v/>
      </c>
      <c r="F73" s="42" t="str">
        <f>IF(MONTH(INDEX(Date,MATCH(MONTH($B$2),mois,)+(COUNT($A$7:$A$107)-COUNT(A73:$A$107))))=MONTH($B$2),INDEX(Feuille1!$B$13:$H$301,MATCH(MONTH($B$2),mois,)+(COUNT($A$7:$A$107)-COUNT(A73:$A$107)),6),"")</f>
        <v/>
      </c>
      <c r="G73" s="43" t="str">
        <f>IF(MONTH(INDEX(Date,MATCH(MONTH($B$2),mois,)+(COUNT($A$7:$A$107)-COUNT(A73:$A$107))))=MONTH($B$2),INDEX(Feuille1!$B$13:$H$301,MATCH(MONTH($B$2),mois,)+(COUNT($A$7:$A$107)-COUNT(A73:$A$107)),7),"")</f>
        <v/>
      </c>
      <c r="H73" s="39"/>
      <c r="I73" s="38"/>
      <c r="J73" s="38"/>
      <c r="K73" s="39"/>
      <c r="L73" s="39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</row>
    <row r="74" spans="1:1025" x14ac:dyDescent="0.25">
      <c r="A74">
        <v>1</v>
      </c>
      <c r="B74" s="40" t="str">
        <f>IF(MONTH(INDEX(Date,MATCH(MONTH($B$2),mois,)+(COUNT($A$7:$A$107)-COUNT(A74:$A$107))))=MONTH($B$2),INDEX(Date,MATCH(MONTH($B$2),mois,)+(COUNT($A$7:$A$107)-COUNT(A74:$A$107))),"")</f>
        <v/>
      </c>
      <c r="C74" s="42" t="str">
        <f>IF(MONTH(INDEX(Date,MATCH(MONTH($B$2),mois,)+(COUNT($A$7:$A$107)-COUNT(A74:$A$107))))=MONTH($B$2),INDEX(Feuille1!$B$13:$H$301,MATCH(MONTH($B$2),mois,)+(COUNT($A$7:$A$107)-COUNT(A74:$A$107)),2),"")</f>
        <v/>
      </c>
      <c r="D74" s="42" t="str">
        <f>IF(MONTH(INDEX(Date,MATCH(MONTH($B$2),mois,)+(COUNT($A$7:$A$107)-COUNT(A74:$A$107))))=MONTH($B$2),INDEX(Feuille1!$B$13:$H$301,MATCH(MONTH($B$2),mois,)+(COUNT($A$7:$A$107)-COUNT(A74:$A$107)),3),"")</f>
        <v/>
      </c>
      <c r="E74" s="43" t="str">
        <f>IF(MONTH(INDEX(Date,MATCH(MONTH($B$2),mois,)+(COUNT($A$7:$A$107)-COUNT(A74:$A$107))))=MONTH($B$2),INDEX(Feuille1!$B$13:$H$301,MATCH(MONTH($B$2),mois,)+(COUNT($A$7:$A$107)-COUNT(A74:$A$107)),4),"")</f>
        <v/>
      </c>
      <c r="F74" s="42" t="str">
        <f>IF(MONTH(INDEX(Date,MATCH(MONTH($B$2),mois,)+(COUNT($A$7:$A$107)-COUNT(A74:$A$107))))=MONTH($B$2),INDEX(Feuille1!$B$13:$H$301,MATCH(MONTH($B$2),mois,)+(COUNT($A$7:$A$107)-COUNT(A74:$A$107)),6),"")</f>
        <v/>
      </c>
      <c r="G74" s="43" t="str">
        <f>IF(MONTH(INDEX(Date,MATCH(MONTH($B$2),mois,)+(COUNT($A$7:$A$107)-COUNT(A74:$A$107))))=MONTH($B$2),INDEX(Feuille1!$B$13:$H$301,MATCH(MONTH($B$2),mois,)+(COUNT($A$7:$A$107)-COUNT(A74:$A$107)),7),"")</f>
        <v/>
      </c>
      <c r="H74" s="39"/>
      <c r="I74" s="38"/>
      <c r="J74" s="38"/>
      <c r="K74" s="39"/>
      <c r="L74" s="39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</row>
    <row r="75" spans="1:1025" x14ac:dyDescent="0.25">
      <c r="A75">
        <v>1</v>
      </c>
      <c r="B75" s="40" t="str">
        <f>IF(MONTH(INDEX(Date,MATCH(MONTH($B$2),mois,)+(COUNT($A$7:$A$107)-COUNT(A75:$A$107))))=MONTH($B$2),INDEX(Date,MATCH(MONTH($B$2),mois,)+(COUNT($A$7:$A$107)-COUNT(A75:$A$107))),"")</f>
        <v/>
      </c>
      <c r="C75" s="42" t="str">
        <f>IF(MONTH(INDEX(Date,MATCH(MONTH($B$2),mois,)+(COUNT($A$7:$A$107)-COUNT(A75:$A$107))))=MONTH($B$2),INDEX(Feuille1!$B$13:$H$301,MATCH(MONTH($B$2),mois,)+(COUNT($A$7:$A$107)-COUNT(A75:$A$107)),2),"")</f>
        <v/>
      </c>
      <c r="D75" s="42" t="str">
        <f>IF(MONTH(INDEX(Date,MATCH(MONTH($B$2),mois,)+(COUNT($A$7:$A$107)-COUNT(A75:$A$107))))=MONTH($B$2),INDEX(Feuille1!$B$13:$H$301,MATCH(MONTH($B$2),mois,)+(COUNT($A$7:$A$107)-COUNT(A75:$A$107)),3),"")</f>
        <v/>
      </c>
      <c r="E75" s="43" t="str">
        <f>IF(MONTH(INDEX(Date,MATCH(MONTH($B$2),mois,)+(COUNT($A$7:$A$107)-COUNT(A75:$A$107))))=MONTH($B$2),INDEX(Feuille1!$B$13:$H$301,MATCH(MONTH($B$2),mois,)+(COUNT($A$7:$A$107)-COUNT(A75:$A$107)),4),"")</f>
        <v/>
      </c>
      <c r="F75" s="42" t="str">
        <f>IF(MONTH(INDEX(Date,MATCH(MONTH($B$2),mois,)+(COUNT($A$7:$A$107)-COUNT(A75:$A$107))))=MONTH($B$2),INDEX(Feuille1!$B$13:$H$301,MATCH(MONTH($B$2),mois,)+(COUNT($A$7:$A$107)-COUNT(A75:$A$107)),6),"")</f>
        <v/>
      </c>
      <c r="G75" s="43" t="str">
        <f>IF(MONTH(INDEX(Date,MATCH(MONTH($B$2),mois,)+(COUNT($A$7:$A$107)-COUNT(A75:$A$107))))=MONTH($B$2),INDEX(Feuille1!$B$13:$H$301,MATCH(MONTH($B$2),mois,)+(COUNT($A$7:$A$107)-COUNT(A75:$A$107)),7),"")</f>
        <v/>
      </c>
      <c r="H75" s="39"/>
      <c r="I75" s="38"/>
      <c r="J75" s="38"/>
      <c r="K75" s="39"/>
      <c r="L75" s="39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</row>
    <row r="76" spans="1:1025" x14ac:dyDescent="0.25">
      <c r="A76">
        <v>1</v>
      </c>
      <c r="B76" s="40" t="str">
        <f>IF(MONTH(INDEX(Date,MATCH(MONTH($B$2),mois,)+(COUNT($A$7:$A$107)-COUNT(A76:$A$107))))=MONTH($B$2),INDEX(Date,MATCH(MONTH($B$2),mois,)+(COUNT($A$7:$A$107)-COUNT(A76:$A$107))),"")</f>
        <v/>
      </c>
      <c r="C76" s="42" t="str">
        <f>IF(MONTH(INDEX(Date,MATCH(MONTH($B$2),mois,)+(COUNT($A$7:$A$107)-COUNT(A76:$A$107))))=MONTH($B$2),INDEX(Feuille1!$B$13:$H$301,MATCH(MONTH($B$2),mois,)+(COUNT($A$7:$A$107)-COUNT(A76:$A$107)),2),"")</f>
        <v/>
      </c>
      <c r="D76" s="42" t="str">
        <f>IF(MONTH(INDEX(Date,MATCH(MONTH($B$2),mois,)+(COUNT($A$7:$A$107)-COUNT(A76:$A$107))))=MONTH($B$2),INDEX(Feuille1!$B$13:$H$301,MATCH(MONTH($B$2),mois,)+(COUNT($A$7:$A$107)-COUNT(A76:$A$107)),3),"")</f>
        <v/>
      </c>
      <c r="E76" s="43" t="str">
        <f>IF(MONTH(INDEX(Date,MATCH(MONTH($B$2),mois,)+(COUNT($A$7:$A$107)-COUNT(A76:$A$107))))=MONTH($B$2),INDEX(Feuille1!$B$13:$H$301,MATCH(MONTH($B$2),mois,)+(COUNT($A$7:$A$107)-COUNT(A76:$A$107)),4),"")</f>
        <v/>
      </c>
      <c r="F76" s="42" t="str">
        <f>IF(MONTH(INDEX(Date,MATCH(MONTH($B$2),mois,)+(COUNT($A$7:$A$107)-COUNT(A76:$A$107))))=MONTH($B$2),INDEX(Feuille1!$B$13:$H$301,MATCH(MONTH($B$2),mois,)+(COUNT($A$7:$A$107)-COUNT(A76:$A$107)),6),"")</f>
        <v/>
      </c>
      <c r="G76" s="43" t="str">
        <f>IF(MONTH(INDEX(Date,MATCH(MONTH($B$2),mois,)+(COUNT($A$7:$A$107)-COUNT(A76:$A$107))))=MONTH($B$2),INDEX(Feuille1!$B$13:$H$301,MATCH(MONTH($B$2),mois,)+(COUNT($A$7:$A$107)-COUNT(A76:$A$107)),7),"")</f>
        <v/>
      </c>
      <c r="H76" s="39"/>
      <c r="I76" s="38"/>
      <c r="J76" s="38"/>
      <c r="K76" s="39"/>
      <c r="L76" s="39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</row>
    <row r="77" spans="1:1025" x14ac:dyDescent="0.25">
      <c r="A77">
        <v>1</v>
      </c>
      <c r="B77" s="40" t="str">
        <f>IF(MONTH(INDEX(Date,MATCH(MONTH($B$2),mois,)+(COUNT($A$7:$A$107)-COUNT(A77:$A$107))))=MONTH($B$2),INDEX(Date,MATCH(MONTH($B$2),mois,)+(COUNT($A$7:$A$107)-COUNT(A77:$A$107))),"")</f>
        <v/>
      </c>
      <c r="C77" s="42" t="str">
        <f>IF(MONTH(INDEX(Date,MATCH(MONTH($B$2),mois,)+(COUNT($A$7:$A$107)-COUNT(A77:$A$107))))=MONTH($B$2),INDEX(Feuille1!$B$13:$H$301,MATCH(MONTH($B$2),mois,)+(COUNT($A$7:$A$107)-COUNT(A77:$A$107)),2),"")</f>
        <v/>
      </c>
      <c r="D77" s="42" t="str">
        <f>IF(MONTH(INDEX(Date,MATCH(MONTH($B$2),mois,)+(COUNT($A$7:$A$107)-COUNT(A77:$A$107))))=MONTH($B$2),INDEX(Feuille1!$B$13:$H$301,MATCH(MONTH($B$2),mois,)+(COUNT($A$7:$A$107)-COUNT(A77:$A$107)),3),"")</f>
        <v/>
      </c>
      <c r="E77" s="43" t="str">
        <f>IF(MONTH(INDEX(Date,MATCH(MONTH($B$2),mois,)+(COUNT($A$7:$A$107)-COUNT(A77:$A$107))))=MONTH($B$2),INDEX(Feuille1!$B$13:$H$301,MATCH(MONTH($B$2),mois,)+(COUNT($A$7:$A$107)-COUNT(A77:$A$107)),4),"")</f>
        <v/>
      </c>
      <c r="F77" s="42" t="str">
        <f>IF(MONTH(INDEX(Date,MATCH(MONTH($B$2),mois,)+(COUNT($A$7:$A$107)-COUNT(A77:$A$107))))=MONTH($B$2),INDEX(Feuille1!$B$13:$H$301,MATCH(MONTH($B$2),mois,)+(COUNT($A$7:$A$107)-COUNT(A77:$A$107)),6),"")</f>
        <v/>
      </c>
      <c r="G77" s="43" t="str">
        <f>IF(MONTH(INDEX(Date,MATCH(MONTH($B$2),mois,)+(COUNT($A$7:$A$107)-COUNT(A77:$A$107))))=MONTH($B$2),INDEX(Feuille1!$B$13:$H$301,MATCH(MONTH($B$2),mois,)+(COUNT($A$7:$A$107)-COUNT(A77:$A$107)),7),"")</f>
        <v/>
      </c>
      <c r="H77" s="39"/>
      <c r="I77" s="38"/>
      <c r="J77" s="38"/>
      <c r="K77" s="39"/>
      <c r="L77" s="39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</row>
    <row r="78" spans="1:1025" x14ac:dyDescent="0.25">
      <c r="A78">
        <v>1</v>
      </c>
      <c r="B78" s="40" t="str">
        <f>IF(MONTH(INDEX(Date,MATCH(MONTH($B$2),mois,)+(COUNT($A$7:$A$107)-COUNT(A78:$A$107))))=MONTH($B$2),INDEX(Date,MATCH(MONTH($B$2),mois,)+(COUNT($A$7:$A$107)-COUNT(A78:$A$107))),"")</f>
        <v/>
      </c>
      <c r="C78" s="42" t="str">
        <f>IF(MONTH(INDEX(Date,MATCH(MONTH($B$2),mois,)+(COUNT($A$7:$A$107)-COUNT(A78:$A$107))))=MONTH($B$2),INDEX(Feuille1!$B$13:$H$301,MATCH(MONTH($B$2),mois,)+(COUNT($A$7:$A$107)-COUNT(A78:$A$107)),2),"")</f>
        <v/>
      </c>
      <c r="D78" s="42" t="str">
        <f>IF(MONTH(INDEX(Date,MATCH(MONTH($B$2),mois,)+(COUNT($A$7:$A$107)-COUNT(A78:$A$107))))=MONTH($B$2),INDEX(Feuille1!$B$13:$H$301,MATCH(MONTH($B$2),mois,)+(COUNT($A$7:$A$107)-COUNT(A78:$A$107)),3),"")</f>
        <v/>
      </c>
      <c r="E78" s="43" t="str">
        <f>IF(MONTH(INDEX(Date,MATCH(MONTH($B$2),mois,)+(COUNT($A$7:$A$107)-COUNT(A78:$A$107))))=MONTH($B$2),INDEX(Feuille1!$B$13:$H$301,MATCH(MONTH($B$2),mois,)+(COUNT($A$7:$A$107)-COUNT(A78:$A$107)),4),"")</f>
        <v/>
      </c>
      <c r="F78" s="42" t="str">
        <f>IF(MONTH(INDEX(Date,MATCH(MONTH($B$2),mois,)+(COUNT($A$7:$A$107)-COUNT(A78:$A$107))))=MONTH($B$2),INDEX(Feuille1!$B$13:$H$301,MATCH(MONTH($B$2),mois,)+(COUNT($A$7:$A$107)-COUNT(A78:$A$107)),6),"")</f>
        <v/>
      </c>
      <c r="G78" s="43" t="str">
        <f>IF(MONTH(INDEX(Date,MATCH(MONTH($B$2),mois,)+(COUNT($A$7:$A$107)-COUNT(A78:$A$107))))=MONTH($B$2),INDEX(Feuille1!$B$13:$H$301,MATCH(MONTH($B$2),mois,)+(COUNT($A$7:$A$107)-COUNT(A78:$A$107)),7),"")</f>
        <v/>
      </c>
      <c r="H78" s="39"/>
      <c r="I78" s="38"/>
      <c r="J78" s="38"/>
      <c r="K78" s="39"/>
      <c r="L78" s="39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</row>
    <row r="79" spans="1:1025" x14ac:dyDescent="0.25">
      <c r="A79">
        <v>1</v>
      </c>
      <c r="B79" s="40" t="str">
        <f>IF(MONTH(INDEX(Date,MATCH(MONTH($B$2),mois,)+(COUNT($A$7:$A$107)-COUNT(A79:$A$107))))=MONTH($B$2),INDEX(Date,MATCH(MONTH($B$2),mois,)+(COUNT($A$7:$A$107)-COUNT(A79:$A$107))),"")</f>
        <v/>
      </c>
      <c r="C79" s="42" t="str">
        <f>IF(MONTH(INDEX(Date,MATCH(MONTH($B$2),mois,)+(COUNT($A$7:$A$107)-COUNT(A79:$A$107))))=MONTH($B$2),INDEX(Feuille1!$B$13:$H$301,MATCH(MONTH($B$2),mois,)+(COUNT($A$7:$A$107)-COUNT(A79:$A$107)),2),"")</f>
        <v/>
      </c>
      <c r="D79" s="42" t="str">
        <f>IF(MONTH(INDEX(Date,MATCH(MONTH($B$2),mois,)+(COUNT($A$7:$A$107)-COUNT(A79:$A$107))))=MONTH($B$2),INDEX(Feuille1!$B$13:$H$301,MATCH(MONTH($B$2),mois,)+(COUNT($A$7:$A$107)-COUNT(A79:$A$107)),3),"")</f>
        <v/>
      </c>
      <c r="E79" s="43" t="str">
        <f>IF(MONTH(INDEX(Date,MATCH(MONTH($B$2),mois,)+(COUNT($A$7:$A$107)-COUNT(A79:$A$107))))=MONTH($B$2),INDEX(Feuille1!$B$13:$H$301,MATCH(MONTH($B$2),mois,)+(COUNT($A$7:$A$107)-COUNT(A79:$A$107)),4),"")</f>
        <v/>
      </c>
      <c r="F79" s="42" t="str">
        <f>IF(MONTH(INDEX(Date,MATCH(MONTH($B$2),mois,)+(COUNT($A$7:$A$107)-COUNT(A79:$A$107))))=MONTH($B$2),INDEX(Feuille1!$B$13:$H$301,MATCH(MONTH($B$2),mois,)+(COUNT($A$7:$A$107)-COUNT(A79:$A$107)),6),"")</f>
        <v/>
      </c>
      <c r="G79" s="43" t="str">
        <f>IF(MONTH(INDEX(Date,MATCH(MONTH($B$2),mois,)+(COUNT($A$7:$A$107)-COUNT(A79:$A$107))))=MONTH($B$2),INDEX(Feuille1!$B$13:$H$301,MATCH(MONTH($B$2),mois,)+(COUNT($A$7:$A$107)-COUNT(A79:$A$107)),7),"")</f>
        <v/>
      </c>
      <c r="H79" s="39"/>
      <c r="I79" s="38"/>
      <c r="J79" s="38"/>
      <c r="K79" s="39"/>
      <c r="L79" s="3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</row>
    <row r="80" spans="1:1025" x14ac:dyDescent="0.25">
      <c r="A80">
        <v>1</v>
      </c>
      <c r="B80" s="40" t="str">
        <f>IF(MONTH(INDEX(Date,MATCH(MONTH($B$2),mois,)+(COUNT($A$7:$A$107)-COUNT(A80:$A$107))))=MONTH($B$2),INDEX(Date,MATCH(MONTH($B$2),mois,)+(COUNT($A$7:$A$107)-COUNT(A80:$A$107))),"")</f>
        <v/>
      </c>
      <c r="C80" s="42" t="str">
        <f>IF(MONTH(INDEX(Date,MATCH(MONTH($B$2),mois,)+(COUNT($A$7:$A$107)-COUNT(A80:$A$107))))=MONTH($B$2),INDEX(Feuille1!$B$13:$H$301,MATCH(MONTH($B$2),mois,)+(COUNT($A$7:$A$107)-COUNT(A80:$A$107)),2),"")</f>
        <v/>
      </c>
      <c r="D80" s="42" t="str">
        <f>IF(MONTH(INDEX(Date,MATCH(MONTH($B$2),mois,)+(COUNT($A$7:$A$107)-COUNT(A80:$A$107))))=MONTH($B$2),INDEX(Feuille1!$B$13:$H$301,MATCH(MONTH($B$2),mois,)+(COUNT($A$7:$A$107)-COUNT(A80:$A$107)),3),"")</f>
        <v/>
      </c>
      <c r="E80" s="43" t="str">
        <f>IF(MONTH(INDEX(Date,MATCH(MONTH($B$2),mois,)+(COUNT($A$7:$A$107)-COUNT(A80:$A$107))))=MONTH($B$2),INDEX(Feuille1!$B$13:$H$301,MATCH(MONTH($B$2),mois,)+(COUNT($A$7:$A$107)-COUNT(A80:$A$107)),4),"")</f>
        <v/>
      </c>
      <c r="F80" s="42" t="str">
        <f>IF(MONTH(INDEX(Date,MATCH(MONTH($B$2),mois,)+(COUNT($A$7:$A$107)-COUNT(A80:$A$107))))=MONTH($B$2),INDEX(Feuille1!$B$13:$H$301,MATCH(MONTH($B$2),mois,)+(COUNT($A$7:$A$107)-COUNT(A80:$A$107)),6),"")</f>
        <v/>
      </c>
      <c r="G80" s="43" t="str">
        <f>IF(MONTH(INDEX(Date,MATCH(MONTH($B$2),mois,)+(COUNT($A$7:$A$107)-COUNT(A80:$A$107))))=MONTH($B$2),INDEX(Feuille1!$B$13:$H$301,MATCH(MONTH($B$2),mois,)+(COUNT($A$7:$A$107)-COUNT(A80:$A$107)),7),"")</f>
        <v/>
      </c>
      <c r="H80" s="39"/>
      <c r="I80" s="38"/>
      <c r="J80" s="38"/>
      <c r="K80" s="39"/>
      <c r="L80" s="39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  <c r="AMK80"/>
    </row>
    <row r="81" spans="1:1025" x14ac:dyDescent="0.25">
      <c r="A81">
        <v>1</v>
      </c>
      <c r="B81" s="40" t="str">
        <f>IF(MONTH(INDEX(Date,MATCH(MONTH($B$2),mois,)+(COUNT($A$7:$A$107)-COUNT(A81:$A$107))))=MONTH($B$2),INDEX(Date,MATCH(MONTH($B$2),mois,)+(COUNT($A$7:$A$107)-COUNT(A81:$A$107))),"")</f>
        <v/>
      </c>
      <c r="C81" s="42" t="str">
        <f>IF(MONTH(INDEX(Date,MATCH(MONTH($B$2),mois,)+(COUNT($A$7:$A$107)-COUNT(A81:$A$107))))=MONTH($B$2),INDEX(Feuille1!$B$13:$H$301,MATCH(MONTH($B$2),mois,)+(COUNT($A$7:$A$107)-COUNT(A81:$A$107)),2),"")</f>
        <v/>
      </c>
      <c r="D81" s="42" t="str">
        <f>IF(MONTH(INDEX(Date,MATCH(MONTH($B$2),mois,)+(COUNT($A$7:$A$107)-COUNT(A81:$A$107))))=MONTH($B$2),INDEX(Feuille1!$B$13:$H$301,MATCH(MONTH($B$2),mois,)+(COUNT($A$7:$A$107)-COUNT(A81:$A$107)),3),"")</f>
        <v/>
      </c>
      <c r="E81" s="43" t="str">
        <f>IF(MONTH(INDEX(Date,MATCH(MONTH($B$2),mois,)+(COUNT($A$7:$A$107)-COUNT(A81:$A$107))))=MONTH($B$2),INDEX(Feuille1!$B$13:$H$301,MATCH(MONTH($B$2),mois,)+(COUNT($A$7:$A$107)-COUNT(A81:$A$107)),4),"")</f>
        <v/>
      </c>
      <c r="F81" s="42" t="str">
        <f>IF(MONTH(INDEX(Date,MATCH(MONTH($B$2),mois,)+(COUNT($A$7:$A$107)-COUNT(A81:$A$107))))=MONTH($B$2),INDEX(Feuille1!$B$13:$H$301,MATCH(MONTH($B$2),mois,)+(COUNT($A$7:$A$107)-COUNT(A81:$A$107)),6),"")</f>
        <v/>
      </c>
      <c r="G81" s="43" t="str">
        <f>IF(MONTH(INDEX(Date,MATCH(MONTH($B$2),mois,)+(COUNT($A$7:$A$107)-COUNT(A81:$A$107))))=MONTH($B$2),INDEX(Feuille1!$B$13:$H$301,MATCH(MONTH($B$2),mois,)+(COUNT($A$7:$A$107)-COUNT(A81:$A$107)),7),"")</f>
        <v/>
      </c>
      <c r="H81" s="39"/>
      <c r="I81" s="38"/>
      <c r="J81" s="38"/>
      <c r="K81" s="39"/>
      <c r="L81" s="39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</row>
    <row r="82" spans="1:1025" x14ac:dyDescent="0.25">
      <c r="A82">
        <v>1</v>
      </c>
      <c r="B82" s="40" t="str">
        <f>IF(MONTH(INDEX(Date,MATCH(MONTH($B$2),mois,)+(COUNT($A$7:$A$107)-COUNT(A82:$A$107))))=MONTH($B$2),INDEX(Date,MATCH(MONTH($B$2),mois,)+(COUNT($A$7:$A$107)-COUNT(A82:$A$107))),"")</f>
        <v/>
      </c>
      <c r="C82" s="42" t="str">
        <f>IF(MONTH(INDEX(Date,MATCH(MONTH($B$2),mois,)+(COUNT($A$7:$A$107)-COUNT(A82:$A$107))))=MONTH($B$2),INDEX(Feuille1!$B$13:$H$301,MATCH(MONTH($B$2),mois,)+(COUNT($A$7:$A$107)-COUNT(A82:$A$107)),2),"")</f>
        <v/>
      </c>
      <c r="D82" s="42" t="str">
        <f>IF(MONTH(INDEX(Date,MATCH(MONTH($B$2),mois,)+(COUNT($A$7:$A$107)-COUNT(A82:$A$107))))=MONTH($B$2),INDEX(Feuille1!$B$13:$H$301,MATCH(MONTH($B$2),mois,)+(COUNT($A$7:$A$107)-COUNT(A82:$A$107)),3),"")</f>
        <v/>
      </c>
      <c r="E82" s="43" t="str">
        <f>IF(MONTH(INDEX(Date,MATCH(MONTH($B$2),mois,)+(COUNT($A$7:$A$107)-COUNT(A82:$A$107))))=MONTH($B$2),INDEX(Feuille1!$B$13:$H$301,MATCH(MONTH($B$2),mois,)+(COUNT($A$7:$A$107)-COUNT(A82:$A$107)),4),"")</f>
        <v/>
      </c>
      <c r="F82" s="42" t="str">
        <f>IF(MONTH(INDEX(Date,MATCH(MONTH($B$2),mois,)+(COUNT($A$7:$A$107)-COUNT(A82:$A$107))))=MONTH($B$2),INDEX(Feuille1!$B$13:$H$301,MATCH(MONTH($B$2),mois,)+(COUNT($A$7:$A$107)-COUNT(A82:$A$107)),6),"")</f>
        <v/>
      </c>
      <c r="G82" s="43" t="str">
        <f>IF(MONTH(INDEX(Date,MATCH(MONTH($B$2),mois,)+(COUNT($A$7:$A$107)-COUNT(A82:$A$107))))=MONTH($B$2),INDEX(Feuille1!$B$13:$H$301,MATCH(MONTH($B$2),mois,)+(COUNT($A$7:$A$107)-COUNT(A82:$A$107)),7),"")</f>
        <v/>
      </c>
      <c r="H82" s="39"/>
      <c r="I82" s="38"/>
      <c r="J82" s="38"/>
      <c r="K82" s="39"/>
      <c r="L82" s="39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</row>
    <row r="83" spans="1:1025" x14ac:dyDescent="0.25">
      <c r="A83">
        <v>1</v>
      </c>
      <c r="B83" s="40" t="str">
        <f>IF(MONTH(INDEX(Date,MATCH(MONTH($B$2),mois,)+(COUNT($A$7:$A$107)-COUNT(A83:$A$107))))=MONTH($B$2),INDEX(Date,MATCH(MONTH($B$2),mois,)+(COUNT($A$7:$A$107)-COUNT(A83:$A$107))),"")</f>
        <v/>
      </c>
      <c r="C83" s="42" t="str">
        <f>IF(MONTH(INDEX(Date,MATCH(MONTH($B$2),mois,)+(COUNT($A$7:$A$107)-COUNT(A83:$A$107))))=MONTH($B$2),INDEX(Feuille1!$B$13:$H$301,MATCH(MONTH($B$2),mois,)+(COUNT($A$7:$A$107)-COUNT(A83:$A$107)),2),"")</f>
        <v/>
      </c>
      <c r="D83" s="42" t="str">
        <f>IF(MONTH(INDEX(Date,MATCH(MONTH($B$2),mois,)+(COUNT($A$7:$A$107)-COUNT(A83:$A$107))))=MONTH($B$2),INDEX(Feuille1!$B$13:$H$301,MATCH(MONTH($B$2),mois,)+(COUNT($A$7:$A$107)-COUNT(A83:$A$107)),3),"")</f>
        <v/>
      </c>
      <c r="E83" s="43" t="str">
        <f>IF(MONTH(INDEX(Date,MATCH(MONTH($B$2),mois,)+(COUNT($A$7:$A$107)-COUNT(A83:$A$107))))=MONTH($B$2),INDEX(Feuille1!$B$13:$H$301,MATCH(MONTH($B$2),mois,)+(COUNT($A$7:$A$107)-COUNT(A83:$A$107)),4),"")</f>
        <v/>
      </c>
      <c r="F83" s="42" t="str">
        <f>IF(MONTH(INDEX(Date,MATCH(MONTH($B$2),mois,)+(COUNT($A$7:$A$107)-COUNT(A83:$A$107))))=MONTH($B$2),INDEX(Feuille1!$B$13:$H$301,MATCH(MONTH($B$2),mois,)+(COUNT($A$7:$A$107)-COUNT(A83:$A$107)),6),"")</f>
        <v/>
      </c>
      <c r="G83" s="43" t="str">
        <f>IF(MONTH(INDEX(Date,MATCH(MONTH($B$2),mois,)+(COUNT($A$7:$A$107)-COUNT(A83:$A$107))))=MONTH($B$2),INDEX(Feuille1!$B$13:$H$301,MATCH(MONTH($B$2),mois,)+(COUNT($A$7:$A$107)-COUNT(A83:$A$107)),7),"")</f>
        <v/>
      </c>
      <c r="H83" s="39"/>
      <c r="I83" s="38"/>
      <c r="J83" s="38"/>
      <c r="K83" s="39"/>
      <c r="L83" s="39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</row>
    <row r="84" spans="1:1025" x14ac:dyDescent="0.25">
      <c r="A84">
        <v>1</v>
      </c>
      <c r="B84" s="40" t="str">
        <f>IF(MONTH(INDEX(Date,MATCH(MONTH($B$2),mois,)+(COUNT($A$7:$A$107)-COUNT(A84:$A$107))))=MONTH($B$2),INDEX(Date,MATCH(MONTH($B$2),mois,)+(COUNT($A$7:$A$107)-COUNT(A84:$A$107))),"")</f>
        <v/>
      </c>
      <c r="C84" s="42" t="str">
        <f>IF(MONTH(INDEX(Date,MATCH(MONTH($B$2),mois,)+(COUNT($A$7:$A$107)-COUNT(A84:$A$107))))=MONTH($B$2),INDEX(Feuille1!$B$13:$H$301,MATCH(MONTH($B$2),mois,)+(COUNT($A$7:$A$107)-COUNT(A84:$A$107)),2),"")</f>
        <v/>
      </c>
      <c r="D84" s="42" t="str">
        <f>IF(MONTH(INDEX(Date,MATCH(MONTH($B$2),mois,)+(COUNT($A$7:$A$107)-COUNT(A84:$A$107))))=MONTH($B$2),INDEX(Feuille1!$B$13:$H$301,MATCH(MONTH($B$2),mois,)+(COUNT($A$7:$A$107)-COUNT(A84:$A$107)),3),"")</f>
        <v/>
      </c>
      <c r="E84" s="43" t="str">
        <f>IF(MONTH(INDEX(Date,MATCH(MONTH($B$2),mois,)+(COUNT($A$7:$A$107)-COUNT(A84:$A$107))))=MONTH($B$2),INDEX(Feuille1!$B$13:$H$301,MATCH(MONTH($B$2),mois,)+(COUNT($A$7:$A$107)-COUNT(A84:$A$107)),4),"")</f>
        <v/>
      </c>
      <c r="F84" s="42" t="str">
        <f>IF(MONTH(INDEX(Date,MATCH(MONTH($B$2),mois,)+(COUNT($A$7:$A$107)-COUNT(A84:$A$107))))=MONTH($B$2),INDEX(Feuille1!$B$13:$H$301,MATCH(MONTH($B$2),mois,)+(COUNT($A$7:$A$107)-COUNT(A84:$A$107)),6),"")</f>
        <v/>
      </c>
      <c r="G84" s="43" t="str">
        <f>IF(MONTH(INDEX(Date,MATCH(MONTH($B$2),mois,)+(COUNT($A$7:$A$107)-COUNT(A84:$A$107))))=MONTH($B$2),INDEX(Feuille1!$B$13:$H$301,MATCH(MONTH($B$2),mois,)+(COUNT($A$7:$A$107)-COUNT(A84:$A$107)),7),"")</f>
        <v/>
      </c>
      <c r="H84" s="39"/>
      <c r="I84" s="38"/>
      <c r="J84" s="38"/>
      <c r="K84" s="39"/>
      <c r="L84" s="39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</row>
    <row r="85" spans="1:1025" x14ac:dyDescent="0.25">
      <c r="A85">
        <v>1</v>
      </c>
      <c r="B85" s="40" t="str">
        <f>IF(MONTH(INDEX(Date,MATCH(MONTH($B$2),mois,)+(COUNT($A$7:$A$107)-COUNT(A85:$A$107))))=MONTH($B$2),INDEX(Date,MATCH(MONTH($B$2),mois,)+(COUNT($A$7:$A$107)-COUNT(A85:$A$107))),"")</f>
        <v/>
      </c>
      <c r="C85" s="42" t="str">
        <f>IF(MONTH(INDEX(Date,MATCH(MONTH($B$2),mois,)+(COUNT($A$7:$A$107)-COUNT(A85:$A$107))))=MONTH($B$2),INDEX(Feuille1!$B$13:$H$301,MATCH(MONTH($B$2),mois,)+(COUNT($A$7:$A$107)-COUNT(A85:$A$107)),2),"")</f>
        <v/>
      </c>
      <c r="D85" s="42" t="str">
        <f>IF(MONTH(INDEX(Date,MATCH(MONTH($B$2),mois,)+(COUNT($A$7:$A$107)-COUNT(A85:$A$107))))=MONTH($B$2),INDEX(Feuille1!$B$13:$H$301,MATCH(MONTH($B$2),mois,)+(COUNT($A$7:$A$107)-COUNT(A85:$A$107)),3),"")</f>
        <v/>
      </c>
      <c r="E85" s="43" t="str">
        <f>IF(MONTH(INDEX(Date,MATCH(MONTH($B$2),mois,)+(COUNT($A$7:$A$107)-COUNT(A85:$A$107))))=MONTH($B$2),INDEX(Feuille1!$B$13:$H$301,MATCH(MONTH($B$2),mois,)+(COUNT($A$7:$A$107)-COUNT(A85:$A$107)),4),"")</f>
        <v/>
      </c>
      <c r="F85" s="42" t="str">
        <f>IF(MONTH(INDEX(Date,MATCH(MONTH($B$2),mois,)+(COUNT($A$7:$A$107)-COUNT(A85:$A$107))))=MONTH($B$2),INDEX(Feuille1!$B$13:$H$301,MATCH(MONTH($B$2),mois,)+(COUNT($A$7:$A$107)-COUNT(A85:$A$107)),6),"")</f>
        <v/>
      </c>
      <c r="G85" s="43" t="str">
        <f>IF(MONTH(INDEX(Date,MATCH(MONTH($B$2),mois,)+(COUNT($A$7:$A$107)-COUNT(A85:$A$107))))=MONTH($B$2),INDEX(Feuille1!$B$13:$H$301,MATCH(MONTH($B$2),mois,)+(COUNT($A$7:$A$107)-COUNT(A85:$A$107)),7),"")</f>
        <v/>
      </c>
      <c r="H85" s="39"/>
      <c r="I85" s="38"/>
      <c r="J85" s="38"/>
      <c r="K85" s="39"/>
      <c r="L85" s="39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  <c r="AMK85"/>
    </row>
    <row r="86" spans="1:1025" x14ac:dyDescent="0.25">
      <c r="A86">
        <v>1</v>
      </c>
      <c r="B86" s="40" t="str">
        <f>IF(MONTH(INDEX(Date,MATCH(MONTH($B$2),mois,)+(COUNT($A$7:$A$107)-COUNT(A86:$A$107))))=MONTH($B$2),INDEX(Date,MATCH(MONTH($B$2),mois,)+(COUNT($A$7:$A$107)-COUNT(A86:$A$107))),"")</f>
        <v/>
      </c>
      <c r="C86" s="42" t="str">
        <f>IF(MONTH(INDEX(Date,MATCH(MONTH($B$2),mois,)+(COUNT($A$7:$A$107)-COUNT(A86:$A$107))))=MONTH($B$2),INDEX(Feuille1!$B$13:$H$301,MATCH(MONTH($B$2),mois,)+(COUNT($A$7:$A$107)-COUNT(A86:$A$107)),2),"")</f>
        <v/>
      </c>
      <c r="D86" s="42" t="str">
        <f>IF(MONTH(INDEX(Date,MATCH(MONTH($B$2),mois,)+(COUNT($A$7:$A$107)-COUNT(A86:$A$107))))=MONTH($B$2),INDEX(Feuille1!$B$13:$H$301,MATCH(MONTH($B$2),mois,)+(COUNT($A$7:$A$107)-COUNT(A86:$A$107)),3),"")</f>
        <v/>
      </c>
      <c r="E86" s="43" t="str">
        <f>IF(MONTH(INDEX(Date,MATCH(MONTH($B$2),mois,)+(COUNT($A$7:$A$107)-COUNT(A86:$A$107))))=MONTH($B$2),INDEX(Feuille1!$B$13:$H$301,MATCH(MONTH($B$2),mois,)+(COUNT($A$7:$A$107)-COUNT(A86:$A$107)),4),"")</f>
        <v/>
      </c>
      <c r="F86" s="42" t="str">
        <f>IF(MONTH(INDEX(Date,MATCH(MONTH($B$2),mois,)+(COUNT($A$7:$A$107)-COUNT(A86:$A$107))))=MONTH($B$2),INDEX(Feuille1!$B$13:$H$301,MATCH(MONTH($B$2),mois,)+(COUNT($A$7:$A$107)-COUNT(A86:$A$107)),6),"")</f>
        <v/>
      </c>
      <c r="G86" s="43" t="str">
        <f>IF(MONTH(INDEX(Date,MATCH(MONTH($B$2),mois,)+(COUNT($A$7:$A$107)-COUNT(A86:$A$107))))=MONTH($B$2),INDEX(Feuille1!$B$13:$H$301,MATCH(MONTH($B$2),mois,)+(COUNT($A$7:$A$107)-COUNT(A86:$A$107)),7),"")</f>
        <v/>
      </c>
      <c r="H86" s="39"/>
      <c r="I86" s="38"/>
      <c r="J86" s="38"/>
      <c r="K86" s="39"/>
      <c r="L86" s="39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  <c r="AMK86"/>
    </row>
    <row r="87" spans="1:1025" x14ac:dyDescent="0.25">
      <c r="A87">
        <v>1</v>
      </c>
      <c r="B87" s="40" t="str">
        <f>IF(MONTH(INDEX(Date,MATCH(MONTH($B$2),mois,)+(COUNT($A$7:$A$107)-COUNT(A87:$A$107))))=MONTH($B$2),INDEX(Date,MATCH(MONTH($B$2),mois,)+(COUNT($A$7:$A$107)-COUNT(A87:$A$107))),"")</f>
        <v/>
      </c>
      <c r="C87" s="42" t="str">
        <f>IF(MONTH(INDEX(Date,MATCH(MONTH($B$2),mois,)+(COUNT($A$7:$A$107)-COUNT(A87:$A$107))))=MONTH($B$2),INDEX(Feuille1!$B$13:$H$301,MATCH(MONTH($B$2),mois,)+(COUNT($A$7:$A$107)-COUNT(A87:$A$107)),2),"")</f>
        <v/>
      </c>
      <c r="D87" s="42" t="str">
        <f>IF(MONTH(INDEX(Date,MATCH(MONTH($B$2),mois,)+(COUNT($A$7:$A$107)-COUNT(A87:$A$107))))=MONTH($B$2),INDEX(Feuille1!$B$13:$H$301,MATCH(MONTH($B$2),mois,)+(COUNT($A$7:$A$107)-COUNT(A87:$A$107)),3),"")</f>
        <v/>
      </c>
      <c r="E87" s="43" t="str">
        <f>IF(MONTH(INDEX(Date,MATCH(MONTH($B$2),mois,)+(COUNT($A$7:$A$107)-COUNT(A87:$A$107))))=MONTH($B$2),INDEX(Feuille1!$B$13:$H$301,MATCH(MONTH($B$2),mois,)+(COUNT($A$7:$A$107)-COUNT(A87:$A$107)),4),"")</f>
        <v/>
      </c>
      <c r="F87" s="42" t="str">
        <f>IF(MONTH(INDEX(Date,MATCH(MONTH($B$2),mois,)+(COUNT($A$7:$A$107)-COUNT(A87:$A$107))))=MONTH($B$2),INDEX(Feuille1!$B$13:$H$301,MATCH(MONTH($B$2),mois,)+(COUNT($A$7:$A$107)-COUNT(A87:$A$107)),6),"")</f>
        <v/>
      </c>
      <c r="G87" s="43" t="str">
        <f>IF(MONTH(INDEX(Date,MATCH(MONTH($B$2),mois,)+(COUNT($A$7:$A$107)-COUNT(A87:$A$107))))=MONTH($B$2),INDEX(Feuille1!$B$13:$H$301,MATCH(MONTH($B$2),mois,)+(COUNT($A$7:$A$107)-COUNT(A87:$A$107)),7),"")</f>
        <v/>
      </c>
      <c r="H87" s="39"/>
      <c r="I87" s="38"/>
      <c r="J87" s="38"/>
      <c r="K87" s="39"/>
      <c r="L87" s="39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  <c r="AMK87"/>
    </row>
    <row r="88" spans="1:1025" x14ac:dyDescent="0.25">
      <c r="A88">
        <v>1</v>
      </c>
      <c r="B88" s="40" t="str">
        <f>IF(MONTH(INDEX(Date,MATCH(MONTH($B$2),mois,)+(COUNT($A$7:$A$107)-COUNT(A88:$A$107))))=MONTH($B$2),INDEX(Date,MATCH(MONTH($B$2),mois,)+(COUNT($A$7:$A$107)-COUNT(A88:$A$107))),"")</f>
        <v/>
      </c>
      <c r="C88" s="42" t="str">
        <f>IF(MONTH(INDEX(Date,MATCH(MONTH($B$2),mois,)+(COUNT($A$7:$A$107)-COUNT(A88:$A$107))))=MONTH($B$2),INDEX(Feuille1!$B$13:$H$301,MATCH(MONTH($B$2),mois,)+(COUNT($A$7:$A$107)-COUNT(A88:$A$107)),2),"")</f>
        <v/>
      </c>
      <c r="D88" s="42" t="str">
        <f>IF(MONTH(INDEX(Date,MATCH(MONTH($B$2),mois,)+(COUNT($A$7:$A$107)-COUNT(A88:$A$107))))=MONTH($B$2),INDEX(Feuille1!$B$13:$H$301,MATCH(MONTH($B$2),mois,)+(COUNT($A$7:$A$107)-COUNT(A88:$A$107)),3),"")</f>
        <v/>
      </c>
      <c r="E88" s="43" t="str">
        <f>IF(MONTH(INDEX(Date,MATCH(MONTH($B$2),mois,)+(COUNT($A$7:$A$107)-COUNT(A88:$A$107))))=MONTH($B$2),INDEX(Feuille1!$B$13:$H$301,MATCH(MONTH($B$2),mois,)+(COUNT($A$7:$A$107)-COUNT(A88:$A$107)),4),"")</f>
        <v/>
      </c>
      <c r="F88" s="42" t="str">
        <f>IF(MONTH(INDEX(Date,MATCH(MONTH($B$2),mois,)+(COUNT($A$7:$A$107)-COUNT(A88:$A$107))))=MONTH($B$2),INDEX(Feuille1!$B$13:$H$301,MATCH(MONTH($B$2),mois,)+(COUNT($A$7:$A$107)-COUNT(A88:$A$107)),6),"")</f>
        <v/>
      </c>
      <c r="G88" s="43" t="str">
        <f>IF(MONTH(INDEX(Date,MATCH(MONTH($B$2),mois,)+(COUNT($A$7:$A$107)-COUNT(A88:$A$107))))=MONTH($B$2),INDEX(Feuille1!$B$13:$H$301,MATCH(MONTH($B$2),mois,)+(COUNT($A$7:$A$107)-COUNT(A88:$A$107)),7),"")</f>
        <v/>
      </c>
      <c r="H88" s="39"/>
      <c r="I88" s="38"/>
      <c r="J88" s="38"/>
      <c r="K88" s="39"/>
      <c r="L88" s="39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  <c r="AMK88"/>
    </row>
    <row r="89" spans="1:1025" x14ac:dyDescent="0.25">
      <c r="A89">
        <v>1</v>
      </c>
      <c r="B89" s="40" t="str">
        <f>IF(MONTH(INDEX(Date,MATCH(MONTH($B$2),mois,)+(COUNT($A$7:$A$107)-COUNT(A89:$A$107))))=MONTH($B$2),INDEX(Date,MATCH(MONTH($B$2),mois,)+(COUNT($A$7:$A$107)-COUNT(A89:$A$107))),"")</f>
        <v/>
      </c>
      <c r="C89" s="42" t="str">
        <f>IF(MONTH(INDEX(Date,MATCH(MONTH($B$2),mois,)+(COUNT($A$7:$A$107)-COUNT(A89:$A$107))))=MONTH($B$2),INDEX(Feuille1!$B$13:$H$301,MATCH(MONTH($B$2),mois,)+(COUNT($A$7:$A$107)-COUNT(A89:$A$107)),2),"")</f>
        <v/>
      </c>
      <c r="D89" s="42" t="str">
        <f>IF(MONTH(INDEX(Date,MATCH(MONTH($B$2),mois,)+(COUNT($A$7:$A$107)-COUNT(A89:$A$107))))=MONTH($B$2),INDEX(Feuille1!$B$13:$H$301,MATCH(MONTH($B$2),mois,)+(COUNT($A$7:$A$107)-COUNT(A89:$A$107)),3),"")</f>
        <v/>
      </c>
      <c r="E89" s="43" t="str">
        <f>IF(MONTH(INDEX(Date,MATCH(MONTH($B$2),mois,)+(COUNT($A$7:$A$107)-COUNT(A89:$A$107))))=MONTH($B$2),INDEX(Feuille1!$B$13:$H$301,MATCH(MONTH($B$2),mois,)+(COUNT($A$7:$A$107)-COUNT(A89:$A$107)),4),"")</f>
        <v/>
      </c>
      <c r="F89" s="42" t="str">
        <f>IF(MONTH(INDEX(Date,MATCH(MONTH($B$2),mois,)+(COUNT($A$7:$A$107)-COUNT(A89:$A$107))))=MONTH($B$2),INDEX(Feuille1!$B$13:$H$301,MATCH(MONTH($B$2),mois,)+(COUNT($A$7:$A$107)-COUNT(A89:$A$107)),6),"")</f>
        <v/>
      </c>
      <c r="G89" s="43" t="str">
        <f>IF(MONTH(INDEX(Date,MATCH(MONTH($B$2),mois,)+(COUNT($A$7:$A$107)-COUNT(A89:$A$107))))=MONTH($B$2),INDEX(Feuille1!$B$13:$H$301,MATCH(MONTH($B$2),mois,)+(COUNT($A$7:$A$107)-COUNT(A89:$A$107)),7),"")</f>
        <v/>
      </c>
      <c r="H89" s="39"/>
      <c r="I89" s="38"/>
      <c r="J89" s="38"/>
      <c r="K89" s="39"/>
      <c r="L89" s="3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  <c r="AMK89"/>
    </row>
    <row r="90" spans="1:1025" x14ac:dyDescent="0.25">
      <c r="A90">
        <v>1</v>
      </c>
      <c r="B90" s="40" t="str">
        <f>IF(MONTH(INDEX(Date,MATCH(MONTH($B$2),mois,)+(COUNT($A$7:$A$107)-COUNT(A90:$A$107))))=MONTH($B$2),INDEX(Date,MATCH(MONTH($B$2),mois,)+(COUNT($A$7:$A$107)-COUNT(A90:$A$107))),"")</f>
        <v/>
      </c>
      <c r="C90" s="42" t="str">
        <f>IF(MONTH(INDEX(Date,MATCH(MONTH($B$2),mois,)+(COUNT($A$7:$A$107)-COUNT(A90:$A$107))))=MONTH($B$2),INDEX(Feuille1!$B$13:$H$301,MATCH(MONTH($B$2),mois,)+(COUNT($A$7:$A$107)-COUNT(A90:$A$107)),2),"")</f>
        <v/>
      </c>
      <c r="D90" s="42" t="str">
        <f>IF(MONTH(INDEX(Date,MATCH(MONTH($B$2),mois,)+(COUNT($A$7:$A$107)-COUNT(A90:$A$107))))=MONTH($B$2),INDEX(Feuille1!$B$13:$H$301,MATCH(MONTH($B$2),mois,)+(COUNT($A$7:$A$107)-COUNT(A90:$A$107)),3),"")</f>
        <v/>
      </c>
      <c r="E90" s="43" t="str">
        <f>IF(MONTH(INDEX(Date,MATCH(MONTH($B$2),mois,)+(COUNT($A$7:$A$107)-COUNT(A90:$A$107))))=MONTH($B$2),INDEX(Feuille1!$B$13:$H$301,MATCH(MONTH($B$2),mois,)+(COUNT($A$7:$A$107)-COUNT(A90:$A$107)),4),"")</f>
        <v/>
      </c>
      <c r="F90" s="42" t="str">
        <f>IF(MONTH(INDEX(Date,MATCH(MONTH($B$2),mois,)+(COUNT($A$7:$A$107)-COUNT(A90:$A$107))))=MONTH($B$2),INDEX(Feuille1!$B$13:$H$301,MATCH(MONTH($B$2),mois,)+(COUNT($A$7:$A$107)-COUNT(A90:$A$107)),6),"")</f>
        <v/>
      </c>
      <c r="G90" s="43" t="str">
        <f>IF(MONTH(INDEX(Date,MATCH(MONTH($B$2),mois,)+(COUNT($A$7:$A$107)-COUNT(A90:$A$107))))=MONTH($B$2),INDEX(Feuille1!$B$13:$H$301,MATCH(MONTH($B$2),mois,)+(COUNT($A$7:$A$107)-COUNT(A90:$A$107)),7),"")</f>
        <v/>
      </c>
      <c r="H90" s="39"/>
      <c r="I90" s="38"/>
      <c r="J90" s="38"/>
      <c r="K90" s="39"/>
      <c r="L90" s="39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  <c r="AMK90"/>
    </row>
    <row r="91" spans="1:1025" x14ac:dyDescent="0.25">
      <c r="A91">
        <v>1</v>
      </c>
      <c r="B91" s="40" t="str">
        <f>IF(MONTH(INDEX(Date,MATCH(MONTH($B$2),mois,)+(COUNT($A$7:$A$107)-COUNT(A91:$A$107))))=MONTH($B$2),INDEX(Date,MATCH(MONTH($B$2),mois,)+(COUNT($A$7:$A$107)-COUNT(A91:$A$107))),"")</f>
        <v/>
      </c>
      <c r="C91" s="42" t="str">
        <f>IF(MONTH(INDEX(Date,MATCH(MONTH($B$2),mois,)+(COUNT($A$7:$A$107)-COUNT(A91:$A$107))))=MONTH($B$2),INDEX(Feuille1!$B$13:$H$301,MATCH(MONTH($B$2),mois,)+(COUNT($A$7:$A$107)-COUNT(A91:$A$107)),2),"")</f>
        <v/>
      </c>
      <c r="D91" s="42" t="str">
        <f>IF(MONTH(INDEX(Date,MATCH(MONTH($B$2),mois,)+(COUNT($A$7:$A$107)-COUNT(A91:$A$107))))=MONTH($B$2),INDEX(Feuille1!$B$13:$H$301,MATCH(MONTH($B$2),mois,)+(COUNT($A$7:$A$107)-COUNT(A91:$A$107)),3),"")</f>
        <v/>
      </c>
      <c r="E91" s="43" t="str">
        <f>IF(MONTH(INDEX(Date,MATCH(MONTH($B$2),mois,)+(COUNT($A$7:$A$107)-COUNT(A91:$A$107))))=MONTH($B$2),INDEX(Feuille1!$B$13:$H$301,MATCH(MONTH($B$2),mois,)+(COUNT($A$7:$A$107)-COUNT(A91:$A$107)),4),"")</f>
        <v/>
      </c>
      <c r="F91" s="42" t="str">
        <f>IF(MONTH(INDEX(Date,MATCH(MONTH($B$2),mois,)+(COUNT($A$7:$A$107)-COUNT(A91:$A$107))))=MONTH($B$2),INDEX(Feuille1!$B$13:$H$301,MATCH(MONTH($B$2),mois,)+(COUNT($A$7:$A$107)-COUNT(A91:$A$107)),6),"")</f>
        <v/>
      </c>
      <c r="G91" s="43" t="str">
        <f>IF(MONTH(INDEX(Date,MATCH(MONTH($B$2),mois,)+(COUNT($A$7:$A$107)-COUNT(A91:$A$107))))=MONTH($B$2),INDEX(Feuille1!$B$13:$H$301,MATCH(MONTH($B$2),mois,)+(COUNT($A$7:$A$107)-COUNT(A91:$A$107)),7),"")</f>
        <v/>
      </c>
      <c r="H91" s="39"/>
      <c r="I91" s="38"/>
      <c r="J91" s="38"/>
      <c r="K91" s="39"/>
      <c r="L91" s="39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  <c r="AMK91"/>
    </row>
    <row r="92" spans="1:1025" x14ac:dyDescent="0.25">
      <c r="A92">
        <v>1</v>
      </c>
      <c r="B92" s="40" t="str">
        <f>IF(MONTH(INDEX(Date,MATCH(MONTH($B$2),mois,)+(COUNT($A$7:$A$107)-COUNT(A92:$A$107))))=MONTH($B$2),INDEX(Date,MATCH(MONTH($B$2),mois,)+(COUNT($A$7:$A$107)-COUNT(A92:$A$107))),"")</f>
        <v/>
      </c>
      <c r="C92" s="42" t="str">
        <f>IF(MONTH(INDEX(Date,MATCH(MONTH($B$2),mois,)+(COUNT($A$7:$A$107)-COUNT(A92:$A$107))))=MONTH($B$2),INDEX(Feuille1!$B$13:$H$301,MATCH(MONTH($B$2),mois,)+(COUNT($A$7:$A$107)-COUNT(A92:$A$107)),2),"")</f>
        <v/>
      </c>
      <c r="D92" s="42" t="str">
        <f>IF(MONTH(INDEX(Date,MATCH(MONTH($B$2),mois,)+(COUNT($A$7:$A$107)-COUNT(A92:$A$107))))=MONTH($B$2),INDEX(Feuille1!$B$13:$H$301,MATCH(MONTH($B$2),mois,)+(COUNT($A$7:$A$107)-COUNT(A92:$A$107)),3),"")</f>
        <v/>
      </c>
      <c r="E92" s="43" t="str">
        <f>IF(MONTH(INDEX(Date,MATCH(MONTH($B$2),mois,)+(COUNT($A$7:$A$107)-COUNT(A92:$A$107))))=MONTH($B$2),INDEX(Feuille1!$B$13:$H$301,MATCH(MONTH($B$2),mois,)+(COUNT($A$7:$A$107)-COUNT(A92:$A$107)),4),"")</f>
        <v/>
      </c>
      <c r="F92" s="42" t="str">
        <f>IF(MONTH(INDEX(Date,MATCH(MONTH($B$2),mois,)+(COUNT($A$7:$A$107)-COUNT(A92:$A$107))))=MONTH($B$2),INDEX(Feuille1!$B$13:$H$301,MATCH(MONTH($B$2),mois,)+(COUNT($A$7:$A$107)-COUNT(A92:$A$107)),6),"")</f>
        <v/>
      </c>
      <c r="G92" s="43" t="str">
        <f>IF(MONTH(INDEX(Date,MATCH(MONTH($B$2),mois,)+(COUNT($A$7:$A$107)-COUNT(A92:$A$107))))=MONTH($B$2),INDEX(Feuille1!$B$13:$H$301,MATCH(MONTH($B$2),mois,)+(COUNT($A$7:$A$107)-COUNT(A92:$A$107)),7),"")</f>
        <v/>
      </c>
      <c r="H92" s="39"/>
      <c r="I92" s="38"/>
      <c r="J92" s="38"/>
      <c r="K92" s="39"/>
      <c r="L92" s="39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  <c r="AMK92"/>
    </row>
    <row r="93" spans="1:1025" x14ac:dyDescent="0.25">
      <c r="A93">
        <v>1</v>
      </c>
      <c r="B93" s="40" t="str">
        <f>IF(MONTH(INDEX(Date,MATCH(MONTH($B$2),mois,)+(COUNT($A$7:$A$107)-COUNT(A93:$A$107))))=MONTH($B$2),INDEX(Date,MATCH(MONTH($B$2),mois,)+(COUNT($A$7:$A$107)-COUNT(A93:$A$107))),"")</f>
        <v/>
      </c>
      <c r="C93" s="42" t="str">
        <f>IF(MONTH(INDEX(Date,MATCH(MONTH($B$2),mois,)+(COUNT($A$7:$A$107)-COUNT(A93:$A$107))))=MONTH($B$2),INDEX(Feuille1!$B$13:$H$301,MATCH(MONTH($B$2),mois,)+(COUNT($A$7:$A$107)-COUNT(A93:$A$107)),2),"")</f>
        <v/>
      </c>
      <c r="D93" s="42" t="str">
        <f>IF(MONTH(INDEX(Date,MATCH(MONTH($B$2),mois,)+(COUNT($A$7:$A$107)-COUNT(A93:$A$107))))=MONTH($B$2),INDEX(Feuille1!$B$13:$H$301,MATCH(MONTH($B$2),mois,)+(COUNT($A$7:$A$107)-COUNT(A93:$A$107)),3),"")</f>
        <v/>
      </c>
      <c r="E93" s="43" t="str">
        <f>IF(MONTH(INDEX(Date,MATCH(MONTH($B$2),mois,)+(COUNT($A$7:$A$107)-COUNT(A93:$A$107))))=MONTH($B$2),INDEX(Feuille1!$B$13:$H$301,MATCH(MONTH($B$2),mois,)+(COUNT($A$7:$A$107)-COUNT(A93:$A$107)),4),"")</f>
        <v/>
      </c>
      <c r="F93" s="42" t="str">
        <f>IF(MONTH(INDEX(Date,MATCH(MONTH($B$2),mois,)+(COUNT($A$7:$A$107)-COUNT(A93:$A$107))))=MONTH($B$2),INDEX(Feuille1!$B$13:$H$301,MATCH(MONTH($B$2),mois,)+(COUNT($A$7:$A$107)-COUNT(A93:$A$107)),6),"")</f>
        <v/>
      </c>
      <c r="G93" s="43" t="str">
        <f>IF(MONTH(INDEX(Date,MATCH(MONTH($B$2),mois,)+(COUNT($A$7:$A$107)-COUNT(A93:$A$107))))=MONTH($B$2),INDEX(Feuille1!$B$13:$H$301,MATCH(MONTH($B$2),mois,)+(COUNT($A$7:$A$107)-COUNT(A93:$A$107)),7),"")</f>
        <v/>
      </c>
      <c r="H93" s="39"/>
      <c r="I93" s="38"/>
      <c r="J93" s="38"/>
      <c r="K93" s="39"/>
      <c r="L93" s="39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  <c r="AMK93"/>
    </row>
    <row r="94" spans="1:1025" x14ac:dyDescent="0.25">
      <c r="A94">
        <v>1</v>
      </c>
      <c r="B94" s="40" t="str">
        <f>IF(MONTH(INDEX(Date,MATCH(MONTH($B$2),mois,)+(COUNT($A$7:$A$107)-COUNT(A94:$A$107))))=MONTH($B$2),INDEX(Date,MATCH(MONTH($B$2),mois,)+(COUNT($A$7:$A$107)-COUNT(A94:$A$107))),"")</f>
        <v/>
      </c>
      <c r="C94" s="42" t="str">
        <f>IF(MONTH(INDEX(Date,MATCH(MONTH($B$2),mois,)+(COUNT($A$7:$A$107)-COUNT(A94:$A$107))))=MONTH($B$2),INDEX(Feuille1!$B$13:$H$301,MATCH(MONTH($B$2),mois,)+(COUNT($A$7:$A$107)-COUNT(A94:$A$107)),2),"")</f>
        <v/>
      </c>
      <c r="D94" s="42" t="str">
        <f>IF(MONTH(INDEX(Date,MATCH(MONTH($B$2),mois,)+(COUNT($A$7:$A$107)-COUNT(A94:$A$107))))=MONTH($B$2),INDEX(Feuille1!$B$13:$H$301,MATCH(MONTH($B$2),mois,)+(COUNT($A$7:$A$107)-COUNT(A94:$A$107)),3),"")</f>
        <v/>
      </c>
      <c r="E94" s="43" t="str">
        <f>IF(MONTH(INDEX(Date,MATCH(MONTH($B$2),mois,)+(COUNT($A$7:$A$107)-COUNT(A94:$A$107))))=MONTH($B$2),INDEX(Feuille1!$B$13:$H$301,MATCH(MONTH($B$2),mois,)+(COUNT($A$7:$A$107)-COUNT(A94:$A$107)),4),"")</f>
        <v/>
      </c>
      <c r="F94" s="42" t="str">
        <f>IF(MONTH(INDEX(Date,MATCH(MONTH($B$2),mois,)+(COUNT($A$7:$A$107)-COUNT(A94:$A$107))))=MONTH($B$2),INDEX(Feuille1!$B$13:$H$301,MATCH(MONTH($B$2),mois,)+(COUNT($A$7:$A$107)-COUNT(A94:$A$107)),6),"")</f>
        <v/>
      </c>
      <c r="G94" s="43" t="str">
        <f>IF(MONTH(INDEX(Date,MATCH(MONTH($B$2),mois,)+(COUNT($A$7:$A$107)-COUNT(A94:$A$107))))=MONTH($B$2),INDEX(Feuille1!$B$13:$H$301,MATCH(MONTH($B$2),mois,)+(COUNT($A$7:$A$107)-COUNT(A94:$A$107)),7),"")</f>
        <v/>
      </c>
      <c r="H94" s="39"/>
      <c r="I94" s="38"/>
      <c r="J94" s="38"/>
      <c r="K94" s="39"/>
      <c r="L94" s="39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  <c r="AMK94"/>
    </row>
    <row r="95" spans="1:1025" x14ac:dyDescent="0.25">
      <c r="A95">
        <v>1</v>
      </c>
      <c r="B95" s="40" t="str">
        <f>IF(MONTH(INDEX(Date,MATCH(MONTH($B$2),mois,)+(COUNT($A$7:$A$107)-COUNT(A95:$A$107))))=MONTH($B$2),INDEX(Date,MATCH(MONTH($B$2),mois,)+(COUNT($A$7:$A$107)-COUNT(A95:$A$107))),"")</f>
        <v/>
      </c>
      <c r="C95" s="42" t="str">
        <f>IF(MONTH(INDEX(Date,MATCH(MONTH($B$2),mois,)+(COUNT($A$7:$A$107)-COUNT(A95:$A$107))))=MONTH($B$2),INDEX(Feuille1!$B$13:$H$301,MATCH(MONTH($B$2),mois,)+(COUNT($A$7:$A$107)-COUNT(A95:$A$107)),2),"")</f>
        <v/>
      </c>
      <c r="D95" s="42" t="str">
        <f>IF(MONTH(INDEX(Date,MATCH(MONTH($B$2),mois,)+(COUNT($A$7:$A$107)-COUNT(A95:$A$107))))=MONTH($B$2),INDEX(Feuille1!$B$13:$H$301,MATCH(MONTH($B$2),mois,)+(COUNT($A$7:$A$107)-COUNT(A95:$A$107)),3),"")</f>
        <v/>
      </c>
      <c r="E95" s="43" t="str">
        <f>IF(MONTH(INDEX(Date,MATCH(MONTH($B$2),mois,)+(COUNT($A$7:$A$107)-COUNT(A95:$A$107))))=MONTH($B$2),INDEX(Feuille1!$B$13:$H$301,MATCH(MONTH($B$2),mois,)+(COUNT($A$7:$A$107)-COUNT(A95:$A$107)),4),"")</f>
        <v/>
      </c>
      <c r="F95" s="42" t="str">
        <f>IF(MONTH(INDEX(Date,MATCH(MONTH($B$2),mois,)+(COUNT($A$7:$A$107)-COUNT(A95:$A$107))))=MONTH($B$2),INDEX(Feuille1!$B$13:$H$301,MATCH(MONTH($B$2),mois,)+(COUNT($A$7:$A$107)-COUNT(A95:$A$107)),6),"")</f>
        <v/>
      </c>
      <c r="G95" s="43" t="str">
        <f>IF(MONTH(INDEX(Date,MATCH(MONTH($B$2),mois,)+(COUNT($A$7:$A$107)-COUNT(A95:$A$107))))=MONTH($B$2),INDEX(Feuille1!$B$13:$H$301,MATCH(MONTH($B$2),mois,)+(COUNT($A$7:$A$107)-COUNT(A95:$A$107)),7),"")</f>
        <v/>
      </c>
      <c r="H95" s="39"/>
      <c r="I95" s="38"/>
      <c r="J95" s="38"/>
      <c r="K95" s="39"/>
      <c r="L95" s="39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  <c r="AMK95"/>
    </row>
    <row r="96" spans="1:1025" x14ac:dyDescent="0.25">
      <c r="A96">
        <v>1</v>
      </c>
      <c r="B96" s="40" t="str">
        <f>IF(MONTH(INDEX(Date,MATCH(MONTH($B$2),mois,)+(COUNT($A$7:$A$107)-COUNT(A96:$A$107))))=MONTH($B$2),INDEX(Date,MATCH(MONTH($B$2),mois,)+(COUNT($A$7:$A$107)-COUNT(A96:$A$107))),"")</f>
        <v/>
      </c>
      <c r="C96" s="42" t="str">
        <f>IF(MONTH(INDEX(Date,MATCH(MONTH($B$2),mois,)+(COUNT($A$7:$A$107)-COUNT(A96:$A$107))))=MONTH($B$2),INDEX(Feuille1!$B$13:$H$301,MATCH(MONTH($B$2),mois,)+(COUNT($A$7:$A$107)-COUNT(A96:$A$107)),2),"")</f>
        <v/>
      </c>
      <c r="D96" s="42" t="str">
        <f>IF(MONTH(INDEX(Date,MATCH(MONTH($B$2),mois,)+(COUNT($A$7:$A$107)-COUNT(A96:$A$107))))=MONTH($B$2),INDEX(Feuille1!$B$13:$H$301,MATCH(MONTH($B$2),mois,)+(COUNT($A$7:$A$107)-COUNT(A96:$A$107)),3),"")</f>
        <v/>
      </c>
      <c r="E96" s="43" t="str">
        <f>IF(MONTH(INDEX(Date,MATCH(MONTH($B$2),mois,)+(COUNT($A$7:$A$107)-COUNT(A96:$A$107))))=MONTH($B$2),INDEX(Feuille1!$B$13:$H$301,MATCH(MONTH($B$2),mois,)+(COUNT($A$7:$A$107)-COUNT(A96:$A$107)),4),"")</f>
        <v/>
      </c>
      <c r="F96" s="42" t="str">
        <f>IF(MONTH(INDEX(Date,MATCH(MONTH($B$2),mois,)+(COUNT($A$7:$A$107)-COUNT(A96:$A$107))))=MONTH($B$2),INDEX(Feuille1!$B$13:$H$301,MATCH(MONTH($B$2),mois,)+(COUNT($A$7:$A$107)-COUNT(A96:$A$107)),6),"")</f>
        <v/>
      </c>
      <c r="G96" s="43" t="str">
        <f>IF(MONTH(INDEX(Date,MATCH(MONTH($B$2),mois,)+(COUNT($A$7:$A$107)-COUNT(A96:$A$107))))=MONTH($B$2),INDEX(Feuille1!$B$13:$H$301,MATCH(MONTH($B$2),mois,)+(COUNT($A$7:$A$107)-COUNT(A96:$A$107)),7),"")</f>
        <v/>
      </c>
      <c r="H96" s="39"/>
      <c r="I96" s="38"/>
      <c r="J96" s="38"/>
      <c r="K96" s="39"/>
      <c r="L96" s="39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  <c r="AMK96"/>
    </row>
    <row r="97" spans="1:1025" x14ac:dyDescent="0.25">
      <c r="A97">
        <v>1</v>
      </c>
      <c r="B97" s="40" t="str">
        <f>IF(MONTH(INDEX(Date,MATCH(MONTH($B$2),mois,)+(COUNT($A$7:$A$107)-COUNT(A97:$A$107))))=MONTH($B$2),INDEX(Date,MATCH(MONTH($B$2),mois,)+(COUNT($A$7:$A$107)-COUNT(A97:$A$107))),"")</f>
        <v/>
      </c>
      <c r="C97" s="42" t="str">
        <f>IF(MONTH(INDEX(Date,MATCH(MONTH($B$2),mois,)+(COUNT($A$7:$A$107)-COUNT(A97:$A$107))))=MONTH($B$2),INDEX(Feuille1!$B$13:$H$301,MATCH(MONTH($B$2),mois,)+(COUNT($A$7:$A$107)-COUNT(A97:$A$107)),2),"")</f>
        <v/>
      </c>
      <c r="D97" s="42" t="str">
        <f>IF(MONTH(INDEX(Date,MATCH(MONTH($B$2),mois,)+(COUNT($A$7:$A$107)-COUNT(A97:$A$107))))=MONTH($B$2),INDEX(Feuille1!$B$13:$H$301,MATCH(MONTH($B$2),mois,)+(COUNT($A$7:$A$107)-COUNT(A97:$A$107)),3),"")</f>
        <v/>
      </c>
      <c r="E97" s="43" t="str">
        <f>IF(MONTH(INDEX(Date,MATCH(MONTH($B$2),mois,)+(COUNT($A$7:$A$107)-COUNT(A97:$A$107))))=MONTH($B$2),INDEX(Feuille1!$B$13:$H$301,MATCH(MONTH($B$2),mois,)+(COUNT($A$7:$A$107)-COUNT(A97:$A$107)),4),"")</f>
        <v/>
      </c>
      <c r="F97" s="42" t="str">
        <f>IF(MONTH(INDEX(Date,MATCH(MONTH($B$2),mois,)+(COUNT($A$7:$A$107)-COUNT(A97:$A$107))))=MONTH($B$2),INDEX(Feuille1!$B$13:$H$301,MATCH(MONTH($B$2),mois,)+(COUNT($A$7:$A$107)-COUNT(A97:$A$107)),6),"")</f>
        <v/>
      </c>
      <c r="G97" s="43" t="str">
        <f>IF(MONTH(INDEX(Date,MATCH(MONTH($B$2),mois,)+(COUNT($A$7:$A$107)-COUNT(A97:$A$107))))=MONTH($B$2),INDEX(Feuille1!$B$13:$H$301,MATCH(MONTH($B$2),mois,)+(COUNT($A$7:$A$107)-COUNT(A97:$A$107)),7),"")</f>
        <v/>
      </c>
      <c r="H97" s="39"/>
      <c r="I97" s="38"/>
      <c r="J97" s="38"/>
      <c r="K97" s="39"/>
      <c r="L97" s="39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  <c r="AMK97"/>
    </row>
    <row r="98" spans="1:1025" x14ac:dyDescent="0.25">
      <c r="A98">
        <v>1</v>
      </c>
      <c r="B98" s="40" t="str">
        <f>IF(MONTH(INDEX(Date,MATCH(MONTH($B$2),mois,)+(COUNT($A$7:$A$107)-COUNT(A98:$A$107))))=MONTH($B$2),INDEX(Date,MATCH(MONTH($B$2),mois,)+(COUNT($A$7:$A$107)-COUNT(A98:$A$107))),"")</f>
        <v/>
      </c>
      <c r="C98" s="42" t="str">
        <f>IF(MONTH(INDEX(Date,MATCH(MONTH($B$2),mois,)+(COUNT($A$7:$A$107)-COUNT(A98:$A$107))))=MONTH($B$2),INDEX(Feuille1!$B$13:$H$301,MATCH(MONTH($B$2),mois,)+(COUNT($A$7:$A$107)-COUNT(A98:$A$107)),2),"")</f>
        <v/>
      </c>
      <c r="D98" s="42" t="str">
        <f>IF(MONTH(INDEX(Date,MATCH(MONTH($B$2),mois,)+(COUNT($A$7:$A$107)-COUNT(A98:$A$107))))=MONTH($B$2),INDEX(Feuille1!$B$13:$H$301,MATCH(MONTH($B$2),mois,)+(COUNT($A$7:$A$107)-COUNT(A98:$A$107)),3),"")</f>
        <v/>
      </c>
      <c r="E98" s="43" t="str">
        <f>IF(MONTH(INDEX(Date,MATCH(MONTH($B$2),mois,)+(COUNT($A$7:$A$107)-COUNT(A98:$A$107))))=MONTH($B$2),INDEX(Feuille1!$B$13:$H$301,MATCH(MONTH($B$2),mois,)+(COUNT($A$7:$A$107)-COUNT(A98:$A$107)),4),"")</f>
        <v/>
      </c>
      <c r="F98" s="42" t="str">
        <f>IF(MONTH(INDEX(Date,MATCH(MONTH($B$2),mois,)+(COUNT($A$7:$A$107)-COUNT(A98:$A$107))))=MONTH($B$2),INDEX(Feuille1!$B$13:$H$301,MATCH(MONTH($B$2),mois,)+(COUNT($A$7:$A$107)-COUNT(A98:$A$107)),6),"")</f>
        <v/>
      </c>
      <c r="G98" s="43" t="str">
        <f>IF(MONTH(INDEX(Date,MATCH(MONTH($B$2),mois,)+(COUNT($A$7:$A$107)-COUNT(A98:$A$107))))=MONTH($B$2),INDEX(Feuille1!$B$13:$H$301,MATCH(MONTH($B$2),mois,)+(COUNT($A$7:$A$107)-COUNT(A98:$A$107)),7),"")</f>
        <v/>
      </c>
      <c r="H98" s="39"/>
      <c r="I98" s="38"/>
      <c r="J98" s="38"/>
      <c r="K98" s="39"/>
      <c r="L98" s="39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  <c r="AMK98"/>
    </row>
    <row r="99" spans="1:1025" x14ac:dyDescent="0.25">
      <c r="A99">
        <v>1</v>
      </c>
      <c r="B99" s="40" t="str">
        <f>IF(MONTH(INDEX(Date,MATCH(MONTH($B$2),mois,)+(COUNT($A$7:$A$107)-COUNT(A99:$A$107))))=MONTH($B$2),INDEX(Date,MATCH(MONTH($B$2),mois,)+(COUNT($A$7:$A$107)-COUNT(A99:$A$107))),"")</f>
        <v/>
      </c>
      <c r="C99" s="42" t="str">
        <f>IF(MONTH(INDEX(Date,MATCH(MONTH($B$2),mois,)+(COUNT($A$7:$A$107)-COUNT(A99:$A$107))))=MONTH($B$2),INDEX(Feuille1!$B$13:$H$301,MATCH(MONTH($B$2),mois,)+(COUNT($A$7:$A$107)-COUNT(A99:$A$107)),2),"")</f>
        <v/>
      </c>
      <c r="D99" s="42" t="str">
        <f>IF(MONTH(INDEX(Date,MATCH(MONTH($B$2),mois,)+(COUNT($A$7:$A$107)-COUNT(A99:$A$107))))=MONTH($B$2),INDEX(Feuille1!$B$13:$H$301,MATCH(MONTH($B$2),mois,)+(COUNT($A$7:$A$107)-COUNT(A99:$A$107)),3),"")</f>
        <v/>
      </c>
      <c r="E99" s="43" t="str">
        <f>IF(MONTH(INDEX(Date,MATCH(MONTH($B$2),mois,)+(COUNT($A$7:$A$107)-COUNT(A99:$A$107))))=MONTH($B$2),INDEX(Feuille1!$B$13:$H$301,MATCH(MONTH($B$2),mois,)+(COUNT($A$7:$A$107)-COUNT(A99:$A$107)),4),"")</f>
        <v/>
      </c>
      <c r="F99" s="42" t="str">
        <f>IF(MONTH(INDEX(Date,MATCH(MONTH($B$2),mois,)+(COUNT($A$7:$A$107)-COUNT(A99:$A$107))))=MONTH($B$2),INDEX(Feuille1!$B$13:$H$301,MATCH(MONTH($B$2),mois,)+(COUNT($A$7:$A$107)-COUNT(A99:$A$107)),6),"")</f>
        <v/>
      </c>
      <c r="G99" s="43" t="str">
        <f>IF(MONTH(INDEX(Date,MATCH(MONTH($B$2),mois,)+(COUNT($A$7:$A$107)-COUNT(A99:$A$107))))=MONTH($B$2),INDEX(Feuille1!$B$13:$H$301,MATCH(MONTH($B$2),mois,)+(COUNT($A$7:$A$107)-COUNT(A99:$A$107)),7),"")</f>
        <v/>
      </c>
      <c r="H99" s="39"/>
      <c r="I99" s="38"/>
      <c r="J99" s="38"/>
      <c r="K99" s="39"/>
      <c r="L99" s="3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  <c r="AMK99"/>
    </row>
    <row r="100" spans="1:1025" x14ac:dyDescent="0.25">
      <c r="A100">
        <v>1</v>
      </c>
      <c r="B100" s="40" t="str">
        <f>IF(MONTH(INDEX(Date,MATCH(MONTH($B$2),mois,)+(COUNT($A$7:$A$107)-COUNT(A100:$A$107))))=MONTH($B$2),INDEX(Date,MATCH(MONTH($B$2),mois,)+(COUNT($A$7:$A$107)-COUNT(A100:$A$107))),"")</f>
        <v/>
      </c>
      <c r="C100" s="42" t="str">
        <f>IF(MONTH(INDEX(Date,MATCH(MONTH($B$2),mois,)+(COUNT($A$7:$A$107)-COUNT(A100:$A$107))))=MONTH($B$2),INDEX(Feuille1!$B$13:$H$301,MATCH(MONTH($B$2),mois,)+(COUNT($A$7:$A$107)-COUNT(A100:$A$107)),2),"")</f>
        <v/>
      </c>
      <c r="D100" s="42" t="str">
        <f>IF(MONTH(INDEX(Date,MATCH(MONTH($B$2),mois,)+(COUNT($A$7:$A$107)-COUNT(A100:$A$107))))=MONTH($B$2),INDEX(Feuille1!$B$13:$H$301,MATCH(MONTH($B$2),mois,)+(COUNT($A$7:$A$107)-COUNT(A100:$A$107)),3),"")</f>
        <v/>
      </c>
      <c r="E100" s="43" t="str">
        <f>IF(MONTH(INDEX(Date,MATCH(MONTH($B$2),mois,)+(COUNT($A$7:$A$107)-COUNT(A100:$A$107))))=MONTH($B$2),INDEX(Feuille1!$B$13:$H$301,MATCH(MONTH($B$2),mois,)+(COUNT($A$7:$A$107)-COUNT(A100:$A$107)),4),"")</f>
        <v/>
      </c>
      <c r="F100" s="42" t="str">
        <f>IF(MONTH(INDEX(Date,MATCH(MONTH($B$2),mois,)+(COUNT($A$7:$A$107)-COUNT(A100:$A$107))))=MONTH($B$2),INDEX(Feuille1!$B$13:$H$301,MATCH(MONTH($B$2),mois,)+(COUNT($A$7:$A$107)-COUNT(A100:$A$107)),6),"")</f>
        <v/>
      </c>
      <c r="G100" s="43" t="str">
        <f>IF(MONTH(INDEX(Date,MATCH(MONTH($B$2),mois,)+(COUNT($A$7:$A$107)-COUNT(A100:$A$107))))=MONTH($B$2),INDEX(Feuille1!$B$13:$H$301,MATCH(MONTH($B$2),mois,)+(COUNT($A$7:$A$107)-COUNT(A100:$A$107)),7),"")</f>
        <v/>
      </c>
      <c r="H100" s="39"/>
      <c r="I100" s="38"/>
      <c r="J100" s="38"/>
      <c r="K100" s="39"/>
      <c r="L100" s="39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  <c r="AMK100"/>
    </row>
    <row r="101" spans="1:1025" x14ac:dyDescent="0.25">
      <c r="A101">
        <v>1</v>
      </c>
      <c r="B101" s="40" t="str">
        <f>IF(MONTH(INDEX(Date,MATCH(MONTH($B$2),mois,)+(COUNT($A$7:$A$107)-COUNT(A101:$A$107))))=MONTH($B$2),INDEX(Date,MATCH(MONTH($B$2),mois,)+(COUNT($A$7:$A$107)-COUNT(A101:$A$107))),"")</f>
        <v/>
      </c>
      <c r="C101" s="42" t="str">
        <f>IF(MONTH(INDEX(Date,MATCH(MONTH($B$2),mois,)+(COUNT($A$7:$A$107)-COUNT(A101:$A$107))))=MONTH($B$2),INDEX(Feuille1!$B$13:$H$301,MATCH(MONTH($B$2),mois,)+(COUNT($A$7:$A$107)-COUNT(A101:$A$107)),2),"")</f>
        <v/>
      </c>
      <c r="D101" s="42" t="str">
        <f>IF(MONTH(INDEX(Date,MATCH(MONTH($B$2),mois,)+(COUNT($A$7:$A$107)-COUNT(A101:$A$107))))=MONTH($B$2),INDEX(Feuille1!$B$13:$H$301,MATCH(MONTH($B$2),mois,)+(COUNT($A$7:$A$107)-COUNT(A101:$A$107)),3),"")</f>
        <v/>
      </c>
      <c r="E101" s="43" t="str">
        <f>IF(MONTH(INDEX(Date,MATCH(MONTH($B$2),mois,)+(COUNT($A$7:$A$107)-COUNT(A101:$A$107))))=MONTH($B$2),INDEX(Feuille1!$B$13:$H$301,MATCH(MONTH($B$2),mois,)+(COUNT($A$7:$A$107)-COUNT(A101:$A$107)),4),"")</f>
        <v/>
      </c>
      <c r="F101" s="42" t="str">
        <f>IF(MONTH(INDEX(Date,MATCH(MONTH($B$2),mois,)+(COUNT($A$7:$A$107)-COUNT(A101:$A$107))))=MONTH($B$2),INDEX(Feuille1!$B$13:$H$301,MATCH(MONTH($B$2),mois,)+(COUNT($A$7:$A$107)-COUNT(A101:$A$107)),6),"")</f>
        <v/>
      </c>
      <c r="G101" s="43" t="str">
        <f>IF(MONTH(INDEX(Date,MATCH(MONTH($B$2),mois,)+(COUNT($A$7:$A$107)-COUNT(A101:$A$107))))=MONTH($B$2),INDEX(Feuille1!$B$13:$H$301,MATCH(MONTH($B$2),mois,)+(COUNT($A$7:$A$107)-COUNT(A101:$A$107)),7),"")</f>
        <v/>
      </c>
      <c r="H101" s="39"/>
      <c r="I101" s="38"/>
      <c r="J101" s="38"/>
      <c r="K101" s="39"/>
      <c r="L101" s="39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  <c r="AMK101"/>
    </row>
    <row r="102" spans="1:1025" x14ac:dyDescent="0.25">
      <c r="A102">
        <v>1</v>
      </c>
      <c r="B102" s="40" t="str">
        <f>IF(MONTH(INDEX(Date,MATCH(MONTH($B$2),mois,)+(COUNT($A$7:$A$107)-COUNT(A102:$A$107))))=MONTH($B$2),INDEX(Date,MATCH(MONTH($B$2),mois,)+(COUNT($A$7:$A$107)-COUNT(A102:$A$107))),"")</f>
        <v/>
      </c>
      <c r="C102" s="42" t="str">
        <f>IF(MONTH(INDEX(Date,MATCH(MONTH($B$2),mois,)+(COUNT($A$7:$A$107)-COUNT(A102:$A$107))))=MONTH($B$2),INDEX(Feuille1!$B$13:$H$301,MATCH(MONTH($B$2),mois,)+(COUNT($A$7:$A$107)-COUNT(A102:$A$107)),2),"")</f>
        <v/>
      </c>
      <c r="D102" s="42" t="str">
        <f>IF(MONTH(INDEX(Date,MATCH(MONTH($B$2),mois,)+(COUNT($A$7:$A$107)-COUNT(A102:$A$107))))=MONTH($B$2),INDEX(Feuille1!$B$13:$H$301,MATCH(MONTH($B$2),mois,)+(COUNT($A$7:$A$107)-COUNT(A102:$A$107)),3),"")</f>
        <v/>
      </c>
      <c r="E102" s="43" t="str">
        <f>IF(MONTH(INDEX(Date,MATCH(MONTH($B$2),mois,)+(COUNT($A$7:$A$107)-COUNT(A102:$A$107))))=MONTH($B$2),INDEX(Feuille1!$B$13:$H$301,MATCH(MONTH($B$2),mois,)+(COUNT($A$7:$A$107)-COUNT(A102:$A$107)),4),"")</f>
        <v/>
      </c>
      <c r="F102" s="42" t="str">
        <f>IF(MONTH(INDEX(Date,MATCH(MONTH($B$2),mois,)+(COUNT($A$7:$A$107)-COUNT(A102:$A$107))))=MONTH($B$2),INDEX(Feuille1!$B$13:$H$301,MATCH(MONTH($B$2),mois,)+(COUNT($A$7:$A$107)-COUNT(A102:$A$107)),6),"")</f>
        <v/>
      </c>
      <c r="G102" s="43" t="str">
        <f>IF(MONTH(INDEX(Date,MATCH(MONTH($B$2),mois,)+(COUNT($A$7:$A$107)-COUNT(A102:$A$107))))=MONTH($B$2),INDEX(Feuille1!$B$13:$H$301,MATCH(MONTH($B$2),mois,)+(COUNT($A$7:$A$107)-COUNT(A102:$A$107)),7),"")</f>
        <v/>
      </c>
      <c r="H102" s="39"/>
      <c r="I102" s="38"/>
      <c r="J102" s="38"/>
      <c r="K102" s="39"/>
      <c r="L102" s="39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  <c r="AMK102"/>
    </row>
    <row r="103" spans="1:1025" x14ac:dyDescent="0.25">
      <c r="A103">
        <v>1</v>
      </c>
      <c r="B103" s="40" t="str">
        <f>IF(MONTH(INDEX(Date,MATCH(MONTH($B$2),mois,)+(COUNT($A$7:$A$107)-COUNT(A103:$A$107))))=MONTH($B$2),INDEX(Date,MATCH(MONTH($B$2),mois,)+(COUNT($A$7:$A$107)-COUNT(A103:$A$107))),"")</f>
        <v/>
      </c>
      <c r="C103" s="42" t="str">
        <f>IF(MONTH(INDEX(Date,MATCH(MONTH($B$2),mois,)+(COUNT($A$7:$A$107)-COUNT(A103:$A$107))))=MONTH($B$2),INDEX(Feuille1!$B$13:$H$301,MATCH(MONTH($B$2),mois,)+(COUNT($A$7:$A$107)-COUNT(A103:$A$107)),2),"")</f>
        <v/>
      </c>
      <c r="D103" s="42" t="str">
        <f>IF(MONTH(INDEX(Date,MATCH(MONTH($B$2),mois,)+(COUNT($A$7:$A$107)-COUNT(A103:$A$107))))=MONTH($B$2),INDEX(Feuille1!$B$13:$H$301,MATCH(MONTH($B$2),mois,)+(COUNT($A$7:$A$107)-COUNT(A103:$A$107)),3),"")</f>
        <v/>
      </c>
      <c r="E103" s="43" t="str">
        <f>IF(MONTH(INDEX(Date,MATCH(MONTH($B$2),mois,)+(COUNT($A$7:$A$107)-COUNT(A103:$A$107))))=MONTH($B$2),INDEX(Feuille1!$B$13:$H$301,MATCH(MONTH($B$2),mois,)+(COUNT($A$7:$A$107)-COUNT(A103:$A$107)),4),"")</f>
        <v/>
      </c>
      <c r="F103" s="42" t="str">
        <f>IF(MONTH(INDEX(Date,MATCH(MONTH($B$2),mois,)+(COUNT($A$7:$A$107)-COUNT(A103:$A$107))))=MONTH($B$2),INDEX(Feuille1!$B$13:$H$301,MATCH(MONTH($B$2),mois,)+(COUNT($A$7:$A$107)-COUNT(A103:$A$107)),6),"")</f>
        <v/>
      </c>
      <c r="G103" s="43" t="str">
        <f>IF(MONTH(INDEX(Date,MATCH(MONTH($B$2),mois,)+(COUNT($A$7:$A$107)-COUNT(A103:$A$107))))=MONTH($B$2),INDEX(Feuille1!$B$13:$H$301,MATCH(MONTH($B$2),mois,)+(COUNT($A$7:$A$107)-COUNT(A103:$A$107)),7),"")</f>
        <v/>
      </c>
      <c r="H103" s="39"/>
      <c r="I103" s="38"/>
      <c r="J103" s="38"/>
      <c r="K103" s="39"/>
      <c r="L103" s="39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  <c r="AMK103"/>
    </row>
    <row r="104" spans="1:1025" x14ac:dyDescent="0.25">
      <c r="A104">
        <v>1</v>
      </c>
      <c r="B104" s="40" t="str">
        <f>IF(MONTH(INDEX(Date,MATCH(MONTH($B$2),mois,)+(COUNT($A$7:$A$107)-COUNT(A104:$A$107))))=MONTH($B$2),INDEX(Date,MATCH(MONTH($B$2),mois,)+(COUNT($A$7:$A$107)-COUNT(A104:$A$107))),"")</f>
        <v/>
      </c>
      <c r="C104" s="42" t="str">
        <f>IF(MONTH(INDEX(Date,MATCH(MONTH($B$2),mois,)+(COUNT($A$7:$A$107)-COUNT(A104:$A$107))))=MONTH($B$2),INDEX(Feuille1!$B$13:$H$301,MATCH(MONTH($B$2),mois,)+(COUNT($A$7:$A$107)-COUNT(A104:$A$107)),2),"")</f>
        <v/>
      </c>
      <c r="D104" s="42" t="str">
        <f>IF(MONTH(INDEX(Date,MATCH(MONTH($B$2),mois,)+(COUNT($A$7:$A$107)-COUNT(A104:$A$107))))=MONTH($B$2),INDEX(Feuille1!$B$13:$H$301,MATCH(MONTH($B$2),mois,)+(COUNT($A$7:$A$107)-COUNT(A104:$A$107)),3),"")</f>
        <v/>
      </c>
      <c r="E104" s="43" t="str">
        <f>IF(MONTH(INDEX(Date,MATCH(MONTH($B$2),mois,)+(COUNT($A$7:$A$107)-COUNT(A104:$A$107))))=MONTH($B$2),INDEX(Feuille1!$B$13:$H$301,MATCH(MONTH($B$2),mois,)+(COUNT($A$7:$A$107)-COUNT(A104:$A$107)),4),"")</f>
        <v/>
      </c>
      <c r="F104" s="42" t="str">
        <f>IF(MONTH(INDEX(Date,MATCH(MONTH($B$2),mois,)+(COUNT($A$7:$A$107)-COUNT(A104:$A$107))))=MONTH($B$2),INDEX(Feuille1!$B$13:$H$301,MATCH(MONTH($B$2),mois,)+(COUNT($A$7:$A$107)-COUNT(A104:$A$107)),6),"")</f>
        <v/>
      </c>
      <c r="G104" s="43" t="str">
        <f>IF(MONTH(INDEX(Date,MATCH(MONTH($B$2),mois,)+(COUNT($A$7:$A$107)-COUNT(A104:$A$107))))=MONTH($B$2),INDEX(Feuille1!$B$13:$H$301,MATCH(MONTH($B$2),mois,)+(COUNT($A$7:$A$107)-COUNT(A104:$A$107)),7),"")</f>
        <v/>
      </c>
      <c r="H104" s="39"/>
      <c r="I104" s="38"/>
      <c r="J104" s="38"/>
      <c r="K104" s="39"/>
      <c r="L104" s="39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  <c r="AMK104"/>
    </row>
    <row r="105" spans="1:1025" x14ac:dyDescent="0.25">
      <c r="A105">
        <v>1</v>
      </c>
      <c r="B105" s="40" t="str">
        <f>IF(MONTH(INDEX(Date,MATCH(MONTH($B$2),mois,)+(COUNT($A$7:$A$107)-COUNT(A105:$A$107))))=MONTH($B$2),INDEX(Date,MATCH(MONTH($B$2),mois,)+(COUNT($A$7:$A$107)-COUNT(A105:$A$107))),"")</f>
        <v/>
      </c>
      <c r="C105" s="42" t="str">
        <f>IF(MONTH(INDEX(Date,MATCH(MONTH($B$2),mois,)+(COUNT($A$7:$A$107)-COUNT(A105:$A$107))))=MONTH($B$2),INDEX(Feuille1!$B$13:$H$301,MATCH(MONTH($B$2),mois,)+(COUNT($A$7:$A$107)-COUNT(A105:$A$107)),2),"")</f>
        <v/>
      </c>
      <c r="D105" s="42" t="str">
        <f>IF(MONTH(INDEX(Date,MATCH(MONTH($B$2),mois,)+(COUNT($A$7:$A$107)-COUNT(A105:$A$107))))=MONTH($B$2),INDEX(Feuille1!$B$13:$H$301,MATCH(MONTH($B$2),mois,)+(COUNT($A$7:$A$107)-COUNT(A105:$A$107)),3),"")</f>
        <v/>
      </c>
      <c r="E105" s="43" t="str">
        <f>IF(MONTH(INDEX(Date,MATCH(MONTH($B$2),mois,)+(COUNT($A$7:$A$107)-COUNT(A105:$A$107))))=MONTH($B$2),INDEX(Feuille1!$B$13:$H$301,MATCH(MONTH($B$2),mois,)+(COUNT($A$7:$A$107)-COUNT(A105:$A$107)),4),"")</f>
        <v/>
      </c>
      <c r="F105" s="42" t="str">
        <f>IF(MONTH(INDEX(Date,MATCH(MONTH($B$2),mois,)+(COUNT($A$7:$A$107)-COUNT(A105:$A$107))))=MONTH($B$2),INDEX(Feuille1!$B$13:$H$301,MATCH(MONTH($B$2),mois,)+(COUNT($A$7:$A$107)-COUNT(A105:$A$107)),6),"")</f>
        <v/>
      </c>
      <c r="G105" s="43" t="str">
        <f>IF(MONTH(INDEX(Date,MATCH(MONTH($B$2),mois,)+(COUNT($A$7:$A$107)-COUNT(A105:$A$107))))=MONTH($B$2),INDEX(Feuille1!$B$13:$H$301,MATCH(MONTH($B$2),mois,)+(COUNT($A$7:$A$107)-COUNT(A105:$A$107)),7),"")</f>
        <v/>
      </c>
      <c r="H105" s="39"/>
      <c r="I105" s="38"/>
      <c r="J105" s="38"/>
      <c r="K105" s="39"/>
      <c r="L105" s="39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</row>
    <row r="106" spans="1:1025" x14ac:dyDescent="0.25">
      <c r="A106">
        <v>1</v>
      </c>
      <c r="B106" s="40" t="str">
        <f>IF(MONTH(INDEX(Date,MATCH(MONTH($B$2),mois,)+(COUNT($A$7:$A$107)-COUNT(A106:$A$107))))=MONTH($B$2),INDEX(Date,MATCH(MONTH($B$2),mois,)+(COUNT($A$7:$A$107)-COUNT(A106:$A$107))),"")</f>
        <v/>
      </c>
      <c r="C106" s="42" t="str">
        <f>IF(MONTH(INDEX(Date,MATCH(MONTH($B$2),mois,)+(COUNT($A$7:$A$107)-COUNT(A106:$A$107))))=MONTH($B$2),INDEX(Feuille1!$B$13:$H$301,MATCH(MONTH($B$2),mois,)+(COUNT($A$7:$A$107)-COUNT(A106:$A$107)),2),"")</f>
        <v/>
      </c>
      <c r="D106" s="42" t="str">
        <f>IF(MONTH(INDEX(Date,MATCH(MONTH($B$2),mois,)+(COUNT($A$7:$A$107)-COUNT(A106:$A$107))))=MONTH($B$2),INDEX(Feuille1!$B$13:$H$301,MATCH(MONTH($B$2),mois,)+(COUNT($A$7:$A$107)-COUNT(A106:$A$107)),3),"")</f>
        <v/>
      </c>
      <c r="E106" s="43" t="str">
        <f>IF(MONTH(INDEX(Date,MATCH(MONTH($B$2),mois,)+(COUNT($A$7:$A$107)-COUNT(A106:$A$107))))=MONTH($B$2),INDEX(Feuille1!$B$13:$H$301,MATCH(MONTH($B$2),mois,)+(COUNT($A$7:$A$107)-COUNT(A106:$A$107)),4),"")</f>
        <v/>
      </c>
      <c r="F106" s="42" t="str">
        <f>IF(MONTH(INDEX(Date,MATCH(MONTH($B$2),mois,)+(COUNT($A$7:$A$107)-COUNT(A106:$A$107))))=MONTH($B$2),INDEX(Feuille1!$B$13:$H$301,MATCH(MONTH($B$2),mois,)+(COUNT($A$7:$A$107)-COUNT(A106:$A$107)),6),"")</f>
        <v/>
      </c>
      <c r="G106" s="43" t="str">
        <f>IF(MONTH(INDEX(Date,MATCH(MONTH($B$2),mois,)+(COUNT($A$7:$A$107)-COUNT(A106:$A$107))))=MONTH($B$2),INDEX(Feuille1!$B$13:$H$301,MATCH(MONTH($B$2),mois,)+(COUNT($A$7:$A$107)-COUNT(A106:$A$107)),7),"")</f>
        <v/>
      </c>
      <c r="H106" s="39"/>
      <c r="I106" s="38"/>
      <c r="J106" s="38"/>
      <c r="K106" s="39"/>
      <c r="L106" s="39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  <c r="AMK106"/>
    </row>
    <row r="107" spans="1:1025" x14ac:dyDescent="0.25">
      <c r="A107">
        <v>1</v>
      </c>
      <c r="B107" s="40" t="str">
        <f>IF(MONTH(INDEX(Date,MATCH(MONTH($B$2),mois,)+(COUNT($A$7:$A$107)-COUNT(A107:$A$107))))=MONTH($B$2),INDEX(Date,MATCH(MONTH($B$2),mois,)+(COUNT($A$7:$A$107)-COUNT(A107:$A$107))),"")</f>
        <v/>
      </c>
      <c r="C107" s="42" t="str">
        <f>IF(MONTH(INDEX(Date,MATCH(MONTH($B$2),mois,)+(COUNT($A$7:$A$107)-COUNT(A107:$A$107))))=MONTH($B$2),INDEX(Feuille1!$B$13:$H$301,MATCH(MONTH($B$2),mois,)+(COUNT($A$7:$A$107)-COUNT(A107:$A$107)),2),"")</f>
        <v/>
      </c>
      <c r="D107" s="42" t="str">
        <f>IF(MONTH(INDEX(Date,MATCH(MONTH($B$2),mois,)+(COUNT($A$7:$A$107)-COUNT(A107:$A$107))))=MONTH($B$2),INDEX(Feuille1!$B$13:$H$301,MATCH(MONTH($B$2),mois,)+(COUNT($A$7:$A$107)-COUNT(A107:$A$107)),3),"")</f>
        <v/>
      </c>
      <c r="E107" s="43" t="str">
        <f>IF(MONTH(INDEX(Date,MATCH(MONTH($B$2),mois,)+(COUNT($A$7:$A$107)-COUNT(A107:$A$107))))=MONTH($B$2),INDEX(Feuille1!$B$13:$H$301,MATCH(MONTH($B$2),mois,)+(COUNT($A$7:$A$107)-COUNT(A107:$A$107)),4),"")</f>
        <v/>
      </c>
      <c r="F107" s="42" t="str">
        <f>IF(MONTH(INDEX(Date,MATCH(MONTH($B$2),mois,)+(COUNT($A$7:$A$107)-COUNT(A107:$A$107))))=MONTH($B$2),INDEX(Feuille1!$B$13:$H$301,MATCH(MONTH($B$2),mois,)+(COUNT($A$7:$A$107)-COUNT(A107:$A$107)),6),"")</f>
        <v/>
      </c>
      <c r="G107" s="43" t="str">
        <f>IF(MONTH(INDEX(Date,MATCH(MONTH($B$2),mois,)+(COUNT($A$7:$A$107)-COUNT(A107:$A$107))))=MONTH($B$2),INDEX(Feuille1!$B$13:$H$301,MATCH(MONTH($B$2),mois,)+(COUNT($A$7:$A$107)-COUNT(A107:$A$107)),7),"")</f>
        <v/>
      </c>
      <c r="H107" s="39"/>
      <c r="I107" s="38"/>
      <c r="J107" s="38"/>
      <c r="K107" s="39"/>
      <c r="L107" s="39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  <c r="AMK107"/>
    </row>
    <row r="108" spans="1:1025" ht="8.25" customHeight="1" x14ac:dyDescent="0.25">
      <c r="B108" s="28"/>
      <c r="C108"/>
      <c r="D108"/>
      <c r="E108" s="32"/>
      <c r="F108"/>
      <c r="G108" s="32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  <c r="AMK108"/>
    </row>
    <row r="109" spans="1:1025" s="19" customFormat="1" ht="15.6" x14ac:dyDescent="0.3">
      <c r="B109" s="29"/>
      <c r="D109" s="20" t="s">
        <v>58</v>
      </c>
      <c r="E109" s="33">
        <f>SUM(E6:E107)</f>
        <v>0</v>
      </c>
      <c r="F109"/>
      <c r="G109" s="36"/>
      <c r="J109" s="20" t="s">
        <v>58</v>
      </c>
      <c r="K109" s="21">
        <f>SUM(K6:K107)</f>
        <v>0</v>
      </c>
      <c r="AMI109" s="15"/>
      <c r="AMJ109" s="15"/>
      <c r="AMK109" s="15"/>
    </row>
    <row r="110" spans="1:1025" ht="6.75" customHeight="1" x14ac:dyDescent="0.25">
      <c r="D110"/>
      <c r="E110" s="32"/>
      <c r="F110"/>
    </row>
    <row r="111" spans="1:1025" ht="15.6" x14ac:dyDescent="0.3">
      <c r="D111" s="20" t="s">
        <v>59</v>
      </c>
      <c r="E111" s="34">
        <f>+E109-K109</f>
        <v>0</v>
      </c>
      <c r="F111"/>
    </row>
  </sheetData>
  <mergeCells count="9">
    <mergeCell ref="B4:G4"/>
    <mergeCell ref="H4:L4"/>
    <mergeCell ref="B5:G5"/>
    <mergeCell ref="B1:G1"/>
    <mergeCell ref="H1:L1"/>
    <mergeCell ref="B2:G2"/>
    <mergeCell ref="H2:L2"/>
    <mergeCell ref="B3:G3"/>
    <mergeCell ref="H3:L3"/>
  </mergeCells>
  <pageMargins left="0.78749999999999998" right="0.78749999999999998" top="1.05277777777778" bottom="1.05277777777778" header="0.78749999999999998" footer="0.78749999999999998"/>
  <pageSetup paperSize="9" firstPageNumber="0" orientation="portrait" r:id="rId1"/>
  <headerFooter>
    <oddHeader>&amp;C&amp;"Times New Roman,Normal"&amp;12&amp;A</oddHeader>
    <oddFooter>&amp;C&amp;"Times New Roman,Normal"&amp;12Page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L111"/>
  <sheetViews>
    <sheetView topLeftCell="B1" zoomScaleNormal="100" workbookViewId="0">
      <selection activeCell="B3" sqref="B3:G3"/>
    </sheetView>
  </sheetViews>
  <sheetFormatPr baseColWidth="10" defaultColWidth="8.88671875" defaultRowHeight="13.2" x14ac:dyDescent="0.25"/>
  <cols>
    <col min="1" max="1" width="17.33203125" hidden="1" customWidth="1"/>
    <col min="2" max="2" width="17.33203125" style="30" customWidth="1"/>
    <col min="3" max="4" width="17.33203125" style="15" customWidth="1"/>
    <col min="5" max="5" width="17.33203125" style="35" customWidth="1"/>
    <col min="6" max="6" width="17.33203125" style="15" customWidth="1"/>
    <col min="7" max="7" width="17.33203125" style="35" customWidth="1"/>
    <col min="8" max="12" width="17.33203125" style="15" customWidth="1"/>
    <col min="13" max="1026" width="8.88671875" style="15"/>
  </cols>
  <sheetData>
    <row r="1" spans="1:1025" s="14" customFormat="1" ht="18" x14ac:dyDescent="0.35">
      <c r="B1" s="24" t="s">
        <v>0</v>
      </c>
      <c r="C1" s="24"/>
      <c r="D1" s="24"/>
      <c r="E1" s="24"/>
      <c r="F1" s="24"/>
      <c r="G1" s="24"/>
      <c r="H1" s="24" t="s">
        <v>0</v>
      </c>
      <c r="I1" s="24"/>
      <c r="J1" s="24"/>
      <c r="K1" s="24"/>
      <c r="L1" s="24"/>
      <c r="M1" s="12"/>
      <c r="AMI1" s="15"/>
      <c r="AMJ1" s="15"/>
      <c r="AMK1" s="15"/>
    </row>
    <row r="2" spans="1:1025" s="14" customFormat="1" ht="18" x14ac:dyDescent="0.35">
      <c r="B2" s="25">
        <v>42095</v>
      </c>
      <c r="C2" s="25"/>
      <c r="D2" s="25"/>
      <c r="E2" s="25"/>
      <c r="F2" s="25"/>
      <c r="G2" s="25"/>
      <c r="H2" s="25">
        <f>B2</f>
        <v>42095</v>
      </c>
      <c r="I2" s="25"/>
      <c r="J2" s="25"/>
      <c r="K2" s="25"/>
      <c r="L2" s="25"/>
      <c r="M2" s="12"/>
      <c r="AMI2" s="15"/>
      <c r="AMJ2" s="15"/>
      <c r="AMK2" s="15"/>
    </row>
    <row r="3" spans="1:1025" s="14" customFormat="1" ht="13.35" customHeight="1" x14ac:dyDescent="0.35"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AMI3" s="15"/>
      <c r="AMJ3" s="15"/>
      <c r="AMK3" s="15"/>
    </row>
    <row r="4" spans="1:1025" s="16" customFormat="1" ht="18" x14ac:dyDescent="0.35">
      <c r="B4" s="1" t="s">
        <v>56</v>
      </c>
      <c r="C4" s="1"/>
      <c r="D4" s="1"/>
      <c r="E4" s="1"/>
      <c r="F4" s="1"/>
      <c r="G4" s="1"/>
      <c r="H4" s="22" t="s">
        <v>57</v>
      </c>
      <c r="I4" s="22"/>
      <c r="J4" s="22"/>
      <c r="K4" s="22"/>
      <c r="L4" s="22"/>
      <c r="AMI4" s="15"/>
      <c r="AMJ4" s="15"/>
      <c r="AMK4" s="15"/>
    </row>
    <row r="5" spans="1:1025" ht="14.4" x14ac:dyDescent="0.25">
      <c r="B5" s="23"/>
      <c r="C5" s="23"/>
      <c r="D5" s="23"/>
      <c r="E5" s="23"/>
      <c r="F5" s="23"/>
      <c r="G5" s="23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</row>
    <row r="6" spans="1:1025" s="18" customFormat="1" ht="15.6" x14ac:dyDescent="0.3">
      <c r="B6" s="27" t="s">
        <v>14</v>
      </c>
      <c r="C6" s="17" t="s">
        <v>15</v>
      </c>
      <c r="D6" s="17" t="s">
        <v>16</v>
      </c>
      <c r="E6" s="31" t="s">
        <v>17</v>
      </c>
      <c r="F6" s="17" t="s">
        <v>19</v>
      </c>
      <c r="G6" s="31" t="s">
        <v>20</v>
      </c>
      <c r="H6" s="17" t="s">
        <v>14</v>
      </c>
      <c r="I6" s="17" t="s">
        <v>15</v>
      </c>
      <c r="J6" s="17" t="s">
        <v>16</v>
      </c>
      <c r="K6" s="17" t="s">
        <v>17</v>
      </c>
      <c r="L6" s="17" t="s">
        <v>19</v>
      </c>
      <c r="AMI6" s="15"/>
      <c r="AMJ6" s="15"/>
      <c r="AMK6" s="15"/>
    </row>
    <row r="7" spans="1:1025" ht="13.35" customHeight="1" x14ac:dyDescent="0.25">
      <c r="A7">
        <v>1</v>
      </c>
      <c r="B7" s="40">
        <f>INDEX(Date,MATCH(MONTH($B$2),mois,)+(COUNT($A$7:$A$107)-COUNT(A7:$A$107)))</f>
        <v>42095</v>
      </c>
      <c r="C7" s="40" t="str">
        <f>INDEX(Feuille1!$B$13:$H$301,MATCH(MONTH($B$2),mois,)+(COUNT($A$7:$A$107)-COUNT(A7:$A$107)),2)</f>
        <v>706</v>
      </c>
      <c r="D7" s="40" t="str">
        <f>INDEX(Feuille1!$B$13:$H$301,MATCH(MONTH($B$2),mois,)+(COUNT($A$7:$A$107)-COUNT(A7:$A$107)),3)</f>
        <v>Patient X</v>
      </c>
      <c r="E7" s="41" t="str">
        <f>INDEX(Feuille1!$B$13:$H$301,MATCH(MONTH($B$2),mois,)+(COUNT($A$7:$A$107)-COUNT(A7:$A$107)),4)</f>
        <v>X €</v>
      </c>
      <c r="F7" s="40" t="str">
        <f>INDEX(Feuille1!$B$13:$H$301,MATCH(MONTH($B$2),mois,)+(COUNT($A$7:$A$107)-COUNT(A7:$A$107)),6)</f>
        <v>Chèque</v>
      </c>
      <c r="G7" s="41" t="str">
        <f>INDEX(Feuille1!$B$13:$H$301,MATCH(MONTH($B$2),mois,)+(COUNT($A$7:$A$107)-COUNT(A7:$A$107)),7)</f>
        <v>X</v>
      </c>
      <c r="H7" s="44">
        <f>INDEX(date2,MATCH(MONTH($B$2),mois2,)+(COUNT($A$7:$A$107)-COUNT($A7:A$107)))</f>
        <v>42121</v>
      </c>
      <c r="I7" s="44" t="str">
        <f>INDEX(Feuille1!$B$310:$G$380,MATCH(MONTH($B$2),mois2,)+(COUNT($A$7:$A$107)-COUNT($A7:A$107)),2)</f>
        <v>6132</v>
      </c>
      <c r="J7" s="44" t="str">
        <f>INDEX(Feuille1!$B$310:$G$380,MATCH(MONTH($B$2),mois2,)+(COUNT($A$7:$A$107)-COUNT($A7:A$107)),3)</f>
        <v>Loyer : avril 2015</v>
      </c>
      <c r="K7" s="45" t="str">
        <f>INDEX(Feuille1!$B$310:$G$380,MATCH(MONTH($B$2),mois2,)+(COUNT($A$7:$A$107)-COUNT($A7:A$107)),4)</f>
        <v>X €</v>
      </c>
      <c r="L7" s="44" t="str">
        <f>INDEX(Feuille1!$B$310:$G$380,MATCH(MONTH($B$2),mois2,)+(COUNT($A$7:$A$107)-COUNT($A7:A$107)),6)</f>
        <v>Chèque</v>
      </c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</row>
    <row r="8" spans="1:1025" ht="26.4" x14ac:dyDescent="0.25">
      <c r="A8">
        <v>1</v>
      </c>
      <c r="B8" s="40">
        <f>IF(MONTH(INDEX(Date,MATCH(MONTH($B$2),mois,)+(COUNT($A$7:$A$107)-COUNT(A8:$A$107))))=MONTH($B$2),INDEX(Date,MATCH(MONTH($B$2),mois,)+(COUNT($A$7:$A$107)-COUNT(A8:$A$107))),"")</f>
        <v>42096</v>
      </c>
      <c r="C8" s="42" t="str">
        <f>IF(MONTH(INDEX(Date,MATCH(MONTH($B$2),mois,)+(COUNT($A$7:$A$107)-COUNT(A8:$A$107))))=MONTH($B$2),INDEX(Feuille1!$B$13:$H$301,MATCH(MONTH($B$2),mois,)+(COUNT($A$7:$A$107)-COUNT(A8:$A$107)),2),"")</f>
        <v>706</v>
      </c>
      <c r="D8" s="42" t="str">
        <f>IF(MONTH(INDEX(Date,MATCH(MONTH($B$2),mois,)+(COUNT($A$7:$A$107)-COUNT(A8:$A$107))))=MONTH($B$2),INDEX(Feuille1!$B$13:$H$301,MATCH(MONTH($B$2),mois,)+(COUNT($A$7:$A$107)-COUNT(A8:$A$107)),3),"")</f>
        <v>Patient X</v>
      </c>
      <c r="E8" s="43" t="str">
        <f>IF(MONTH(INDEX(Date,MATCH(MONTH($B$2),mois,)+(COUNT($A$7:$A$107)-COUNT(A8:$A$107))))=MONTH($B$2),INDEX(Feuille1!$B$13:$H$301,MATCH(MONTH($B$2),mois,)+(COUNT($A$7:$A$107)-COUNT(A8:$A$107)),4),"")</f>
        <v>X €</v>
      </c>
      <c r="F8" s="42" t="str">
        <f>IF(MONTH(INDEX(Date,MATCH(MONTH($B$2),mois,)+(COUNT($A$7:$A$107)-COUNT(A8:$A$107))))=MONTH($B$2),INDEX(Feuille1!$B$13:$H$301,MATCH(MONTH($B$2),mois,)+(COUNT($A$7:$A$107)-COUNT(A8:$A$107)),6),"")</f>
        <v>Chèque</v>
      </c>
      <c r="G8" s="43" t="str">
        <f>IF(MONTH(INDEX(Date,MATCH(MONTH($B$2),mois,)+(COUNT($A$7:$A$107)-COUNT(A8:$A$107))))=MONTH($B$2),INDEX(Feuille1!$B$13:$H$301,MATCH(MONTH($B$2),mois,)+(COUNT($A$7:$A$107)-COUNT(A8:$A$107)),7),"")</f>
        <v>X</v>
      </c>
      <c r="H8" s="44" t="str">
        <f>IF(MONTH(INDEX(date2,MATCH(MONTH($B$2),mois2,)+(COUNT($A$7:$A$107)-COUNT($A8:A$107))))=MONTH($B$2),INDEX(date2,MATCH(MONTH($B$2),mois2,)+(COUNT($A$7:$A$107)-COUNT($A8:A$107))),"")</f>
        <v/>
      </c>
      <c r="I8" s="46" t="str">
        <f>IF(MONTH(INDEX(date2,MATCH(MONTH($B$2),mois2,)+(COUNT($A$7:$A$107)-COUNT($A8:A$107))))=MONTH($B$2),INDEX(Feuille1!$B$310:$G$380,MATCH(MONTH($B$2),mois2,)+(COUNT($A$7:$A$107)-COUNT($A8:A$107)),2),"")</f>
        <v/>
      </c>
      <c r="J8" s="46" t="str">
        <f>IF(MONTH(INDEX(date2,MATCH(MONTH($B$2),mois2,)+(COUNT($A$7:$A$107)-COUNT($A8:A$107))))=MONTH($B$2),INDEX(Feuille1!$B$310:$G$380,MATCH(MONTH($B$2),mois2,)+(COUNT($A$7:$A$107)-COUNT($A8:A$107)),3),"")</f>
        <v/>
      </c>
      <c r="K8" s="47" t="str">
        <f>IF(MONTH(INDEX(date2,MATCH(MONTH($B$2),mois2,)+(COUNT($A$7:$A$107)-COUNT($A8:A$107))))=MONTH($B$2),INDEX(Feuille1!$B$310:$G$380,MATCH(MONTH($B$2),mois2,)+(COUNT($A$7:$A$107)-COUNT($A8:A$107)),4),"")</f>
        <v/>
      </c>
      <c r="L8" s="46" t="str">
        <f>IF(MONTH(INDEX(date2,MATCH(MONTH($B$2),mois2,)+(COUNT($A$7:$A$107)-COUNT($A8:A$107))))=MONTH($B$2),INDEX(Feuille1!$B$310:$G$380,MATCH(MONTH($B$2),mois2,)+(COUNT($A$7:$A$107)-COUNT($A8:A$107)),6),"")</f>
        <v/>
      </c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</row>
    <row r="9" spans="1:1025" x14ac:dyDescent="0.25">
      <c r="A9">
        <v>1</v>
      </c>
      <c r="B9" s="40">
        <f>IF(MONTH(INDEX(Date,MATCH(MONTH($B$2),mois,)+(COUNT($A$7:$A$107)-COUNT(A9:$A$107))))=MONTH($B$2),INDEX(Date,MATCH(MONTH($B$2),mois,)+(COUNT($A$7:$A$107)-COUNT(A9:$A$107))),"")</f>
        <v>42101</v>
      </c>
      <c r="C9" s="42" t="str">
        <f>IF(MONTH(INDEX(Date,MATCH(MONTH($B$2),mois,)+(COUNT($A$7:$A$107)-COUNT(A9:$A$107))))=MONTH($B$2),INDEX(Feuille1!$B$13:$H$301,MATCH(MONTH($B$2),mois,)+(COUNT($A$7:$A$107)-COUNT(A9:$A$107)),2),"")</f>
        <v>706</v>
      </c>
      <c r="D9" s="42" t="str">
        <f>IF(MONTH(INDEX(Date,MATCH(MONTH($B$2),mois,)+(COUNT($A$7:$A$107)-COUNT(A9:$A$107))))=MONTH($B$2),INDEX(Feuille1!$B$13:$H$301,MATCH(MONTH($B$2),mois,)+(COUNT($A$7:$A$107)-COUNT(A9:$A$107)),3),"")</f>
        <v>Patient X</v>
      </c>
      <c r="E9" s="43" t="str">
        <f>IF(MONTH(INDEX(Date,MATCH(MONTH($B$2),mois,)+(COUNT($A$7:$A$107)-COUNT(A9:$A$107))))=MONTH($B$2),INDEX(Feuille1!$B$13:$H$301,MATCH(MONTH($B$2),mois,)+(COUNT($A$7:$A$107)-COUNT(A9:$A$107)),4),"")</f>
        <v>X €</v>
      </c>
      <c r="F9" s="42" t="str">
        <f>IF(MONTH(INDEX(Date,MATCH(MONTH($B$2),mois,)+(COUNT($A$7:$A$107)-COUNT(A9:$A$107))))=MONTH($B$2),INDEX(Feuille1!$B$13:$H$301,MATCH(MONTH($B$2),mois,)+(COUNT($A$7:$A$107)-COUNT(A9:$A$107)),6),"")</f>
        <v>Chèque</v>
      </c>
      <c r="G9" s="43" t="str">
        <f>IF(MONTH(INDEX(Date,MATCH(MONTH($B$2),mois,)+(COUNT($A$7:$A$107)-COUNT(A9:$A$107))))=MONTH($B$2),INDEX(Feuille1!$B$13:$H$301,MATCH(MONTH($B$2),mois,)+(COUNT($A$7:$A$107)-COUNT(A9:$A$107)),7),"")</f>
        <v>X</v>
      </c>
      <c r="H9" s="44" t="str">
        <f>IF(MONTH(INDEX(date2,MATCH(MONTH($B$2),mois2,)+(COUNT($A$7:$A$107)-COUNT($A9:A$107))))=MONTH($B$2),INDEX(date2,MATCH(MONTH($B$2),mois2,)+(COUNT($A$7:$A$107)-COUNT($A9:A$107))),"")</f>
        <v/>
      </c>
      <c r="I9" s="46" t="str">
        <f>IF(MONTH(INDEX(date2,MATCH(MONTH($B$2),mois2,)+(COUNT($A$7:$A$107)-COUNT($A9:A$107))))=MONTH($B$2),INDEX(Feuille1!$B$310:$G$380,MATCH(MONTH($B$2),mois2,)+(COUNT($A$7:$A$107)-COUNT($A9:A$107)),2),"")</f>
        <v/>
      </c>
      <c r="J9" s="46" t="str">
        <f>IF(MONTH(INDEX(date2,MATCH(MONTH($B$2),mois2,)+(COUNT($A$7:$A$107)-COUNT($A9:A$107))))=MONTH($B$2),INDEX(Feuille1!$B$310:$G$380,MATCH(MONTH($B$2),mois2,)+(COUNT($A$7:$A$107)-COUNT($A9:A$107)),3),"")</f>
        <v/>
      </c>
      <c r="K9" s="47" t="str">
        <f>IF(MONTH(INDEX(date2,MATCH(MONTH($B$2),mois2,)+(COUNT($A$7:$A$107)-COUNT($A9:A$107))))=MONTH($B$2),INDEX(Feuille1!$B$310:$G$380,MATCH(MONTH($B$2),mois2,)+(COUNT($A$7:$A$107)-COUNT($A9:A$107)),4),"")</f>
        <v/>
      </c>
      <c r="L9" s="46" t="str">
        <f>IF(MONTH(INDEX(date2,MATCH(MONTH($B$2),mois2,)+(COUNT($A$7:$A$107)-COUNT($A9:A$107))))=MONTH($B$2),INDEX(Feuille1!$B$310:$G$380,MATCH(MONTH($B$2),mois2,)+(COUNT($A$7:$A$107)-COUNT($A9:A$107)),6),"")</f>
        <v/>
      </c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</row>
    <row r="10" spans="1:1025" x14ac:dyDescent="0.25">
      <c r="A10">
        <v>1</v>
      </c>
      <c r="B10" s="40">
        <f>IF(MONTH(INDEX(Date,MATCH(MONTH($B$2),mois,)+(COUNT($A$7:$A$107)-COUNT(A10:$A$107))))=MONTH($B$2),INDEX(Date,MATCH(MONTH($B$2),mois,)+(COUNT($A$7:$A$107)-COUNT(A10:$A$107))),"")</f>
        <v>42101</v>
      </c>
      <c r="C10" s="42" t="str">
        <f>IF(MONTH(INDEX(Date,MATCH(MONTH($B$2),mois,)+(COUNT($A$7:$A$107)-COUNT(A10:$A$107))))=MONTH($B$2),INDEX(Feuille1!$B$13:$H$301,MATCH(MONTH($B$2),mois,)+(COUNT($A$7:$A$107)-COUNT(A10:$A$107)),2),"")</f>
        <v>706</v>
      </c>
      <c r="D10" s="42" t="str">
        <f>IF(MONTH(INDEX(Date,MATCH(MONTH($B$2),mois,)+(COUNT($A$7:$A$107)-COUNT(A10:$A$107))))=MONTH($B$2),INDEX(Feuille1!$B$13:$H$301,MATCH(MONTH($B$2),mois,)+(COUNT($A$7:$A$107)-COUNT(A10:$A$107)),3),"")</f>
        <v>Patient X</v>
      </c>
      <c r="E10" s="43" t="str">
        <f>IF(MONTH(INDEX(Date,MATCH(MONTH($B$2),mois,)+(COUNT($A$7:$A$107)-COUNT(A10:$A$107))))=MONTH($B$2),INDEX(Feuille1!$B$13:$H$301,MATCH(MONTH($B$2),mois,)+(COUNT($A$7:$A$107)-COUNT(A10:$A$107)),4),"")</f>
        <v>X €</v>
      </c>
      <c r="F10" s="42" t="str">
        <f>IF(MONTH(INDEX(Date,MATCH(MONTH($B$2),mois,)+(COUNT($A$7:$A$107)-COUNT(A10:$A$107))))=MONTH($B$2),INDEX(Feuille1!$B$13:$H$301,MATCH(MONTH($B$2),mois,)+(COUNT($A$7:$A$107)-COUNT(A10:$A$107)),6),"")</f>
        <v>Chèque</v>
      </c>
      <c r="G10" s="43" t="str">
        <f>IF(MONTH(INDEX(Date,MATCH(MONTH($B$2),mois,)+(COUNT($A$7:$A$107)-COUNT(A10:$A$107))))=MONTH($B$2),INDEX(Feuille1!$B$13:$H$301,MATCH(MONTH($B$2),mois,)+(COUNT($A$7:$A$107)-COUNT(A10:$A$107)),7),"")</f>
        <v>X</v>
      </c>
      <c r="H10" s="44" t="str">
        <f>IF(MONTH(INDEX(date2,MATCH(MONTH($B$2),mois2,)+(COUNT($A$7:$A$107)-COUNT($A10:A$107))))=MONTH($B$2),INDEX(date2,MATCH(MONTH($B$2),mois2,)+(COUNT($A$7:$A$107)-COUNT($A10:A$107))),"")</f>
        <v/>
      </c>
      <c r="I10" s="46" t="str">
        <f>IF(MONTH(INDEX(date2,MATCH(MONTH($B$2),mois2,)+(COUNT($A$7:$A$107)-COUNT($A10:A$107))))=MONTH($B$2),INDEX(Feuille1!$B$310:$G$380,MATCH(MONTH($B$2),mois2,)+(COUNT($A$7:$A$107)-COUNT($A10:A$107)),2),"")</f>
        <v/>
      </c>
      <c r="J10" s="46" t="str">
        <f>IF(MONTH(INDEX(date2,MATCH(MONTH($B$2),mois2,)+(COUNT($A$7:$A$107)-COUNT($A10:A$107))))=MONTH($B$2),INDEX(Feuille1!$B$310:$G$380,MATCH(MONTH($B$2),mois2,)+(COUNT($A$7:$A$107)-COUNT($A10:A$107)),3),"")</f>
        <v/>
      </c>
      <c r="K10" s="47" t="str">
        <f>IF(MONTH(INDEX(date2,MATCH(MONTH($B$2),mois2,)+(COUNT($A$7:$A$107)-COUNT($A10:A$107))))=MONTH($B$2),INDEX(Feuille1!$B$310:$G$380,MATCH(MONTH($B$2),mois2,)+(COUNT($A$7:$A$107)-COUNT($A10:A$107)),4),"")</f>
        <v/>
      </c>
      <c r="L10" s="46" t="str">
        <f>IF(MONTH(INDEX(date2,MATCH(MONTH($B$2),mois2,)+(COUNT($A$7:$A$107)-COUNT($A10:A$107))))=MONTH($B$2),INDEX(Feuille1!$B$310:$G$380,MATCH(MONTH($B$2),mois2,)+(COUNT($A$7:$A$107)-COUNT($A10:A$107)),6),"")</f>
        <v/>
      </c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</row>
    <row r="11" spans="1:1025" x14ac:dyDescent="0.25">
      <c r="A11">
        <v>1</v>
      </c>
      <c r="B11" s="40">
        <f>IF(MONTH(INDEX(Date,MATCH(MONTH($B$2),mois,)+(COUNT($A$7:$A$107)-COUNT(A11:$A$107))))=MONTH($B$2),INDEX(Date,MATCH(MONTH($B$2),mois,)+(COUNT($A$7:$A$107)-COUNT(A11:$A$107))),"")</f>
        <v>42103</v>
      </c>
      <c r="C11" s="42" t="str">
        <f>IF(MONTH(INDEX(Date,MATCH(MONTH($B$2),mois,)+(COUNT($A$7:$A$107)-COUNT(A11:$A$107))))=MONTH($B$2),INDEX(Feuille1!$B$13:$H$301,MATCH(MONTH($B$2),mois,)+(COUNT($A$7:$A$107)-COUNT(A11:$A$107)),2),"")</f>
        <v>706</v>
      </c>
      <c r="D11" s="42" t="str">
        <f>IF(MONTH(INDEX(Date,MATCH(MONTH($B$2),mois,)+(COUNT($A$7:$A$107)-COUNT(A11:$A$107))))=MONTH($B$2),INDEX(Feuille1!$B$13:$H$301,MATCH(MONTH($B$2),mois,)+(COUNT($A$7:$A$107)-COUNT(A11:$A$107)),3),"")</f>
        <v>Patient X</v>
      </c>
      <c r="E11" s="43" t="str">
        <f>IF(MONTH(INDEX(Date,MATCH(MONTH($B$2),mois,)+(COUNT($A$7:$A$107)-COUNT(A11:$A$107))))=MONTH($B$2),INDEX(Feuille1!$B$13:$H$301,MATCH(MONTH($B$2),mois,)+(COUNT($A$7:$A$107)-COUNT(A11:$A$107)),4),"")</f>
        <v>X €</v>
      </c>
      <c r="F11" s="42" t="str">
        <f>IF(MONTH(INDEX(Date,MATCH(MONTH($B$2),mois,)+(COUNT($A$7:$A$107)-COUNT(A11:$A$107))))=MONTH($B$2),INDEX(Feuille1!$B$13:$H$301,MATCH(MONTH($B$2),mois,)+(COUNT($A$7:$A$107)-COUNT(A11:$A$107)),6),"")</f>
        <v>Espèce</v>
      </c>
      <c r="G11" s="43" t="str">
        <f>IF(MONTH(INDEX(Date,MATCH(MONTH($B$2),mois,)+(COUNT($A$7:$A$107)-COUNT(A11:$A$107))))=MONTH($B$2),INDEX(Feuille1!$B$13:$H$301,MATCH(MONTH($B$2),mois,)+(COUNT($A$7:$A$107)-COUNT(A11:$A$107)),7),"")</f>
        <v>X</v>
      </c>
      <c r="H11" s="44" t="str">
        <f>IF(MONTH(INDEX(date2,MATCH(MONTH($B$2),mois2,)+(COUNT($A$7:$A$107)-COUNT($A11:A$107))))=MONTH($B$2),INDEX(date2,MATCH(MONTH($B$2),mois2,)+(COUNT($A$7:$A$107)-COUNT($A11:A$107))),"")</f>
        <v/>
      </c>
      <c r="I11" s="46" t="str">
        <f>IF(MONTH(INDEX(date2,MATCH(MONTH($B$2),mois2,)+(COUNT($A$7:$A$107)-COUNT($A11:A$107))))=MONTH($B$2),INDEX(Feuille1!$B$310:$G$380,MATCH(MONTH($B$2),mois2,)+(COUNT($A$7:$A$107)-COUNT($A11:A$107)),2),"")</f>
        <v/>
      </c>
      <c r="J11" s="46" t="str">
        <f>IF(MONTH(INDEX(date2,MATCH(MONTH($B$2),mois2,)+(COUNT($A$7:$A$107)-COUNT($A11:A$107))))=MONTH($B$2),INDEX(Feuille1!$B$310:$G$380,MATCH(MONTH($B$2),mois2,)+(COUNT($A$7:$A$107)-COUNT($A11:A$107)),3),"")</f>
        <v/>
      </c>
      <c r="K11" s="47" t="str">
        <f>IF(MONTH(INDEX(date2,MATCH(MONTH($B$2),mois2,)+(COUNT($A$7:$A$107)-COUNT($A11:A$107))))=MONTH($B$2),INDEX(Feuille1!$B$310:$G$380,MATCH(MONTH($B$2),mois2,)+(COUNT($A$7:$A$107)-COUNT($A11:A$107)),4),"")</f>
        <v/>
      </c>
      <c r="L11" s="46" t="str">
        <f>IF(MONTH(INDEX(date2,MATCH(MONTH($B$2),mois2,)+(COUNT($A$7:$A$107)-COUNT($A11:A$107))))=MONTH($B$2),INDEX(Feuille1!$B$310:$G$380,MATCH(MONTH($B$2),mois2,)+(COUNT($A$7:$A$107)-COUNT($A11:A$107)),6),"")</f>
        <v/>
      </c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</row>
    <row r="12" spans="1:1025" x14ac:dyDescent="0.25">
      <c r="A12">
        <v>1</v>
      </c>
      <c r="B12" s="40">
        <f>IF(MONTH(INDEX(Date,MATCH(MONTH($B$2),mois,)+(COUNT($A$7:$A$107)-COUNT(A12:$A$107))))=MONTH($B$2),INDEX(Date,MATCH(MONTH($B$2),mois,)+(COUNT($A$7:$A$107)-COUNT(A12:$A$107))),"")</f>
        <v>42104</v>
      </c>
      <c r="C12" s="42" t="str">
        <f>IF(MONTH(INDEX(Date,MATCH(MONTH($B$2),mois,)+(COUNT($A$7:$A$107)-COUNT(A12:$A$107))))=MONTH($B$2),INDEX(Feuille1!$B$13:$H$301,MATCH(MONTH($B$2),mois,)+(COUNT($A$7:$A$107)-COUNT(A12:$A$107)),2),"")</f>
        <v>706</v>
      </c>
      <c r="D12" s="42" t="str">
        <f>IF(MONTH(INDEX(Date,MATCH(MONTH($B$2),mois,)+(COUNT($A$7:$A$107)-COUNT(A12:$A$107))))=MONTH($B$2),INDEX(Feuille1!$B$13:$H$301,MATCH(MONTH($B$2),mois,)+(COUNT($A$7:$A$107)-COUNT(A12:$A$107)),3),"")</f>
        <v>Patient X</v>
      </c>
      <c r="E12" s="43" t="str">
        <f>IF(MONTH(INDEX(Date,MATCH(MONTH($B$2),mois,)+(COUNT($A$7:$A$107)-COUNT(A12:$A$107))))=MONTH($B$2),INDEX(Feuille1!$B$13:$H$301,MATCH(MONTH($B$2),mois,)+(COUNT($A$7:$A$107)-COUNT(A12:$A$107)),4),"")</f>
        <v>X €</v>
      </c>
      <c r="F12" s="42" t="str">
        <f>IF(MONTH(INDEX(Date,MATCH(MONTH($B$2),mois,)+(COUNT($A$7:$A$107)-COUNT(A12:$A$107))))=MONTH($B$2),INDEX(Feuille1!$B$13:$H$301,MATCH(MONTH($B$2),mois,)+(COUNT($A$7:$A$107)-COUNT(A12:$A$107)),6),"")</f>
        <v>Chèque</v>
      </c>
      <c r="G12" s="43" t="str">
        <f>IF(MONTH(INDEX(Date,MATCH(MONTH($B$2),mois,)+(COUNT($A$7:$A$107)-COUNT(A12:$A$107))))=MONTH($B$2),INDEX(Feuille1!$B$13:$H$301,MATCH(MONTH($B$2),mois,)+(COUNT($A$7:$A$107)-COUNT(A12:$A$107)),7),"")</f>
        <v>X</v>
      </c>
      <c r="H12" s="44" t="str">
        <f>IF(MONTH(INDEX(date2,MATCH(MONTH($B$2),mois2,)+(COUNT($A$7:$A$107)-COUNT($A12:A$107))))=MONTH($B$2),INDEX(date2,MATCH(MONTH($B$2),mois2,)+(COUNT($A$7:$A$107)-COUNT($A12:A$107))),"")</f>
        <v/>
      </c>
      <c r="I12" s="46" t="str">
        <f>IF(MONTH(INDEX(date2,MATCH(MONTH($B$2),mois2,)+(COUNT($A$7:$A$107)-COUNT($A12:A$107))))=MONTH($B$2),INDEX(Feuille1!$B$310:$G$380,MATCH(MONTH($B$2),mois2,)+(COUNT($A$7:$A$107)-COUNT($A12:A$107)),2),"")</f>
        <v/>
      </c>
      <c r="J12" s="46" t="str">
        <f>IF(MONTH(INDEX(date2,MATCH(MONTH($B$2),mois2,)+(COUNT($A$7:$A$107)-COUNT($A12:A$107))))=MONTH($B$2),INDEX(Feuille1!$B$310:$G$380,MATCH(MONTH($B$2),mois2,)+(COUNT($A$7:$A$107)-COUNT($A12:A$107)),3),"")</f>
        <v/>
      </c>
      <c r="K12" s="47" t="str">
        <f>IF(MONTH(INDEX(date2,MATCH(MONTH($B$2),mois2,)+(COUNT($A$7:$A$107)-COUNT($A12:A$107))))=MONTH($B$2),INDEX(Feuille1!$B$310:$G$380,MATCH(MONTH($B$2),mois2,)+(COUNT($A$7:$A$107)-COUNT($A12:A$107)),4),"")</f>
        <v/>
      </c>
      <c r="L12" s="46" t="str">
        <f>IF(MONTH(INDEX(date2,MATCH(MONTH($B$2),mois2,)+(COUNT($A$7:$A$107)-COUNT($A12:A$107))))=MONTH($B$2),INDEX(Feuille1!$B$310:$G$380,MATCH(MONTH($B$2),mois2,)+(COUNT($A$7:$A$107)-COUNT($A12:A$107)),6),"")</f>
        <v/>
      </c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</row>
    <row r="13" spans="1:1025" x14ac:dyDescent="0.25">
      <c r="A13">
        <v>1</v>
      </c>
      <c r="B13" s="40">
        <f>IF(MONTH(INDEX(Date,MATCH(MONTH($B$2),mois,)+(COUNT($A$7:$A$107)-COUNT(A13:$A$107))))=MONTH($B$2),INDEX(Date,MATCH(MONTH($B$2),mois,)+(COUNT($A$7:$A$107)-COUNT(A13:$A$107))),"")</f>
        <v>42107</v>
      </c>
      <c r="C13" s="42" t="str">
        <f>IF(MONTH(INDEX(Date,MATCH(MONTH($B$2),mois,)+(COUNT($A$7:$A$107)-COUNT(A13:$A$107))))=MONTH($B$2),INDEX(Feuille1!$B$13:$H$301,MATCH(MONTH($B$2),mois,)+(COUNT($A$7:$A$107)-COUNT(A13:$A$107)),2),"")</f>
        <v>706</v>
      </c>
      <c r="D13" s="42" t="str">
        <f>IF(MONTH(INDEX(Date,MATCH(MONTH($B$2),mois,)+(COUNT($A$7:$A$107)-COUNT(A13:$A$107))))=MONTH($B$2),INDEX(Feuille1!$B$13:$H$301,MATCH(MONTH($B$2),mois,)+(COUNT($A$7:$A$107)-COUNT(A13:$A$107)),3),"")</f>
        <v>Patient X</v>
      </c>
      <c r="E13" s="43" t="str">
        <f>IF(MONTH(INDEX(Date,MATCH(MONTH($B$2),mois,)+(COUNT($A$7:$A$107)-COUNT(A13:$A$107))))=MONTH($B$2),INDEX(Feuille1!$B$13:$H$301,MATCH(MONTH($B$2),mois,)+(COUNT($A$7:$A$107)-COUNT(A13:$A$107)),4),"")</f>
        <v>X €</v>
      </c>
      <c r="F13" s="42" t="str">
        <f>IF(MONTH(INDEX(Date,MATCH(MONTH($B$2),mois,)+(COUNT($A$7:$A$107)-COUNT(A13:$A$107))))=MONTH($B$2),INDEX(Feuille1!$B$13:$H$301,MATCH(MONTH($B$2),mois,)+(COUNT($A$7:$A$107)-COUNT(A13:$A$107)),6),"")</f>
        <v>Chèque</v>
      </c>
      <c r="G13" s="43" t="str">
        <f>IF(MONTH(INDEX(Date,MATCH(MONTH($B$2),mois,)+(COUNT($A$7:$A$107)-COUNT(A13:$A$107))))=MONTH($B$2),INDEX(Feuille1!$B$13:$H$301,MATCH(MONTH($B$2),mois,)+(COUNT($A$7:$A$107)-COUNT(A13:$A$107)),7),"")</f>
        <v>X</v>
      </c>
      <c r="H13" s="44" t="str">
        <f>IF(MONTH(INDEX(date2,MATCH(MONTH($B$2),mois2,)+(COUNT($A$7:$A$107)-COUNT($A13:A$107))))=MONTH($B$2),INDEX(date2,MATCH(MONTH($B$2),mois2,)+(COUNT($A$7:$A$107)-COUNT($A13:A$107))),"")</f>
        <v/>
      </c>
      <c r="I13" s="46" t="str">
        <f>IF(MONTH(INDEX(date2,MATCH(MONTH($B$2),mois2,)+(COUNT($A$7:$A$107)-COUNT($A13:A$107))))=MONTH($B$2),INDEX(Feuille1!$B$310:$G$380,MATCH(MONTH($B$2),mois2,)+(COUNT($A$7:$A$107)-COUNT($A13:A$107)),2),"")</f>
        <v/>
      </c>
      <c r="J13" s="46" t="str">
        <f>IF(MONTH(INDEX(date2,MATCH(MONTH($B$2),mois2,)+(COUNT($A$7:$A$107)-COUNT($A13:A$107))))=MONTH($B$2),INDEX(Feuille1!$B$310:$G$380,MATCH(MONTH($B$2),mois2,)+(COUNT($A$7:$A$107)-COUNT($A13:A$107)),3),"")</f>
        <v/>
      </c>
      <c r="K13" s="47" t="str">
        <f>IF(MONTH(INDEX(date2,MATCH(MONTH($B$2),mois2,)+(COUNT($A$7:$A$107)-COUNT($A13:A$107))))=MONTH($B$2),INDEX(Feuille1!$B$310:$G$380,MATCH(MONTH($B$2),mois2,)+(COUNT($A$7:$A$107)-COUNT($A13:A$107)),4),"")</f>
        <v/>
      </c>
      <c r="L13" s="46" t="str">
        <f>IF(MONTH(INDEX(date2,MATCH(MONTH($B$2),mois2,)+(COUNT($A$7:$A$107)-COUNT($A13:A$107))))=MONTH($B$2),INDEX(Feuille1!$B$310:$G$380,MATCH(MONTH($B$2),mois2,)+(COUNT($A$7:$A$107)-COUNT($A13:A$107)),6),"")</f>
        <v/>
      </c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</row>
    <row r="14" spans="1:1025" x14ac:dyDescent="0.25">
      <c r="A14">
        <v>1</v>
      </c>
      <c r="B14" s="40">
        <f>IF(MONTH(INDEX(Date,MATCH(MONTH($B$2),mois,)+(COUNT($A$7:$A$107)-COUNT(A14:$A$107))))=MONTH($B$2),INDEX(Date,MATCH(MONTH($B$2),mois,)+(COUNT($A$7:$A$107)-COUNT(A14:$A$107))),"")</f>
        <v>42107</v>
      </c>
      <c r="C14" s="42" t="str">
        <f>IF(MONTH(INDEX(Date,MATCH(MONTH($B$2),mois,)+(COUNT($A$7:$A$107)-COUNT(A14:$A$107))))=MONTH($B$2),INDEX(Feuille1!$B$13:$H$301,MATCH(MONTH($B$2),mois,)+(COUNT($A$7:$A$107)-COUNT(A14:$A$107)),2),"")</f>
        <v>706</v>
      </c>
      <c r="D14" s="42" t="str">
        <f>IF(MONTH(INDEX(Date,MATCH(MONTH($B$2),mois,)+(COUNT($A$7:$A$107)-COUNT(A14:$A$107))))=MONTH($B$2),INDEX(Feuille1!$B$13:$H$301,MATCH(MONTH($B$2),mois,)+(COUNT($A$7:$A$107)-COUNT(A14:$A$107)),3),"")</f>
        <v>Patient X</v>
      </c>
      <c r="E14" s="43" t="str">
        <f>IF(MONTH(INDEX(Date,MATCH(MONTH($B$2),mois,)+(COUNT($A$7:$A$107)-COUNT(A14:$A$107))))=MONTH($B$2),INDEX(Feuille1!$B$13:$H$301,MATCH(MONTH($B$2),mois,)+(COUNT($A$7:$A$107)-COUNT(A14:$A$107)),4),"")</f>
        <v>X €</v>
      </c>
      <c r="F14" s="42" t="str">
        <f>IF(MONTH(INDEX(Date,MATCH(MONTH($B$2),mois,)+(COUNT($A$7:$A$107)-COUNT(A14:$A$107))))=MONTH($B$2),INDEX(Feuille1!$B$13:$H$301,MATCH(MONTH($B$2),mois,)+(COUNT($A$7:$A$107)-COUNT(A14:$A$107)),6),"")</f>
        <v>Chèque</v>
      </c>
      <c r="G14" s="43" t="str">
        <f>IF(MONTH(INDEX(Date,MATCH(MONTH($B$2),mois,)+(COUNT($A$7:$A$107)-COUNT(A14:$A$107))))=MONTH($B$2),INDEX(Feuille1!$B$13:$H$301,MATCH(MONTH($B$2),mois,)+(COUNT($A$7:$A$107)-COUNT(A14:$A$107)),7),"")</f>
        <v>X</v>
      </c>
      <c r="H14" s="44" t="str">
        <f>IF(MONTH(INDEX(date2,MATCH(MONTH($B$2),mois2,)+(COUNT($A$7:$A$107)-COUNT($A14:A$107))))=MONTH($B$2),INDEX(date2,MATCH(MONTH($B$2),mois2,)+(COUNT($A$7:$A$107)-COUNT($A14:A$107))),"")</f>
        <v/>
      </c>
      <c r="I14" s="46" t="str">
        <f>IF(MONTH(INDEX(date2,MATCH(MONTH($B$2),mois2,)+(COUNT($A$7:$A$107)-COUNT($A14:A$107))))=MONTH($B$2),INDEX(Feuille1!$B$310:$G$380,MATCH(MONTH($B$2),mois2,)+(COUNT($A$7:$A$107)-COUNT($A14:A$107)),2),"")</f>
        <v/>
      </c>
      <c r="J14" s="46" t="str">
        <f>IF(MONTH(INDEX(date2,MATCH(MONTH($B$2),mois2,)+(COUNT($A$7:$A$107)-COUNT($A14:A$107))))=MONTH($B$2),INDEX(Feuille1!$B$310:$G$380,MATCH(MONTH($B$2),mois2,)+(COUNT($A$7:$A$107)-COUNT($A14:A$107)),3),"")</f>
        <v/>
      </c>
      <c r="K14" s="47" t="str">
        <f>IF(MONTH(INDEX(date2,MATCH(MONTH($B$2),mois2,)+(COUNT($A$7:$A$107)-COUNT($A14:A$107))))=MONTH($B$2),INDEX(Feuille1!$B$310:$G$380,MATCH(MONTH($B$2),mois2,)+(COUNT($A$7:$A$107)-COUNT($A14:A$107)),4),"")</f>
        <v/>
      </c>
      <c r="L14" s="46" t="str">
        <f>IF(MONTH(INDEX(date2,MATCH(MONTH($B$2),mois2,)+(COUNT($A$7:$A$107)-COUNT($A14:A$107))))=MONTH($B$2),INDEX(Feuille1!$B$310:$G$380,MATCH(MONTH($B$2),mois2,)+(COUNT($A$7:$A$107)-COUNT($A14:A$107)),6),"")</f>
        <v/>
      </c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</row>
    <row r="15" spans="1:1025" x14ac:dyDescent="0.25">
      <c r="A15">
        <v>1</v>
      </c>
      <c r="B15" s="40">
        <f>IF(MONTH(INDEX(Date,MATCH(MONTH($B$2),mois,)+(COUNT($A$7:$A$107)-COUNT(A15:$A$107))))=MONTH($B$2),INDEX(Date,MATCH(MONTH($B$2),mois,)+(COUNT($A$7:$A$107)-COUNT(A15:$A$107))),"")</f>
        <v>42107</v>
      </c>
      <c r="C15" s="42" t="str">
        <f>IF(MONTH(INDEX(Date,MATCH(MONTH($B$2),mois,)+(COUNT($A$7:$A$107)-COUNT(A15:$A$107))))=MONTH($B$2),INDEX(Feuille1!$B$13:$H$301,MATCH(MONTH($B$2),mois,)+(COUNT($A$7:$A$107)-COUNT(A15:$A$107)),2),"")</f>
        <v>706</v>
      </c>
      <c r="D15" s="42" t="str">
        <f>IF(MONTH(INDEX(Date,MATCH(MONTH($B$2),mois,)+(COUNT($A$7:$A$107)-COUNT(A15:$A$107))))=MONTH($B$2),INDEX(Feuille1!$B$13:$H$301,MATCH(MONTH($B$2),mois,)+(COUNT($A$7:$A$107)-COUNT(A15:$A$107)),3),"")</f>
        <v>Patient X</v>
      </c>
      <c r="E15" s="43" t="str">
        <f>IF(MONTH(INDEX(Date,MATCH(MONTH($B$2),mois,)+(COUNT($A$7:$A$107)-COUNT(A15:$A$107))))=MONTH($B$2),INDEX(Feuille1!$B$13:$H$301,MATCH(MONTH($B$2),mois,)+(COUNT($A$7:$A$107)-COUNT(A15:$A$107)),4),"")</f>
        <v>X €</v>
      </c>
      <c r="F15" s="42" t="str">
        <f>IF(MONTH(INDEX(Date,MATCH(MONTH($B$2),mois,)+(COUNT($A$7:$A$107)-COUNT(A15:$A$107))))=MONTH($B$2),INDEX(Feuille1!$B$13:$H$301,MATCH(MONTH($B$2),mois,)+(COUNT($A$7:$A$107)-COUNT(A15:$A$107)),6),"")</f>
        <v>Chèque</v>
      </c>
      <c r="G15" s="43" t="str">
        <f>IF(MONTH(INDEX(Date,MATCH(MONTH($B$2),mois,)+(COUNT($A$7:$A$107)-COUNT(A15:$A$107))))=MONTH($B$2),INDEX(Feuille1!$B$13:$H$301,MATCH(MONTH($B$2),mois,)+(COUNT($A$7:$A$107)-COUNT(A15:$A$107)),7),"")</f>
        <v>X</v>
      </c>
      <c r="H15" s="44" t="str">
        <f>IF(MONTH(INDEX(date2,MATCH(MONTH($B$2),mois2,)+(COUNT($A$7:$A$107)-COUNT($A15:A$107))))=MONTH($B$2),INDEX(date2,MATCH(MONTH($B$2),mois2,)+(COUNT($A$7:$A$107)-COUNT($A15:A$107))),"")</f>
        <v/>
      </c>
      <c r="I15" s="46" t="str">
        <f>IF(MONTH(INDEX(date2,MATCH(MONTH($B$2),mois2,)+(COUNT($A$7:$A$107)-COUNT($A15:A$107))))=MONTH($B$2),INDEX(Feuille1!$B$310:$G$380,MATCH(MONTH($B$2),mois2,)+(COUNT($A$7:$A$107)-COUNT($A15:A$107)),2),"")</f>
        <v/>
      </c>
      <c r="J15" s="46" t="str">
        <f>IF(MONTH(INDEX(date2,MATCH(MONTH($B$2),mois2,)+(COUNT($A$7:$A$107)-COUNT($A15:A$107))))=MONTH($B$2),INDEX(Feuille1!$B$310:$G$380,MATCH(MONTH($B$2),mois2,)+(COUNT($A$7:$A$107)-COUNT($A15:A$107)),3),"")</f>
        <v/>
      </c>
      <c r="K15" s="47" t="str">
        <f>IF(MONTH(INDEX(date2,MATCH(MONTH($B$2),mois2,)+(COUNT($A$7:$A$107)-COUNT($A15:A$107))))=MONTH($B$2),INDEX(Feuille1!$B$310:$G$380,MATCH(MONTH($B$2),mois2,)+(COUNT($A$7:$A$107)-COUNT($A15:A$107)),4),"")</f>
        <v/>
      </c>
      <c r="L15" s="46" t="str">
        <f>IF(MONTH(INDEX(date2,MATCH(MONTH($B$2),mois2,)+(COUNT($A$7:$A$107)-COUNT($A15:A$107))))=MONTH($B$2),INDEX(Feuille1!$B$310:$G$380,MATCH(MONTH($B$2),mois2,)+(COUNT($A$7:$A$107)-COUNT($A15:A$107)),6),"")</f>
        <v/>
      </c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</row>
    <row r="16" spans="1:1025" x14ac:dyDescent="0.25">
      <c r="A16">
        <v>1</v>
      </c>
      <c r="B16" s="40">
        <f>IF(MONTH(INDEX(Date,MATCH(MONTH($B$2),mois,)+(COUNT($A$7:$A$107)-COUNT(A16:$A$107))))=MONTH($B$2),INDEX(Date,MATCH(MONTH($B$2),mois,)+(COUNT($A$7:$A$107)-COUNT(A16:$A$107))),"")</f>
        <v>42110</v>
      </c>
      <c r="C16" s="42" t="str">
        <f>IF(MONTH(INDEX(Date,MATCH(MONTH($B$2),mois,)+(COUNT($A$7:$A$107)-COUNT(A16:$A$107))))=MONTH($B$2),INDEX(Feuille1!$B$13:$H$301,MATCH(MONTH($B$2),mois,)+(COUNT($A$7:$A$107)-COUNT(A16:$A$107)),2),"")</f>
        <v>706</v>
      </c>
      <c r="D16" s="42" t="str">
        <f>IF(MONTH(INDEX(Date,MATCH(MONTH($B$2),mois,)+(COUNT($A$7:$A$107)-COUNT(A16:$A$107))))=MONTH($B$2),INDEX(Feuille1!$B$13:$H$301,MATCH(MONTH($B$2),mois,)+(COUNT($A$7:$A$107)-COUNT(A16:$A$107)),3),"")</f>
        <v>Patient X</v>
      </c>
      <c r="E16" s="43" t="str">
        <f>IF(MONTH(INDEX(Date,MATCH(MONTH($B$2),mois,)+(COUNT($A$7:$A$107)-COUNT(A16:$A$107))))=MONTH($B$2),INDEX(Feuille1!$B$13:$H$301,MATCH(MONTH($B$2),mois,)+(COUNT($A$7:$A$107)-COUNT(A16:$A$107)),4),"")</f>
        <v>X €</v>
      </c>
      <c r="F16" s="42" t="str">
        <f>IF(MONTH(INDEX(Date,MATCH(MONTH($B$2),mois,)+(COUNT($A$7:$A$107)-COUNT(A16:$A$107))))=MONTH($B$2),INDEX(Feuille1!$B$13:$H$301,MATCH(MONTH($B$2),mois,)+(COUNT($A$7:$A$107)-COUNT(A16:$A$107)),6),"")</f>
        <v>Chèque</v>
      </c>
      <c r="G16" s="43" t="str">
        <f>IF(MONTH(INDEX(Date,MATCH(MONTH($B$2),mois,)+(COUNT($A$7:$A$107)-COUNT(A16:$A$107))))=MONTH($B$2),INDEX(Feuille1!$B$13:$H$301,MATCH(MONTH($B$2),mois,)+(COUNT($A$7:$A$107)-COUNT(A16:$A$107)),7),"")</f>
        <v>X</v>
      </c>
      <c r="H16" s="44" t="str">
        <f>IF(MONTH(INDEX(date2,MATCH(MONTH($B$2),mois2,)+(COUNT($A$7:$A$107)-COUNT($A16:A$107))))=MONTH($B$2),INDEX(date2,MATCH(MONTH($B$2),mois2,)+(COUNT($A$7:$A$107)-COUNT($A16:A$107))),"")</f>
        <v/>
      </c>
      <c r="I16" s="46" t="str">
        <f>IF(MONTH(INDEX(date2,MATCH(MONTH($B$2),mois2,)+(COUNT($A$7:$A$107)-COUNT($A16:A$107))))=MONTH($B$2),INDEX(Feuille1!$B$310:$G$380,MATCH(MONTH($B$2),mois2,)+(COUNT($A$7:$A$107)-COUNT($A16:A$107)),2),"")</f>
        <v/>
      </c>
      <c r="J16" s="46" t="str">
        <f>IF(MONTH(INDEX(date2,MATCH(MONTH($B$2),mois2,)+(COUNT($A$7:$A$107)-COUNT($A16:A$107))))=MONTH($B$2),INDEX(Feuille1!$B$310:$G$380,MATCH(MONTH($B$2),mois2,)+(COUNT($A$7:$A$107)-COUNT($A16:A$107)),3),"")</f>
        <v/>
      </c>
      <c r="K16" s="47" t="str">
        <f>IF(MONTH(INDEX(date2,MATCH(MONTH($B$2),mois2,)+(COUNT($A$7:$A$107)-COUNT($A16:A$107))))=MONTH($B$2),INDEX(Feuille1!$B$310:$G$380,MATCH(MONTH($B$2),mois2,)+(COUNT($A$7:$A$107)-COUNT($A16:A$107)),4),"")</f>
        <v/>
      </c>
      <c r="L16" s="46" t="str">
        <f>IF(MONTH(INDEX(date2,MATCH(MONTH($B$2),mois2,)+(COUNT($A$7:$A$107)-COUNT($A16:A$107))))=MONTH($B$2),INDEX(Feuille1!$B$310:$G$380,MATCH(MONTH($B$2),mois2,)+(COUNT($A$7:$A$107)-COUNT($A16:A$107)),6),"")</f>
        <v/>
      </c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</row>
    <row r="17" spans="1:1025" x14ac:dyDescent="0.25">
      <c r="A17">
        <v>1</v>
      </c>
      <c r="B17" s="40">
        <f>IF(MONTH(INDEX(Date,MATCH(MONTH($B$2),mois,)+(COUNT($A$7:$A$107)-COUNT(A17:$A$107))))=MONTH($B$2),INDEX(Date,MATCH(MONTH($B$2),mois,)+(COUNT($A$7:$A$107)-COUNT(A17:$A$107))),"")</f>
        <v>42110</v>
      </c>
      <c r="C17" s="42" t="str">
        <f>IF(MONTH(INDEX(Date,MATCH(MONTH($B$2),mois,)+(COUNT($A$7:$A$107)-COUNT(A17:$A$107))))=MONTH($B$2),INDEX(Feuille1!$B$13:$H$301,MATCH(MONTH($B$2),mois,)+(COUNT($A$7:$A$107)-COUNT(A17:$A$107)),2),"")</f>
        <v>706</v>
      </c>
      <c r="D17" s="42" t="str">
        <f>IF(MONTH(INDEX(Date,MATCH(MONTH($B$2),mois,)+(COUNT($A$7:$A$107)-COUNT(A17:$A$107))))=MONTH($B$2),INDEX(Feuille1!$B$13:$H$301,MATCH(MONTH($B$2),mois,)+(COUNT($A$7:$A$107)-COUNT(A17:$A$107)),3),"")</f>
        <v>Patient X</v>
      </c>
      <c r="E17" s="43" t="str">
        <f>IF(MONTH(INDEX(Date,MATCH(MONTH($B$2),mois,)+(COUNT($A$7:$A$107)-COUNT(A17:$A$107))))=MONTH($B$2),INDEX(Feuille1!$B$13:$H$301,MATCH(MONTH($B$2),mois,)+(COUNT($A$7:$A$107)-COUNT(A17:$A$107)),4),"")</f>
        <v>X €</v>
      </c>
      <c r="F17" s="42" t="str">
        <f>IF(MONTH(INDEX(Date,MATCH(MONTH($B$2),mois,)+(COUNT($A$7:$A$107)-COUNT(A17:$A$107))))=MONTH($B$2),INDEX(Feuille1!$B$13:$H$301,MATCH(MONTH($B$2),mois,)+(COUNT($A$7:$A$107)-COUNT(A17:$A$107)),6),"")</f>
        <v>Espèce</v>
      </c>
      <c r="G17" s="43" t="str">
        <f>IF(MONTH(INDEX(Date,MATCH(MONTH($B$2),mois,)+(COUNT($A$7:$A$107)-COUNT(A17:$A$107))))=MONTH($B$2),INDEX(Feuille1!$B$13:$H$301,MATCH(MONTH($B$2),mois,)+(COUNT($A$7:$A$107)-COUNT(A17:$A$107)),7),"")</f>
        <v>X</v>
      </c>
      <c r="H17" s="44" t="str">
        <f>IF(MONTH(INDEX(date2,MATCH(MONTH($B$2),mois2,)+(COUNT($A$7:$A$107)-COUNT($A17:A$107))))=MONTH($B$2),INDEX(date2,MATCH(MONTH($B$2),mois2,)+(COUNT($A$7:$A$107)-COUNT($A17:A$107))),"")</f>
        <v/>
      </c>
      <c r="I17" s="46" t="str">
        <f>IF(MONTH(INDEX(date2,MATCH(MONTH($B$2),mois2,)+(COUNT($A$7:$A$107)-COUNT($A17:A$107))))=MONTH($B$2),INDEX(Feuille1!$B$310:$G$380,MATCH(MONTH($B$2),mois2,)+(COUNT($A$7:$A$107)-COUNT($A17:A$107)),2),"")</f>
        <v/>
      </c>
      <c r="J17" s="46" t="str">
        <f>IF(MONTH(INDEX(date2,MATCH(MONTH($B$2),mois2,)+(COUNT($A$7:$A$107)-COUNT($A17:A$107))))=MONTH($B$2),INDEX(Feuille1!$B$310:$G$380,MATCH(MONTH($B$2),mois2,)+(COUNT($A$7:$A$107)-COUNT($A17:A$107)),3),"")</f>
        <v/>
      </c>
      <c r="K17" s="47" t="str">
        <f>IF(MONTH(INDEX(date2,MATCH(MONTH($B$2),mois2,)+(COUNT($A$7:$A$107)-COUNT($A17:A$107))))=MONTH($B$2),INDEX(Feuille1!$B$310:$G$380,MATCH(MONTH($B$2),mois2,)+(COUNT($A$7:$A$107)-COUNT($A17:A$107)),4),"")</f>
        <v/>
      </c>
      <c r="L17" s="46" t="str">
        <f>IF(MONTH(INDEX(date2,MATCH(MONTH($B$2),mois2,)+(COUNT($A$7:$A$107)-COUNT($A17:A$107))))=MONTH($B$2),INDEX(Feuille1!$B$310:$G$380,MATCH(MONTH($B$2),mois2,)+(COUNT($A$7:$A$107)-COUNT($A17:A$107)),6),"")</f>
        <v/>
      </c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</row>
    <row r="18" spans="1:1025" x14ac:dyDescent="0.25">
      <c r="A18">
        <v>1</v>
      </c>
      <c r="B18" s="40">
        <f>IF(MONTH(INDEX(Date,MATCH(MONTH($B$2),mois,)+(COUNT($A$7:$A$107)-COUNT(A18:$A$107))))=MONTH($B$2),INDEX(Date,MATCH(MONTH($B$2),mois,)+(COUNT($A$7:$A$107)-COUNT(A18:$A$107))),"")</f>
        <v>42111</v>
      </c>
      <c r="C18" s="42" t="str">
        <f>IF(MONTH(INDEX(Date,MATCH(MONTH($B$2),mois,)+(COUNT($A$7:$A$107)-COUNT(A18:$A$107))))=MONTH($B$2),INDEX(Feuille1!$B$13:$H$301,MATCH(MONTH($B$2),mois,)+(COUNT($A$7:$A$107)-COUNT(A18:$A$107)),2),"")</f>
        <v>706</v>
      </c>
      <c r="D18" s="42" t="str">
        <f>IF(MONTH(INDEX(Date,MATCH(MONTH($B$2),mois,)+(COUNT($A$7:$A$107)-COUNT(A18:$A$107))))=MONTH($B$2),INDEX(Feuille1!$B$13:$H$301,MATCH(MONTH($B$2),mois,)+(COUNT($A$7:$A$107)-COUNT(A18:$A$107)),3),"")</f>
        <v>Patient X</v>
      </c>
      <c r="E18" s="43" t="str">
        <f>IF(MONTH(INDEX(Date,MATCH(MONTH($B$2),mois,)+(COUNT($A$7:$A$107)-COUNT(A18:$A$107))))=MONTH($B$2),INDEX(Feuille1!$B$13:$H$301,MATCH(MONTH($B$2),mois,)+(COUNT($A$7:$A$107)-COUNT(A18:$A$107)),4),"")</f>
        <v>X €</v>
      </c>
      <c r="F18" s="42" t="str">
        <f>IF(MONTH(INDEX(Date,MATCH(MONTH($B$2),mois,)+(COUNT($A$7:$A$107)-COUNT(A18:$A$107))))=MONTH($B$2),INDEX(Feuille1!$B$13:$H$301,MATCH(MONTH($B$2),mois,)+(COUNT($A$7:$A$107)-COUNT(A18:$A$107)),6),"")</f>
        <v>Espèce</v>
      </c>
      <c r="G18" s="43" t="str">
        <f>IF(MONTH(INDEX(Date,MATCH(MONTH($B$2),mois,)+(COUNT($A$7:$A$107)-COUNT(A18:$A$107))))=MONTH($B$2),INDEX(Feuille1!$B$13:$H$301,MATCH(MONTH($B$2),mois,)+(COUNT($A$7:$A$107)-COUNT(A18:$A$107)),7),"")</f>
        <v>X</v>
      </c>
      <c r="H18" s="44" t="str">
        <f>IF(MONTH(INDEX(date2,MATCH(MONTH($B$2),mois2,)+(COUNT($A$7:$A$107)-COUNT($A18:A$107))))=MONTH($B$2),INDEX(date2,MATCH(MONTH($B$2),mois2,)+(COUNT($A$7:$A$107)-COUNT($A18:A$107))),"")</f>
        <v/>
      </c>
      <c r="I18" s="46" t="str">
        <f>IF(MONTH(INDEX(date2,MATCH(MONTH($B$2),mois2,)+(COUNT($A$7:$A$107)-COUNT($A18:A$107))))=MONTH($B$2),INDEX(Feuille1!$B$310:$G$380,MATCH(MONTH($B$2),mois2,)+(COUNT($A$7:$A$107)-COUNT($A18:A$107)),2),"")</f>
        <v/>
      </c>
      <c r="J18" s="46" t="str">
        <f>IF(MONTH(INDEX(date2,MATCH(MONTH($B$2),mois2,)+(COUNT($A$7:$A$107)-COUNT($A18:A$107))))=MONTH($B$2),INDEX(Feuille1!$B$310:$G$380,MATCH(MONTH($B$2),mois2,)+(COUNT($A$7:$A$107)-COUNT($A18:A$107)),3),"")</f>
        <v/>
      </c>
      <c r="K18" s="47" t="str">
        <f>IF(MONTH(INDEX(date2,MATCH(MONTH($B$2),mois2,)+(COUNT($A$7:$A$107)-COUNT($A18:A$107))))=MONTH($B$2),INDEX(Feuille1!$B$310:$G$380,MATCH(MONTH($B$2),mois2,)+(COUNT($A$7:$A$107)-COUNT($A18:A$107)),4),"")</f>
        <v/>
      </c>
      <c r="L18" s="46" t="str">
        <f>IF(MONTH(INDEX(date2,MATCH(MONTH($B$2),mois2,)+(COUNT($A$7:$A$107)-COUNT($A18:A$107))))=MONTH($B$2),INDEX(Feuille1!$B$310:$G$380,MATCH(MONTH($B$2),mois2,)+(COUNT($A$7:$A$107)-COUNT($A18:A$107)),6),"")</f>
        <v/>
      </c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</row>
    <row r="19" spans="1:1025" x14ac:dyDescent="0.25">
      <c r="A19">
        <v>1</v>
      </c>
      <c r="B19" s="40">
        <f>IF(MONTH(INDEX(Date,MATCH(MONTH($B$2),mois,)+(COUNT($A$7:$A$107)-COUNT(A19:$A$107))))=MONTH($B$2),INDEX(Date,MATCH(MONTH($B$2),mois,)+(COUNT($A$7:$A$107)-COUNT(A19:$A$107))),"")</f>
        <v>42115</v>
      </c>
      <c r="C19" s="42" t="str">
        <f>IF(MONTH(INDEX(Date,MATCH(MONTH($B$2),mois,)+(COUNT($A$7:$A$107)-COUNT(A19:$A$107))))=MONTH($B$2),INDEX(Feuille1!$B$13:$H$301,MATCH(MONTH($B$2),mois,)+(COUNT($A$7:$A$107)-COUNT(A19:$A$107)),2),"")</f>
        <v>706</v>
      </c>
      <c r="D19" s="42" t="str">
        <f>IF(MONTH(INDEX(Date,MATCH(MONTH($B$2),mois,)+(COUNT($A$7:$A$107)-COUNT(A19:$A$107))))=MONTH($B$2),INDEX(Feuille1!$B$13:$H$301,MATCH(MONTH($B$2),mois,)+(COUNT($A$7:$A$107)-COUNT(A19:$A$107)),3),"")</f>
        <v>Patient X</v>
      </c>
      <c r="E19" s="43" t="str">
        <f>IF(MONTH(INDEX(Date,MATCH(MONTH($B$2),mois,)+(COUNT($A$7:$A$107)-COUNT(A19:$A$107))))=MONTH($B$2),INDEX(Feuille1!$B$13:$H$301,MATCH(MONTH($B$2),mois,)+(COUNT($A$7:$A$107)-COUNT(A19:$A$107)),4),"")</f>
        <v>X €</v>
      </c>
      <c r="F19" s="42" t="str">
        <f>IF(MONTH(INDEX(Date,MATCH(MONTH($B$2),mois,)+(COUNT($A$7:$A$107)-COUNT(A19:$A$107))))=MONTH($B$2),INDEX(Feuille1!$B$13:$H$301,MATCH(MONTH($B$2),mois,)+(COUNT($A$7:$A$107)-COUNT(A19:$A$107)),6),"")</f>
        <v>Chèque</v>
      </c>
      <c r="G19" s="43" t="str">
        <f>IF(MONTH(INDEX(Date,MATCH(MONTH($B$2),mois,)+(COUNT($A$7:$A$107)-COUNT(A19:$A$107))))=MONTH($B$2),INDEX(Feuille1!$B$13:$H$301,MATCH(MONTH($B$2),mois,)+(COUNT($A$7:$A$107)-COUNT(A19:$A$107)),7),"")</f>
        <v>X</v>
      </c>
      <c r="H19" s="44" t="str">
        <f>IF(MONTH(INDEX(date2,MATCH(MONTH($B$2),mois2,)+(COUNT($A$7:$A$107)-COUNT($A19:A$107))))=MONTH($B$2),INDEX(date2,MATCH(MONTH($B$2),mois2,)+(COUNT($A$7:$A$107)-COUNT($A19:A$107))),"")</f>
        <v/>
      </c>
      <c r="I19" s="46" t="str">
        <f>IF(MONTH(INDEX(date2,MATCH(MONTH($B$2),mois2,)+(COUNT($A$7:$A$107)-COUNT($A19:A$107))))=MONTH($B$2),INDEX(Feuille1!$B$310:$G$380,MATCH(MONTH($B$2),mois2,)+(COUNT($A$7:$A$107)-COUNT($A19:A$107)),2),"")</f>
        <v/>
      </c>
      <c r="J19" s="46" t="str">
        <f>IF(MONTH(INDEX(date2,MATCH(MONTH($B$2),mois2,)+(COUNT($A$7:$A$107)-COUNT($A19:A$107))))=MONTH($B$2),INDEX(Feuille1!$B$310:$G$380,MATCH(MONTH($B$2),mois2,)+(COUNT($A$7:$A$107)-COUNT($A19:A$107)),3),"")</f>
        <v/>
      </c>
      <c r="K19" s="47" t="str">
        <f>IF(MONTH(INDEX(date2,MATCH(MONTH($B$2),mois2,)+(COUNT($A$7:$A$107)-COUNT($A19:A$107))))=MONTH($B$2),INDEX(Feuille1!$B$310:$G$380,MATCH(MONTH($B$2),mois2,)+(COUNT($A$7:$A$107)-COUNT($A19:A$107)),4),"")</f>
        <v/>
      </c>
      <c r="L19" s="46" t="str">
        <f>IF(MONTH(INDEX(date2,MATCH(MONTH($B$2),mois2,)+(COUNT($A$7:$A$107)-COUNT($A19:A$107))))=MONTH($B$2),INDEX(Feuille1!$B$310:$G$380,MATCH(MONTH($B$2),mois2,)+(COUNT($A$7:$A$107)-COUNT($A19:A$107)),6),"")</f>
        <v/>
      </c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</row>
    <row r="20" spans="1:1025" x14ac:dyDescent="0.25">
      <c r="A20">
        <v>1</v>
      </c>
      <c r="B20" s="40">
        <f>IF(MONTH(INDEX(Date,MATCH(MONTH($B$2),mois,)+(COUNT($A$7:$A$107)-COUNT(A20:$A$107))))=MONTH($B$2),INDEX(Date,MATCH(MONTH($B$2),mois,)+(COUNT($A$7:$A$107)-COUNT(A20:$A$107))),"")</f>
        <v>42116</v>
      </c>
      <c r="C20" s="42" t="str">
        <f>IF(MONTH(INDEX(Date,MATCH(MONTH($B$2),mois,)+(COUNT($A$7:$A$107)-COUNT(A20:$A$107))))=MONTH($B$2),INDEX(Feuille1!$B$13:$H$301,MATCH(MONTH($B$2),mois,)+(COUNT($A$7:$A$107)-COUNT(A20:$A$107)),2),"")</f>
        <v>706</v>
      </c>
      <c r="D20" s="42" t="str">
        <f>IF(MONTH(INDEX(Date,MATCH(MONTH($B$2),mois,)+(COUNT($A$7:$A$107)-COUNT(A20:$A$107))))=MONTH($B$2),INDEX(Feuille1!$B$13:$H$301,MATCH(MONTH($B$2),mois,)+(COUNT($A$7:$A$107)-COUNT(A20:$A$107)),3),"")</f>
        <v>Patient X</v>
      </c>
      <c r="E20" s="43" t="str">
        <f>IF(MONTH(INDEX(Date,MATCH(MONTH($B$2),mois,)+(COUNT($A$7:$A$107)-COUNT(A20:$A$107))))=MONTH($B$2),INDEX(Feuille1!$B$13:$H$301,MATCH(MONTH($B$2),mois,)+(COUNT($A$7:$A$107)-COUNT(A20:$A$107)),4),"")</f>
        <v>X €</v>
      </c>
      <c r="F20" s="42" t="str">
        <f>IF(MONTH(INDEX(Date,MATCH(MONTH($B$2),mois,)+(COUNT($A$7:$A$107)-COUNT(A20:$A$107))))=MONTH($B$2),INDEX(Feuille1!$B$13:$H$301,MATCH(MONTH($B$2),mois,)+(COUNT($A$7:$A$107)-COUNT(A20:$A$107)),6),"")</f>
        <v>Chèque</v>
      </c>
      <c r="G20" s="43" t="str">
        <f>IF(MONTH(INDEX(Date,MATCH(MONTH($B$2),mois,)+(COUNT($A$7:$A$107)-COUNT(A20:$A$107))))=MONTH($B$2),INDEX(Feuille1!$B$13:$H$301,MATCH(MONTH($B$2),mois,)+(COUNT($A$7:$A$107)-COUNT(A20:$A$107)),7),"")</f>
        <v>X</v>
      </c>
      <c r="H20" s="44" t="str">
        <f>IF(MONTH(INDEX(date2,MATCH(MONTH($B$2),mois2,)+(COUNT($A$7:$A$107)-COUNT($A20:A$107))))=MONTH($B$2),INDEX(date2,MATCH(MONTH($B$2),mois2,)+(COUNT($A$7:$A$107)-COUNT($A20:A$107))),"")</f>
        <v/>
      </c>
      <c r="I20" s="46" t="str">
        <f>IF(MONTH(INDEX(date2,MATCH(MONTH($B$2),mois2,)+(COUNT($A$7:$A$107)-COUNT($A20:A$107))))=MONTH($B$2),INDEX(Feuille1!$B$310:$G$380,MATCH(MONTH($B$2),mois2,)+(COUNT($A$7:$A$107)-COUNT($A20:A$107)),2),"")</f>
        <v/>
      </c>
      <c r="J20" s="46" t="str">
        <f>IF(MONTH(INDEX(date2,MATCH(MONTH($B$2),mois2,)+(COUNT($A$7:$A$107)-COUNT($A20:A$107))))=MONTH($B$2),INDEX(Feuille1!$B$310:$G$380,MATCH(MONTH($B$2),mois2,)+(COUNT($A$7:$A$107)-COUNT($A20:A$107)),3),"")</f>
        <v/>
      </c>
      <c r="K20" s="47" t="str">
        <f>IF(MONTH(INDEX(date2,MATCH(MONTH($B$2),mois2,)+(COUNT($A$7:$A$107)-COUNT($A20:A$107))))=MONTH($B$2),INDEX(Feuille1!$B$310:$G$380,MATCH(MONTH($B$2),mois2,)+(COUNT($A$7:$A$107)-COUNT($A20:A$107)),4),"")</f>
        <v/>
      </c>
      <c r="L20" s="46" t="str">
        <f>IF(MONTH(INDEX(date2,MATCH(MONTH($B$2),mois2,)+(COUNT($A$7:$A$107)-COUNT($A20:A$107))))=MONTH($B$2),INDEX(Feuille1!$B$310:$G$380,MATCH(MONTH($B$2),mois2,)+(COUNT($A$7:$A$107)-COUNT($A20:A$107)),6),"")</f>
        <v/>
      </c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</row>
    <row r="21" spans="1:1025" x14ac:dyDescent="0.25">
      <c r="A21">
        <v>1</v>
      </c>
      <c r="B21" s="40">
        <f>IF(MONTH(INDEX(Date,MATCH(MONTH($B$2),mois,)+(COUNT($A$7:$A$107)-COUNT(A21:$A$107))))=MONTH($B$2),INDEX(Date,MATCH(MONTH($B$2),mois,)+(COUNT($A$7:$A$107)-COUNT(A21:$A$107))),"")</f>
        <v>42116</v>
      </c>
      <c r="C21" s="42" t="str">
        <f>IF(MONTH(INDEX(Date,MATCH(MONTH($B$2),mois,)+(COUNT($A$7:$A$107)-COUNT(A21:$A$107))))=MONTH($B$2),INDEX(Feuille1!$B$13:$H$301,MATCH(MONTH($B$2),mois,)+(COUNT($A$7:$A$107)-COUNT(A21:$A$107)),2),"")</f>
        <v>706</v>
      </c>
      <c r="D21" s="42" t="str">
        <f>IF(MONTH(INDEX(Date,MATCH(MONTH($B$2),mois,)+(COUNT($A$7:$A$107)-COUNT(A21:$A$107))))=MONTH($B$2),INDEX(Feuille1!$B$13:$H$301,MATCH(MONTH($B$2),mois,)+(COUNT($A$7:$A$107)-COUNT(A21:$A$107)),3),"")</f>
        <v>Patient X</v>
      </c>
      <c r="E21" s="43" t="str">
        <f>IF(MONTH(INDEX(Date,MATCH(MONTH($B$2),mois,)+(COUNT($A$7:$A$107)-COUNT(A21:$A$107))))=MONTH($B$2),INDEX(Feuille1!$B$13:$H$301,MATCH(MONTH($B$2),mois,)+(COUNT($A$7:$A$107)-COUNT(A21:$A$107)),4),"")</f>
        <v>X €</v>
      </c>
      <c r="F21" s="42" t="str">
        <f>IF(MONTH(INDEX(Date,MATCH(MONTH($B$2),mois,)+(COUNT($A$7:$A$107)-COUNT(A21:$A$107))))=MONTH($B$2),INDEX(Feuille1!$B$13:$H$301,MATCH(MONTH($B$2),mois,)+(COUNT($A$7:$A$107)-COUNT(A21:$A$107)),6),"")</f>
        <v>Chèque</v>
      </c>
      <c r="G21" s="43" t="str">
        <f>IF(MONTH(INDEX(Date,MATCH(MONTH($B$2),mois,)+(COUNT($A$7:$A$107)-COUNT(A21:$A$107))))=MONTH($B$2),INDEX(Feuille1!$B$13:$H$301,MATCH(MONTH($B$2),mois,)+(COUNT($A$7:$A$107)-COUNT(A21:$A$107)),7),"")</f>
        <v>X</v>
      </c>
      <c r="H21" s="44" t="str">
        <f>IF(MONTH(INDEX(date2,MATCH(MONTH($B$2),mois2,)+(COUNT($A$7:$A$107)-COUNT($A21:A$107))))=MONTH($B$2),INDEX(date2,MATCH(MONTH($B$2),mois2,)+(COUNT($A$7:$A$107)-COUNT($A21:A$107))),"")</f>
        <v/>
      </c>
      <c r="I21" s="46" t="str">
        <f>IF(MONTH(INDEX(date2,MATCH(MONTH($B$2),mois2,)+(COUNT($A$7:$A$107)-COUNT($A21:A$107))))=MONTH($B$2),INDEX(Feuille1!$B$310:$G$380,MATCH(MONTH($B$2),mois2,)+(COUNT($A$7:$A$107)-COUNT($A21:A$107)),2),"")</f>
        <v/>
      </c>
      <c r="J21" s="46" t="str">
        <f>IF(MONTH(INDEX(date2,MATCH(MONTH($B$2),mois2,)+(COUNT($A$7:$A$107)-COUNT($A21:A$107))))=MONTH($B$2),INDEX(Feuille1!$B$310:$G$380,MATCH(MONTH($B$2),mois2,)+(COUNT($A$7:$A$107)-COUNT($A21:A$107)),3),"")</f>
        <v/>
      </c>
      <c r="K21" s="47" t="str">
        <f>IF(MONTH(INDEX(date2,MATCH(MONTH($B$2),mois2,)+(COUNT($A$7:$A$107)-COUNT($A21:A$107))))=MONTH($B$2),INDEX(Feuille1!$B$310:$G$380,MATCH(MONTH($B$2),mois2,)+(COUNT($A$7:$A$107)-COUNT($A21:A$107)),4),"")</f>
        <v/>
      </c>
      <c r="L21" s="46" t="str">
        <f>IF(MONTH(INDEX(date2,MATCH(MONTH($B$2),mois2,)+(COUNT($A$7:$A$107)-COUNT($A21:A$107))))=MONTH($B$2),INDEX(Feuille1!$B$310:$G$380,MATCH(MONTH($B$2),mois2,)+(COUNT($A$7:$A$107)-COUNT($A21:A$107)),6),"")</f>
        <v/>
      </c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</row>
    <row r="22" spans="1:1025" x14ac:dyDescent="0.25">
      <c r="A22">
        <v>1</v>
      </c>
      <c r="B22" s="40">
        <f>IF(MONTH(INDEX(Date,MATCH(MONTH($B$2),mois,)+(COUNT($A$7:$A$107)-COUNT(A22:$A$107))))=MONTH($B$2),INDEX(Date,MATCH(MONTH($B$2),mois,)+(COUNT($A$7:$A$107)-COUNT(A22:$A$107))),"")</f>
        <v>42117</v>
      </c>
      <c r="C22" s="42" t="str">
        <f>IF(MONTH(INDEX(Date,MATCH(MONTH($B$2),mois,)+(COUNT($A$7:$A$107)-COUNT(A22:$A$107))))=MONTH($B$2),INDEX(Feuille1!$B$13:$H$301,MATCH(MONTH($B$2),mois,)+(COUNT($A$7:$A$107)-COUNT(A22:$A$107)),2),"")</f>
        <v>706</v>
      </c>
      <c r="D22" s="42" t="str">
        <f>IF(MONTH(INDEX(Date,MATCH(MONTH($B$2),mois,)+(COUNT($A$7:$A$107)-COUNT(A22:$A$107))))=MONTH($B$2),INDEX(Feuille1!$B$13:$H$301,MATCH(MONTH($B$2),mois,)+(COUNT($A$7:$A$107)-COUNT(A22:$A$107)),3),"")</f>
        <v>Patient X</v>
      </c>
      <c r="E22" s="43" t="str">
        <f>IF(MONTH(INDEX(Date,MATCH(MONTH($B$2),mois,)+(COUNT($A$7:$A$107)-COUNT(A22:$A$107))))=MONTH($B$2),INDEX(Feuille1!$B$13:$H$301,MATCH(MONTH($B$2),mois,)+(COUNT($A$7:$A$107)-COUNT(A22:$A$107)),4),"")</f>
        <v>X €</v>
      </c>
      <c r="F22" s="42" t="str">
        <f>IF(MONTH(INDEX(Date,MATCH(MONTH($B$2),mois,)+(COUNT($A$7:$A$107)-COUNT(A22:$A$107))))=MONTH($B$2),INDEX(Feuille1!$B$13:$H$301,MATCH(MONTH($B$2),mois,)+(COUNT($A$7:$A$107)-COUNT(A22:$A$107)),6),"")</f>
        <v>Chèque</v>
      </c>
      <c r="G22" s="43" t="str">
        <f>IF(MONTH(INDEX(Date,MATCH(MONTH($B$2),mois,)+(COUNT($A$7:$A$107)-COUNT(A22:$A$107))))=MONTH($B$2),INDEX(Feuille1!$B$13:$H$301,MATCH(MONTH($B$2),mois,)+(COUNT($A$7:$A$107)-COUNT(A22:$A$107)),7),"")</f>
        <v>X</v>
      </c>
      <c r="H22" s="39"/>
      <c r="I22" s="38"/>
      <c r="J22" s="38"/>
      <c r="K22" s="39"/>
      <c r="L22" s="39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</row>
    <row r="23" spans="1:1025" x14ac:dyDescent="0.25">
      <c r="A23">
        <v>1</v>
      </c>
      <c r="B23" s="40">
        <f>IF(MONTH(INDEX(Date,MATCH(MONTH($B$2),mois,)+(COUNT($A$7:$A$107)-COUNT(A23:$A$107))))=MONTH($B$2),INDEX(Date,MATCH(MONTH($B$2),mois,)+(COUNT($A$7:$A$107)-COUNT(A23:$A$107))),"")</f>
        <v>42117</v>
      </c>
      <c r="C23" s="42" t="str">
        <f>IF(MONTH(INDEX(Date,MATCH(MONTH($B$2),mois,)+(COUNT($A$7:$A$107)-COUNT(A23:$A$107))))=MONTH($B$2),INDEX(Feuille1!$B$13:$H$301,MATCH(MONTH($B$2),mois,)+(COUNT($A$7:$A$107)-COUNT(A23:$A$107)),2),"")</f>
        <v>706</v>
      </c>
      <c r="D23" s="42" t="str">
        <f>IF(MONTH(INDEX(Date,MATCH(MONTH($B$2),mois,)+(COUNT($A$7:$A$107)-COUNT(A23:$A$107))))=MONTH($B$2),INDEX(Feuille1!$B$13:$H$301,MATCH(MONTH($B$2),mois,)+(COUNT($A$7:$A$107)-COUNT(A23:$A$107)),3),"")</f>
        <v>Patient X</v>
      </c>
      <c r="E23" s="43" t="str">
        <f>IF(MONTH(INDEX(Date,MATCH(MONTH($B$2),mois,)+(COUNT($A$7:$A$107)-COUNT(A23:$A$107))))=MONTH($B$2),INDEX(Feuille1!$B$13:$H$301,MATCH(MONTH($B$2),mois,)+(COUNT($A$7:$A$107)-COUNT(A23:$A$107)),4),"")</f>
        <v>X €</v>
      </c>
      <c r="F23" s="42" t="str">
        <f>IF(MONTH(INDEX(Date,MATCH(MONTH($B$2),mois,)+(COUNT($A$7:$A$107)-COUNT(A23:$A$107))))=MONTH($B$2),INDEX(Feuille1!$B$13:$H$301,MATCH(MONTH($B$2),mois,)+(COUNT($A$7:$A$107)-COUNT(A23:$A$107)),6),"")</f>
        <v>Espèce</v>
      </c>
      <c r="G23" s="43" t="str">
        <f>IF(MONTH(INDEX(Date,MATCH(MONTH($B$2),mois,)+(COUNT($A$7:$A$107)-COUNT(A23:$A$107))))=MONTH($B$2),INDEX(Feuille1!$B$13:$H$301,MATCH(MONTH($B$2),mois,)+(COUNT($A$7:$A$107)-COUNT(A23:$A$107)),7),"")</f>
        <v>X</v>
      </c>
      <c r="H23" s="39"/>
      <c r="I23" s="38"/>
      <c r="J23" s="38"/>
      <c r="K23" s="39"/>
      <c r="L23" s="39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</row>
    <row r="24" spans="1:1025" x14ac:dyDescent="0.25">
      <c r="A24">
        <v>1</v>
      </c>
      <c r="B24" s="40">
        <f>IF(MONTH(INDEX(Date,MATCH(MONTH($B$2),mois,)+(COUNT($A$7:$A$107)-COUNT(A24:$A$107))))=MONTH($B$2),INDEX(Date,MATCH(MONTH($B$2),mois,)+(COUNT($A$7:$A$107)-COUNT(A24:$A$107))),"")</f>
        <v>42121</v>
      </c>
      <c r="C24" s="42" t="str">
        <f>IF(MONTH(INDEX(Date,MATCH(MONTH($B$2),mois,)+(COUNT($A$7:$A$107)-COUNT(A24:$A$107))))=MONTH($B$2),INDEX(Feuille1!$B$13:$H$301,MATCH(MONTH($B$2),mois,)+(COUNT($A$7:$A$107)-COUNT(A24:$A$107)),2),"")</f>
        <v>706</v>
      </c>
      <c r="D24" s="42" t="str">
        <f>IF(MONTH(INDEX(Date,MATCH(MONTH($B$2),mois,)+(COUNT($A$7:$A$107)-COUNT(A24:$A$107))))=MONTH($B$2),INDEX(Feuille1!$B$13:$H$301,MATCH(MONTH($B$2),mois,)+(COUNT($A$7:$A$107)-COUNT(A24:$A$107)),3),"")</f>
        <v>Patient X</v>
      </c>
      <c r="E24" s="43" t="str">
        <f>IF(MONTH(INDEX(Date,MATCH(MONTH($B$2),mois,)+(COUNT($A$7:$A$107)-COUNT(A24:$A$107))))=MONTH($B$2),INDEX(Feuille1!$B$13:$H$301,MATCH(MONTH($B$2),mois,)+(COUNT($A$7:$A$107)-COUNT(A24:$A$107)),4),"")</f>
        <v>X €</v>
      </c>
      <c r="F24" s="42" t="str">
        <f>IF(MONTH(INDEX(Date,MATCH(MONTH($B$2),mois,)+(COUNT($A$7:$A$107)-COUNT(A24:$A$107))))=MONTH($B$2),INDEX(Feuille1!$B$13:$H$301,MATCH(MONTH($B$2),mois,)+(COUNT($A$7:$A$107)-COUNT(A24:$A$107)),6),"")</f>
        <v>Chèque</v>
      </c>
      <c r="G24" s="43" t="str">
        <f>IF(MONTH(INDEX(Date,MATCH(MONTH($B$2),mois,)+(COUNT($A$7:$A$107)-COUNT(A24:$A$107))))=MONTH($B$2),INDEX(Feuille1!$B$13:$H$301,MATCH(MONTH($B$2),mois,)+(COUNT($A$7:$A$107)-COUNT(A24:$A$107)),7),"")</f>
        <v>X</v>
      </c>
      <c r="H24" s="39"/>
      <c r="I24" s="38"/>
      <c r="J24" s="38"/>
      <c r="K24" s="39"/>
      <c r="L24" s="39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</row>
    <row r="25" spans="1:1025" x14ac:dyDescent="0.25">
      <c r="A25">
        <v>1</v>
      </c>
      <c r="B25" s="40">
        <f>IF(MONTH(INDEX(Date,MATCH(MONTH($B$2),mois,)+(COUNT($A$7:$A$107)-COUNT(A25:$A$107))))=MONTH($B$2),INDEX(Date,MATCH(MONTH($B$2),mois,)+(COUNT($A$7:$A$107)-COUNT(A25:$A$107))),"")</f>
        <v>42121</v>
      </c>
      <c r="C25" s="42" t="str">
        <f>IF(MONTH(INDEX(Date,MATCH(MONTH($B$2),mois,)+(COUNT($A$7:$A$107)-COUNT(A25:$A$107))))=MONTH($B$2),INDEX(Feuille1!$B$13:$H$301,MATCH(MONTH($B$2),mois,)+(COUNT($A$7:$A$107)-COUNT(A25:$A$107)),2),"")</f>
        <v>706</v>
      </c>
      <c r="D25" s="42" t="str">
        <f>IF(MONTH(INDEX(Date,MATCH(MONTH($B$2),mois,)+(COUNT($A$7:$A$107)-COUNT(A25:$A$107))))=MONTH($B$2),INDEX(Feuille1!$B$13:$H$301,MATCH(MONTH($B$2),mois,)+(COUNT($A$7:$A$107)-COUNT(A25:$A$107)),3),"")</f>
        <v>Patient X</v>
      </c>
      <c r="E25" s="43" t="str">
        <f>IF(MONTH(INDEX(Date,MATCH(MONTH($B$2),mois,)+(COUNT($A$7:$A$107)-COUNT(A25:$A$107))))=MONTH($B$2),INDEX(Feuille1!$B$13:$H$301,MATCH(MONTH($B$2),mois,)+(COUNT($A$7:$A$107)-COUNT(A25:$A$107)),4),"")</f>
        <v>X €</v>
      </c>
      <c r="F25" s="42" t="str">
        <f>IF(MONTH(INDEX(Date,MATCH(MONTH($B$2),mois,)+(COUNT($A$7:$A$107)-COUNT(A25:$A$107))))=MONTH($B$2),INDEX(Feuille1!$B$13:$H$301,MATCH(MONTH($B$2),mois,)+(COUNT($A$7:$A$107)-COUNT(A25:$A$107)),6),"")</f>
        <v>Espèce</v>
      </c>
      <c r="G25" s="43" t="str">
        <f>IF(MONTH(INDEX(Date,MATCH(MONTH($B$2),mois,)+(COUNT($A$7:$A$107)-COUNT(A25:$A$107))))=MONTH($B$2),INDEX(Feuille1!$B$13:$H$301,MATCH(MONTH($B$2),mois,)+(COUNT($A$7:$A$107)-COUNT(A25:$A$107)),7),"")</f>
        <v>X</v>
      </c>
      <c r="H25" s="39"/>
      <c r="I25" s="38"/>
      <c r="J25" s="38"/>
      <c r="K25" s="39"/>
      <c r="L25" s="39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</row>
    <row r="26" spans="1:1025" x14ac:dyDescent="0.25">
      <c r="A26">
        <v>1</v>
      </c>
      <c r="B26" s="40">
        <f>IF(MONTH(INDEX(Date,MATCH(MONTH($B$2),mois,)+(COUNT($A$7:$A$107)-COUNT(A26:$A$107))))=MONTH($B$2),INDEX(Date,MATCH(MONTH($B$2),mois,)+(COUNT($A$7:$A$107)-COUNT(A26:$A$107))),"")</f>
        <v>42121</v>
      </c>
      <c r="C26" s="42" t="str">
        <f>IF(MONTH(INDEX(Date,MATCH(MONTH($B$2),mois,)+(COUNT($A$7:$A$107)-COUNT(A26:$A$107))))=MONTH($B$2),INDEX(Feuille1!$B$13:$H$301,MATCH(MONTH($B$2),mois,)+(COUNT($A$7:$A$107)-COUNT(A26:$A$107)),2),"")</f>
        <v>706</v>
      </c>
      <c r="D26" s="42" t="str">
        <f>IF(MONTH(INDEX(Date,MATCH(MONTH($B$2),mois,)+(COUNT($A$7:$A$107)-COUNT(A26:$A$107))))=MONTH($B$2),INDEX(Feuille1!$B$13:$H$301,MATCH(MONTH($B$2),mois,)+(COUNT($A$7:$A$107)-COUNT(A26:$A$107)),3),"")</f>
        <v>Patient X</v>
      </c>
      <c r="E26" s="43" t="str">
        <f>IF(MONTH(INDEX(Date,MATCH(MONTH($B$2),mois,)+(COUNT($A$7:$A$107)-COUNT(A26:$A$107))))=MONTH($B$2),INDEX(Feuille1!$B$13:$H$301,MATCH(MONTH($B$2),mois,)+(COUNT($A$7:$A$107)-COUNT(A26:$A$107)),4),"")</f>
        <v>X €</v>
      </c>
      <c r="F26" s="42" t="str">
        <f>IF(MONTH(INDEX(Date,MATCH(MONTH($B$2),mois,)+(COUNT($A$7:$A$107)-COUNT(A26:$A$107))))=MONTH($B$2),INDEX(Feuille1!$B$13:$H$301,MATCH(MONTH($B$2),mois,)+(COUNT($A$7:$A$107)-COUNT(A26:$A$107)),6),"")</f>
        <v>Espèce</v>
      </c>
      <c r="G26" s="43" t="str">
        <f>IF(MONTH(INDEX(Date,MATCH(MONTH($B$2),mois,)+(COUNT($A$7:$A$107)-COUNT(A26:$A$107))))=MONTH($B$2),INDEX(Feuille1!$B$13:$H$301,MATCH(MONTH($B$2),mois,)+(COUNT($A$7:$A$107)-COUNT(A26:$A$107)),7),"")</f>
        <v>X</v>
      </c>
      <c r="H26" s="39"/>
      <c r="I26" s="38"/>
      <c r="J26" s="38"/>
      <c r="K26" s="39"/>
      <c r="L26" s="39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</row>
    <row r="27" spans="1:1025" x14ac:dyDescent="0.25">
      <c r="A27">
        <v>1</v>
      </c>
      <c r="B27" s="40">
        <f>IF(MONTH(INDEX(Date,MATCH(MONTH($B$2),mois,)+(COUNT($A$7:$A$107)-COUNT(A27:$A$107))))=MONTH($B$2),INDEX(Date,MATCH(MONTH($B$2),mois,)+(COUNT($A$7:$A$107)-COUNT(A27:$A$107))),"")</f>
        <v>42121</v>
      </c>
      <c r="C27" s="42" t="str">
        <f>IF(MONTH(INDEX(Date,MATCH(MONTH($B$2),mois,)+(COUNT($A$7:$A$107)-COUNT(A27:$A$107))))=MONTH($B$2),INDEX(Feuille1!$B$13:$H$301,MATCH(MONTH($B$2),mois,)+(COUNT($A$7:$A$107)-COUNT(A27:$A$107)),2),"")</f>
        <v>706</v>
      </c>
      <c r="D27" s="42" t="str">
        <f>IF(MONTH(INDEX(Date,MATCH(MONTH($B$2),mois,)+(COUNT($A$7:$A$107)-COUNT(A27:$A$107))))=MONTH($B$2),INDEX(Feuille1!$B$13:$H$301,MATCH(MONTH($B$2),mois,)+(COUNT($A$7:$A$107)-COUNT(A27:$A$107)),3),"")</f>
        <v>Patient X</v>
      </c>
      <c r="E27" s="43" t="str">
        <f>IF(MONTH(INDEX(Date,MATCH(MONTH($B$2),mois,)+(COUNT($A$7:$A$107)-COUNT(A27:$A$107))))=MONTH($B$2),INDEX(Feuille1!$B$13:$H$301,MATCH(MONTH($B$2),mois,)+(COUNT($A$7:$A$107)-COUNT(A27:$A$107)),4),"")</f>
        <v>X €</v>
      </c>
      <c r="F27" s="42" t="str">
        <f>IF(MONTH(INDEX(Date,MATCH(MONTH($B$2),mois,)+(COUNT($A$7:$A$107)-COUNT(A27:$A$107))))=MONTH($B$2),INDEX(Feuille1!$B$13:$H$301,MATCH(MONTH($B$2),mois,)+(COUNT($A$7:$A$107)-COUNT(A27:$A$107)),6),"")</f>
        <v>Chèque</v>
      </c>
      <c r="G27" s="43" t="str">
        <f>IF(MONTH(INDEX(Date,MATCH(MONTH($B$2),mois,)+(COUNT($A$7:$A$107)-COUNT(A27:$A$107))))=MONTH($B$2),INDEX(Feuille1!$B$13:$H$301,MATCH(MONTH($B$2),mois,)+(COUNT($A$7:$A$107)-COUNT(A27:$A$107)),7),"")</f>
        <v>X</v>
      </c>
      <c r="H27" s="39"/>
      <c r="I27" s="38"/>
      <c r="J27" s="38"/>
      <c r="K27" s="39"/>
      <c r="L27" s="39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</row>
    <row r="28" spans="1:1025" x14ac:dyDescent="0.25">
      <c r="A28">
        <v>1</v>
      </c>
      <c r="B28" s="40">
        <f>IF(MONTH(INDEX(Date,MATCH(MONTH($B$2),mois,)+(COUNT($A$7:$A$107)-COUNT(A28:$A$107))))=MONTH($B$2),INDEX(Date,MATCH(MONTH($B$2),mois,)+(COUNT($A$7:$A$107)-COUNT(A28:$A$107))),"")</f>
        <v>42123</v>
      </c>
      <c r="C28" s="42" t="str">
        <f>IF(MONTH(INDEX(Date,MATCH(MONTH($B$2),mois,)+(COUNT($A$7:$A$107)-COUNT(A28:$A$107))))=MONTH($B$2),INDEX(Feuille1!$B$13:$H$301,MATCH(MONTH($B$2),mois,)+(COUNT($A$7:$A$107)-COUNT(A28:$A$107)),2),"")</f>
        <v>706</v>
      </c>
      <c r="D28" s="42" t="str">
        <f>IF(MONTH(INDEX(Date,MATCH(MONTH($B$2),mois,)+(COUNT($A$7:$A$107)-COUNT(A28:$A$107))))=MONTH($B$2),INDEX(Feuille1!$B$13:$H$301,MATCH(MONTH($B$2),mois,)+(COUNT($A$7:$A$107)-COUNT(A28:$A$107)),3),"")</f>
        <v>Patient X</v>
      </c>
      <c r="E28" s="43" t="str">
        <f>IF(MONTH(INDEX(Date,MATCH(MONTH($B$2),mois,)+(COUNT($A$7:$A$107)-COUNT(A28:$A$107))))=MONTH($B$2),INDEX(Feuille1!$B$13:$H$301,MATCH(MONTH($B$2),mois,)+(COUNT($A$7:$A$107)-COUNT(A28:$A$107)),4),"")</f>
        <v>X €</v>
      </c>
      <c r="F28" s="42" t="str">
        <f>IF(MONTH(INDEX(Date,MATCH(MONTH($B$2),mois,)+(COUNT($A$7:$A$107)-COUNT(A28:$A$107))))=MONTH($B$2),INDEX(Feuille1!$B$13:$H$301,MATCH(MONTH($B$2),mois,)+(COUNT($A$7:$A$107)-COUNT(A28:$A$107)),6),"")</f>
        <v>Chèque</v>
      </c>
      <c r="G28" s="43" t="str">
        <f>IF(MONTH(INDEX(Date,MATCH(MONTH($B$2),mois,)+(COUNT($A$7:$A$107)-COUNT(A28:$A$107))))=MONTH($B$2),INDEX(Feuille1!$B$13:$H$301,MATCH(MONTH($B$2),mois,)+(COUNT($A$7:$A$107)-COUNT(A28:$A$107)),7),"")</f>
        <v>X</v>
      </c>
      <c r="H28" s="39"/>
      <c r="I28" s="38"/>
      <c r="J28" s="38"/>
      <c r="K28" s="39"/>
      <c r="L28" s="39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</row>
    <row r="29" spans="1:1025" x14ac:dyDescent="0.25">
      <c r="A29">
        <v>1</v>
      </c>
      <c r="B29" s="40">
        <f>IF(MONTH(INDEX(Date,MATCH(MONTH($B$2),mois,)+(COUNT($A$7:$A$107)-COUNT(A29:$A$107))))=MONTH($B$2),INDEX(Date,MATCH(MONTH($B$2),mois,)+(COUNT($A$7:$A$107)-COUNT(A29:$A$107))),"")</f>
        <v>42123</v>
      </c>
      <c r="C29" s="42" t="str">
        <f>IF(MONTH(INDEX(Date,MATCH(MONTH($B$2),mois,)+(COUNT($A$7:$A$107)-COUNT(A29:$A$107))))=MONTH($B$2),INDEX(Feuille1!$B$13:$H$301,MATCH(MONTH($B$2),mois,)+(COUNT($A$7:$A$107)-COUNT(A29:$A$107)),2),"")</f>
        <v>706</v>
      </c>
      <c r="D29" s="42" t="str">
        <f>IF(MONTH(INDEX(Date,MATCH(MONTH($B$2),mois,)+(COUNT($A$7:$A$107)-COUNT(A29:$A$107))))=MONTH($B$2),INDEX(Feuille1!$B$13:$H$301,MATCH(MONTH($B$2),mois,)+(COUNT($A$7:$A$107)-COUNT(A29:$A$107)),3),"")</f>
        <v>Patient X</v>
      </c>
      <c r="E29" s="43" t="str">
        <f>IF(MONTH(INDEX(Date,MATCH(MONTH($B$2),mois,)+(COUNT($A$7:$A$107)-COUNT(A29:$A$107))))=MONTH($B$2),INDEX(Feuille1!$B$13:$H$301,MATCH(MONTH($B$2),mois,)+(COUNT($A$7:$A$107)-COUNT(A29:$A$107)),4),"")</f>
        <v>X €</v>
      </c>
      <c r="F29" s="42" t="str">
        <f>IF(MONTH(INDEX(Date,MATCH(MONTH($B$2),mois,)+(COUNT($A$7:$A$107)-COUNT(A29:$A$107))))=MONTH($B$2),INDEX(Feuille1!$B$13:$H$301,MATCH(MONTH($B$2),mois,)+(COUNT($A$7:$A$107)-COUNT(A29:$A$107)),6),"")</f>
        <v>Chèque</v>
      </c>
      <c r="G29" s="43" t="str">
        <f>IF(MONTH(INDEX(Date,MATCH(MONTH($B$2),mois,)+(COUNT($A$7:$A$107)-COUNT(A29:$A$107))))=MONTH($B$2),INDEX(Feuille1!$B$13:$H$301,MATCH(MONTH($B$2),mois,)+(COUNT($A$7:$A$107)-COUNT(A29:$A$107)),7),"")</f>
        <v>X</v>
      </c>
      <c r="H29" s="39"/>
      <c r="I29" s="38"/>
      <c r="J29" s="38"/>
      <c r="K29" s="39"/>
      <c r="L29" s="3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</row>
    <row r="30" spans="1:1025" x14ac:dyDescent="0.25">
      <c r="A30">
        <v>1</v>
      </c>
      <c r="B30" s="40">
        <f>IF(MONTH(INDEX(Date,MATCH(MONTH($B$2),mois,)+(COUNT($A$7:$A$107)-COUNT(A30:$A$107))))=MONTH($B$2),INDEX(Date,MATCH(MONTH($B$2),mois,)+(COUNT($A$7:$A$107)-COUNT(A30:$A$107))),"")</f>
        <v>42123</v>
      </c>
      <c r="C30" s="42" t="str">
        <f>IF(MONTH(INDEX(Date,MATCH(MONTH($B$2),mois,)+(COUNT($A$7:$A$107)-COUNT(A30:$A$107))))=MONTH($B$2),INDEX(Feuille1!$B$13:$H$301,MATCH(MONTH($B$2),mois,)+(COUNT($A$7:$A$107)-COUNT(A30:$A$107)),2),"")</f>
        <v>706</v>
      </c>
      <c r="D30" s="42" t="str">
        <f>IF(MONTH(INDEX(Date,MATCH(MONTH($B$2),mois,)+(COUNT($A$7:$A$107)-COUNT(A30:$A$107))))=MONTH($B$2),INDEX(Feuille1!$B$13:$H$301,MATCH(MONTH($B$2),mois,)+(COUNT($A$7:$A$107)-COUNT(A30:$A$107)),3),"")</f>
        <v>Patient X</v>
      </c>
      <c r="E30" s="43" t="str">
        <f>IF(MONTH(INDEX(Date,MATCH(MONTH($B$2),mois,)+(COUNT($A$7:$A$107)-COUNT(A30:$A$107))))=MONTH($B$2),INDEX(Feuille1!$B$13:$H$301,MATCH(MONTH($B$2),mois,)+(COUNT($A$7:$A$107)-COUNT(A30:$A$107)),4),"")</f>
        <v>X €</v>
      </c>
      <c r="F30" s="42" t="str">
        <f>IF(MONTH(INDEX(Date,MATCH(MONTH($B$2),mois,)+(COUNT($A$7:$A$107)-COUNT(A30:$A$107))))=MONTH($B$2),INDEX(Feuille1!$B$13:$H$301,MATCH(MONTH($B$2),mois,)+(COUNT($A$7:$A$107)-COUNT(A30:$A$107)),6),"")</f>
        <v>Chèque</v>
      </c>
      <c r="G30" s="43" t="str">
        <f>IF(MONTH(INDEX(Date,MATCH(MONTH($B$2),mois,)+(COUNT($A$7:$A$107)-COUNT(A30:$A$107))))=MONTH($B$2),INDEX(Feuille1!$B$13:$H$301,MATCH(MONTH($B$2),mois,)+(COUNT($A$7:$A$107)-COUNT(A30:$A$107)),7),"")</f>
        <v>X</v>
      </c>
      <c r="H30" s="39"/>
      <c r="I30" s="38"/>
      <c r="J30" s="38"/>
      <c r="K30" s="39"/>
      <c r="L30" s="39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</row>
    <row r="31" spans="1:1025" x14ac:dyDescent="0.25">
      <c r="A31">
        <v>1</v>
      </c>
      <c r="B31" s="40">
        <f>IF(MONTH(INDEX(Date,MATCH(MONTH($B$2),mois,)+(COUNT($A$7:$A$107)-COUNT(A31:$A$107))))=MONTH($B$2),INDEX(Date,MATCH(MONTH($B$2),mois,)+(COUNT($A$7:$A$107)-COUNT(A31:$A$107))),"")</f>
        <v>42123</v>
      </c>
      <c r="C31" s="42" t="str">
        <f>IF(MONTH(INDEX(Date,MATCH(MONTH($B$2),mois,)+(COUNT($A$7:$A$107)-COUNT(A31:$A$107))))=MONTH($B$2),INDEX(Feuille1!$B$13:$H$301,MATCH(MONTH($B$2),mois,)+(COUNT($A$7:$A$107)-COUNT(A31:$A$107)),2),"")</f>
        <v>706</v>
      </c>
      <c r="D31" s="42" t="str">
        <f>IF(MONTH(INDEX(Date,MATCH(MONTH($B$2),mois,)+(COUNT($A$7:$A$107)-COUNT(A31:$A$107))))=MONTH($B$2),INDEX(Feuille1!$B$13:$H$301,MATCH(MONTH($B$2),mois,)+(COUNT($A$7:$A$107)-COUNT(A31:$A$107)),3),"")</f>
        <v>Patient X</v>
      </c>
      <c r="E31" s="43" t="str">
        <f>IF(MONTH(INDEX(Date,MATCH(MONTH($B$2),mois,)+(COUNT($A$7:$A$107)-COUNT(A31:$A$107))))=MONTH($B$2),INDEX(Feuille1!$B$13:$H$301,MATCH(MONTH($B$2),mois,)+(COUNT($A$7:$A$107)-COUNT(A31:$A$107)),4),"")</f>
        <v>X €</v>
      </c>
      <c r="F31" s="42" t="str">
        <f>IF(MONTH(INDEX(Date,MATCH(MONTH($B$2),mois,)+(COUNT($A$7:$A$107)-COUNT(A31:$A$107))))=MONTH($B$2),INDEX(Feuille1!$B$13:$H$301,MATCH(MONTH($B$2),mois,)+(COUNT($A$7:$A$107)-COUNT(A31:$A$107)),6),"")</f>
        <v>Chèque</v>
      </c>
      <c r="G31" s="43" t="str">
        <f>IF(MONTH(INDEX(Date,MATCH(MONTH($B$2),mois,)+(COUNT($A$7:$A$107)-COUNT(A31:$A$107))))=MONTH($B$2),INDEX(Feuille1!$B$13:$H$301,MATCH(MONTH($B$2),mois,)+(COUNT($A$7:$A$107)-COUNT(A31:$A$107)),7),"")</f>
        <v>X</v>
      </c>
      <c r="H31" s="39"/>
      <c r="I31" s="38"/>
      <c r="J31" s="38"/>
      <c r="K31" s="39"/>
      <c r="L31" s="39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</row>
    <row r="32" spans="1:1025" x14ac:dyDescent="0.25">
      <c r="A32">
        <v>1</v>
      </c>
      <c r="B32" s="40">
        <f>IF(MONTH(INDEX(Date,MATCH(MONTH($B$2),mois,)+(COUNT($A$7:$A$107)-COUNT(A32:$A$107))))=MONTH($B$2),INDEX(Date,MATCH(MONTH($B$2),mois,)+(COUNT($A$7:$A$107)-COUNT(A32:$A$107))),"")</f>
        <v>42124</v>
      </c>
      <c r="C32" s="42" t="str">
        <f>IF(MONTH(INDEX(Date,MATCH(MONTH($B$2),mois,)+(COUNT($A$7:$A$107)-COUNT(A32:$A$107))))=MONTH($B$2),INDEX(Feuille1!$B$13:$H$301,MATCH(MONTH($B$2),mois,)+(COUNT($A$7:$A$107)-COUNT(A32:$A$107)),2),"")</f>
        <v>706</v>
      </c>
      <c r="D32" s="42" t="str">
        <f>IF(MONTH(INDEX(Date,MATCH(MONTH($B$2),mois,)+(COUNT($A$7:$A$107)-COUNT(A32:$A$107))))=MONTH($B$2),INDEX(Feuille1!$B$13:$H$301,MATCH(MONTH($B$2),mois,)+(COUNT($A$7:$A$107)-COUNT(A32:$A$107)),3),"")</f>
        <v>Patient X</v>
      </c>
      <c r="E32" s="43" t="str">
        <f>IF(MONTH(INDEX(Date,MATCH(MONTH($B$2),mois,)+(COUNT($A$7:$A$107)-COUNT(A32:$A$107))))=MONTH($B$2),INDEX(Feuille1!$B$13:$H$301,MATCH(MONTH($B$2),mois,)+(COUNT($A$7:$A$107)-COUNT(A32:$A$107)),4),"")</f>
        <v>X €</v>
      </c>
      <c r="F32" s="42" t="str">
        <f>IF(MONTH(INDEX(Date,MATCH(MONTH($B$2),mois,)+(COUNT($A$7:$A$107)-COUNT(A32:$A$107))))=MONTH($B$2),INDEX(Feuille1!$B$13:$H$301,MATCH(MONTH($B$2),mois,)+(COUNT($A$7:$A$107)-COUNT(A32:$A$107)),6),"")</f>
        <v>Chèque</v>
      </c>
      <c r="G32" s="43" t="str">
        <f>IF(MONTH(INDEX(Date,MATCH(MONTH($B$2),mois,)+(COUNT($A$7:$A$107)-COUNT(A32:$A$107))))=MONTH($B$2),INDEX(Feuille1!$B$13:$H$301,MATCH(MONTH($B$2),mois,)+(COUNT($A$7:$A$107)-COUNT(A32:$A$107)),7),"")</f>
        <v>X</v>
      </c>
      <c r="H32" s="39"/>
      <c r="I32" s="38"/>
      <c r="J32" s="38"/>
      <c r="K32" s="39"/>
      <c r="L32" s="39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</row>
    <row r="33" spans="1:1025" x14ac:dyDescent="0.25">
      <c r="A33">
        <v>1</v>
      </c>
      <c r="B33" s="40" t="str">
        <f>IF(MONTH(INDEX(Date,MATCH(MONTH($B$2),mois,)+(COUNT($A$7:$A$107)-COUNT(A33:$A$107))))=MONTH($B$2),INDEX(Date,MATCH(MONTH($B$2),mois,)+(COUNT($A$7:$A$107)-COUNT(A33:$A$107))),"")</f>
        <v/>
      </c>
      <c r="C33" s="42" t="str">
        <f>IF(MONTH(INDEX(Date,MATCH(MONTH($B$2),mois,)+(COUNT($A$7:$A$107)-COUNT(A33:$A$107))))=MONTH($B$2),INDEX(Feuille1!$B$13:$H$301,MATCH(MONTH($B$2),mois,)+(COUNT($A$7:$A$107)-COUNT(A33:$A$107)),2),"")</f>
        <v/>
      </c>
      <c r="D33" s="42" t="str">
        <f>IF(MONTH(INDEX(Date,MATCH(MONTH($B$2),mois,)+(COUNT($A$7:$A$107)-COUNT(A33:$A$107))))=MONTH($B$2),INDEX(Feuille1!$B$13:$H$301,MATCH(MONTH($B$2),mois,)+(COUNT($A$7:$A$107)-COUNT(A33:$A$107)),3),"")</f>
        <v/>
      </c>
      <c r="E33" s="43" t="str">
        <f>IF(MONTH(INDEX(Date,MATCH(MONTH($B$2),mois,)+(COUNT($A$7:$A$107)-COUNT(A33:$A$107))))=MONTH($B$2),INDEX(Feuille1!$B$13:$H$301,MATCH(MONTH($B$2),mois,)+(COUNT($A$7:$A$107)-COUNT(A33:$A$107)),4),"")</f>
        <v/>
      </c>
      <c r="F33" s="42" t="str">
        <f>IF(MONTH(INDEX(Date,MATCH(MONTH($B$2),mois,)+(COUNT($A$7:$A$107)-COUNT(A33:$A$107))))=MONTH($B$2),INDEX(Feuille1!$B$13:$H$301,MATCH(MONTH($B$2),mois,)+(COUNT($A$7:$A$107)-COUNT(A33:$A$107)),6),"")</f>
        <v/>
      </c>
      <c r="G33" s="43" t="str">
        <f>IF(MONTH(INDEX(Date,MATCH(MONTH($B$2),mois,)+(COUNT($A$7:$A$107)-COUNT(A33:$A$107))))=MONTH($B$2),INDEX(Feuille1!$B$13:$H$301,MATCH(MONTH($B$2),mois,)+(COUNT($A$7:$A$107)-COUNT(A33:$A$107)),7),"")</f>
        <v/>
      </c>
      <c r="H33" s="39"/>
      <c r="I33" s="38"/>
      <c r="J33" s="38"/>
      <c r="K33" s="39"/>
      <c r="L33" s="39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</row>
    <row r="34" spans="1:1025" x14ac:dyDescent="0.25">
      <c r="A34">
        <v>1</v>
      </c>
      <c r="B34" s="40" t="str">
        <f>IF(MONTH(INDEX(Date,MATCH(MONTH($B$2),mois,)+(COUNT($A$7:$A$107)-COUNT(A34:$A$107))))=MONTH($B$2),INDEX(Date,MATCH(MONTH($B$2),mois,)+(COUNT($A$7:$A$107)-COUNT(A34:$A$107))),"")</f>
        <v/>
      </c>
      <c r="C34" s="42" t="str">
        <f>IF(MONTH(INDEX(Date,MATCH(MONTH($B$2),mois,)+(COUNT($A$7:$A$107)-COUNT(A34:$A$107))))=MONTH($B$2),INDEX(Feuille1!$B$13:$H$301,MATCH(MONTH($B$2),mois,)+(COUNT($A$7:$A$107)-COUNT(A34:$A$107)),2),"")</f>
        <v/>
      </c>
      <c r="D34" s="42" t="str">
        <f>IF(MONTH(INDEX(Date,MATCH(MONTH($B$2),mois,)+(COUNT($A$7:$A$107)-COUNT(A34:$A$107))))=MONTH($B$2),INDEX(Feuille1!$B$13:$H$301,MATCH(MONTH($B$2),mois,)+(COUNT($A$7:$A$107)-COUNT(A34:$A$107)),3),"")</f>
        <v/>
      </c>
      <c r="E34" s="43" t="str">
        <f>IF(MONTH(INDEX(Date,MATCH(MONTH($B$2),mois,)+(COUNT($A$7:$A$107)-COUNT(A34:$A$107))))=MONTH($B$2),INDEX(Feuille1!$B$13:$H$301,MATCH(MONTH($B$2),mois,)+(COUNT($A$7:$A$107)-COUNT(A34:$A$107)),4),"")</f>
        <v/>
      </c>
      <c r="F34" s="42" t="str">
        <f>IF(MONTH(INDEX(Date,MATCH(MONTH($B$2),mois,)+(COUNT($A$7:$A$107)-COUNT(A34:$A$107))))=MONTH($B$2),INDEX(Feuille1!$B$13:$H$301,MATCH(MONTH($B$2),mois,)+(COUNT($A$7:$A$107)-COUNT(A34:$A$107)),6),"")</f>
        <v/>
      </c>
      <c r="G34" s="43" t="str">
        <f>IF(MONTH(INDEX(Date,MATCH(MONTH($B$2),mois,)+(COUNT($A$7:$A$107)-COUNT(A34:$A$107))))=MONTH($B$2),INDEX(Feuille1!$B$13:$H$301,MATCH(MONTH($B$2),mois,)+(COUNT($A$7:$A$107)-COUNT(A34:$A$107)),7),"")</f>
        <v/>
      </c>
      <c r="H34" s="39"/>
      <c r="I34" s="38"/>
      <c r="J34" s="38"/>
      <c r="K34" s="39"/>
      <c r="L34" s="39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</row>
    <row r="35" spans="1:1025" x14ac:dyDescent="0.25">
      <c r="A35">
        <v>1</v>
      </c>
      <c r="B35" s="40" t="str">
        <f>IF(MONTH(INDEX(Date,MATCH(MONTH($B$2),mois,)+(COUNT($A$7:$A$107)-COUNT(A35:$A$107))))=MONTH($B$2),INDEX(Date,MATCH(MONTH($B$2),mois,)+(COUNT($A$7:$A$107)-COUNT(A35:$A$107))),"")</f>
        <v/>
      </c>
      <c r="C35" s="42" t="str">
        <f>IF(MONTH(INDEX(Date,MATCH(MONTH($B$2),mois,)+(COUNT($A$7:$A$107)-COUNT(A35:$A$107))))=MONTH($B$2),INDEX(Feuille1!$B$13:$H$301,MATCH(MONTH($B$2),mois,)+(COUNT($A$7:$A$107)-COUNT(A35:$A$107)),2),"")</f>
        <v/>
      </c>
      <c r="D35" s="42" t="str">
        <f>IF(MONTH(INDEX(Date,MATCH(MONTH($B$2),mois,)+(COUNT($A$7:$A$107)-COUNT(A35:$A$107))))=MONTH($B$2),INDEX(Feuille1!$B$13:$H$301,MATCH(MONTH($B$2),mois,)+(COUNT($A$7:$A$107)-COUNT(A35:$A$107)),3),"")</f>
        <v/>
      </c>
      <c r="E35" s="43" t="str">
        <f>IF(MONTH(INDEX(Date,MATCH(MONTH($B$2),mois,)+(COUNT($A$7:$A$107)-COUNT(A35:$A$107))))=MONTH($B$2),INDEX(Feuille1!$B$13:$H$301,MATCH(MONTH($B$2),mois,)+(COUNT($A$7:$A$107)-COUNT(A35:$A$107)),4),"")</f>
        <v/>
      </c>
      <c r="F35" s="42" t="str">
        <f>IF(MONTH(INDEX(Date,MATCH(MONTH($B$2),mois,)+(COUNT($A$7:$A$107)-COUNT(A35:$A$107))))=MONTH($B$2),INDEX(Feuille1!$B$13:$H$301,MATCH(MONTH($B$2),mois,)+(COUNT($A$7:$A$107)-COUNT(A35:$A$107)),6),"")</f>
        <v/>
      </c>
      <c r="G35" s="43" t="str">
        <f>IF(MONTH(INDEX(Date,MATCH(MONTH($B$2),mois,)+(COUNT($A$7:$A$107)-COUNT(A35:$A$107))))=MONTH($B$2),INDEX(Feuille1!$B$13:$H$301,MATCH(MONTH($B$2),mois,)+(COUNT($A$7:$A$107)-COUNT(A35:$A$107)),7),"")</f>
        <v/>
      </c>
      <c r="H35" s="39"/>
      <c r="I35" s="38"/>
      <c r="J35" s="38"/>
      <c r="K35" s="39"/>
      <c r="L35" s="39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</row>
    <row r="36" spans="1:1025" x14ac:dyDescent="0.25">
      <c r="A36">
        <v>1</v>
      </c>
      <c r="B36" s="40" t="str">
        <f>IF(MONTH(INDEX(Date,MATCH(MONTH($B$2),mois,)+(COUNT($A$7:$A$107)-COUNT(A36:$A$107))))=MONTH($B$2),INDEX(Date,MATCH(MONTH($B$2),mois,)+(COUNT($A$7:$A$107)-COUNT(A36:$A$107))),"")</f>
        <v/>
      </c>
      <c r="C36" s="42" t="str">
        <f>IF(MONTH(INDEX(Date,MATCH(MONTH($B$2),mois,)+(COUNT($A$7:$A$107)-COUNT(A36:$A$107))))=MONTH($B$2),INDEX(Feuille1!$B$13:$H$301,MATCH(MONTH($B$2),mois,)+(COUNT($A$7:$A$107)-COUNT(A36:$A$107)),2),"")</f>
        <v/>
      </c>
      <c r="D36" s="42" t="str">
        <f>IF(MONTH(INDEX(Date,MATCH(MONTH($B$2),mois,)+(COUNT($A$7:$A$107)-COUNT(A36:$A$107))))=MONTH($B$2),INDEX(Feuille1!$B$13:$H$301,MATCH(MONTH($B$2),mois,)+(COUNT($A$7:$A$107)-COUNT(A36:$A$107)),3),"")</f>
        <v/>
      </c>
      <c r="E36" s="43" t="str">
        <f>IF(MONTH(INDEX(Date,MATCH(MONTH($B$2),mois,)+(COUNT($A$7:$A$107)-COUNT(A36:$A$107))))=MONTH($B$2),INDEX(Feuille1!$B$13:$H$301,MATCH(MONTH($B$2),mois,)+(COUNT($A$7:$A$107)-COUNT(A36:$A$107)),4),"")</f>
        <v/>
      </c>
      <c r="F36" s="42" t="str">
        <f>IF(MONTH(INDEX(Date,MATCH(MONTH($B$2),mois,)+(COUNT($A$7:$A$107)-COUNT(A36:$A$107))))=MONTH($B$2),INDEX(Feuille1!$B$13:$H$301,MATCH(MONTH($B$2),mois,)+(COUNT($A$7:$A$107)-COUNT(A36:$A$107)),6),"")</f>
        <v/>
      </c>
      <c r="G36" s="43" t="str">
        <f>IF(MONTH(INDEX(Date,MATCH(MONTH($B$2),mois,)+(COUNT($A$7:$A$107)-COUNT(A36:$A$107))))=MONTH($B$2),INDEX(Feuille1!$B$13:$H$301,MATCH(MONTH($B$2),mois,)+(COUNT($A$7:$A$107)-COUNT(A36:$A$107)),7),"")</f>
        <v/>
      </c>
      <c r="H36" s="39"/>
      <c r="I36" s="38"/>
      <c r="J36" s="38"/>
      <c r="K36" s="39"/>
      <c r="L36" s="39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</row>
    <row r="37" spans="1:1025" x14ac:dyDescent="0.25">
      <c r="A37">
        <v>1</v>
      </c>
      <c r="B37" s="40" t="str">
        <f>IF(MONTH(INDEX(Date,MATCH(MONTH($B$2),mois,)+(COUNT($A$7:$A$107)-COUNT(A37:$A$107))))=MONTH($B$2),INDEX(Date,MATCH(MONTH($B$2),mois,)+(COUNT($A$7:$A$107)-COUNT(A37:$A$107))),"")</f>
        <v/>
      </c>
      <c r="C37" s="42" t="str">
        <f>IF(MONTH(INDEX(Date,MATCH(MONTH($B$2),mois,)+(COUNT($A$7:$A$107)-COUNT(A37:$A$107))))=MONTH($B$2),INDEX(Feuille1!$B$13:$H$301,MATCH(MONTH($B$2),mois,)+(COUNT($A$7:$A$107)-COUNT(A37:$A$107)),2),"")</f>
        <v/>
      </c>
      <c r="D37" s="42" t="str">
        <f>IF(MONTH(INDEX(Date,MATCH(MONTH($B$2),mois,)+(COUNT($A$7:$A$107)-COUNT(A37:$A$107))))=MONTH($B$2),INDEX(Feuille1!$B$13:$H$301,MATCH(MONTH($B$2),mois,)+(COUNT($A$7:$A$107)-COUNT(A37:$A$107)),3),"")</f>
        <v/>
      </c>
      <c r="E37" s="43" t="str">
        <f>IF(MONTH(INDEX(Date,MATCH(MONTH($B$2),mois,)+(COUNT($A$7:$A$107)-COUNT(A37:$A$107))))=MONTH($B$2),INDEX(Feuille1!$B$13:$H$301,MATCH(MONTH($B$2),mois,)+(COUNT($A$7:$A$107)-COUNT(A37:$A$107)),4),"")</f>
        <v/>
      </c>
      <c r="F37" s="42" t="str">
        <f>IF(MONTH(INDEX(Date,MATCH(MONTH($B$2),mois,)+(COUNT($A$7:$A$107)-COUNT(A37:$A$107))))=MONTH($B$2),INDEX(Feuille1!$B$13:$H$301,MATCH(MONTH($B$2),mois,)+(COUNT($A$7:$A$107)-COUNT(A37:$A$107)),6),"")</f>
        <v/>
      </c>
      <c r="G37" s="43" t="str">
        <f>IF(MONTH(INDEX(Date,MATCH(MONTH($B$2),mois,)+(COUNT($A$7:$A$107)-COUNT(A37:$A$107))))=MONTH($B$2),INDEX(Feuille1!$B$13:$H$301,MATCH(MONTH($B$2),mois,)+(COUNT($A$7:$A$107)-COUNT(A37:$A$107)),7),"")</f>
        <v/>
      </c>
      <c r="H37" s="39"/>
      <c r="I37" s="38"/>
      <c r="J37" s="38"/>
      <c r="K37" s="39"/>
      <c r="L37" s="39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</row>
    <row r="38" spans="1:1025" x14ac:dyDescent="0.25">
      <c r="A38">
        <v>1</v>
      </c>
      <c r="B38" s="40" t="str">
        <f>IF(MONTH(INDEX(Date,MATCH(MONTH($B$2),mois,)+(COUNT($A$7:$A$107)-COUNT(A38:$A$107))))=MONTH($B$2),INDEX(Date,MATCH(MONTH($B$2),mois,)+(COUNT($A$7:$A$107)-COUNT(A38:$A$107))),"")</f>
        <v/>
      </c>
      <c r="C38" s="42" t="str">
        <f>IF(MONTH(INDEX(Date,MATCH(MONTH($B$2),mois,)+(COUNT($A$7:$A$107)-COUNT(A38:$A$107))))=MONTH($B$2),INDEX(Feuille1!$B$13:$H$301,MATCH(MONTH($B$2),mois,)+(COUNT($A$7:$A$107)-COUNT(A38:$A$107)),2),"")</f>
        <v/>
      </c>
      <c r="D38" s="42" t="str">
        <f>IF(MONTH(INDEX(Date,MATCH(MONTH($B$2),mois,)+(COUNT($A$7:$A$107)-COUNT(A38:$A$107))))=MONTH($B$2),INDEX(Feuille1!$B$13:$H$301,MATCH(MONTH($B$2),mois,)+(COUNT($A$7:$A$107)-COUNT(A38:$A$107)),3),"")</f>
        <v/>
      </c>
      <c r="E38" s="43" t="str">
        <f>IF(MONTH(INDEX(Date,MATCH(MONTH($B$2),mois,)+(COUNT($A$7:$A$107)-COUNT(A38:$A$107))))=MONTH($B$2),INDEX(Feuille1!$B$13:$H$301,MATCH(MONTH($B$2),mois,)+(COUNT($A$7:$A$107)-COUNT(A38:$A$107)),4),"")</f>
        <v/>
      </c>
      <c r="F38" s="42" t="str">
        <f>IF(MONTH(INDEX(Date,MATCH(MONTH($B$2),mois,)+(COUNT($A$7:$A$107)-COUNT(A38:$A$107))))=MONTH($B$2),INDEX(Feuille1!$B$13:$H$301,MATCH(MONTH($B$2),mois,)+(COUNT($A$7:$A$107)-COUNT(A38:$A$107)),6),"")</f>
        <v/>
      </c>
      <c r="G38" s="43" t="str">
        <f>IF(MONTH(INDEX(Date,MATCH(MONTH($B$2),mois,)+(COUNT($A$7:$A$107)-COUNT(A38:$A$107))))=MONTH($B$2),INDEX(Feuille1!$B$13:$H$301,MATCH(MONTH($B$2),mois,)+(COUNT($A$7:$A$107)-COUNT(A38:$A$107)),7),"")</f>
        <v/>
      </c>
      <c r="H38" s="39"/>
      <c r="I38" s="38"/>
      <c r="J38" s="38"/>
      <c r="K38" s="39"/>
      <c r="L38" s="39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</row>
    <row r="39" spans="1:1025" x14ac:dyDescent="0.25">
      <c r="A39">
        <v>1</v>
      </c>
      <c r="B39" s="40" t="str">
        <f>IF(MONTH(INDEX(Date,MATCH(MONTH($B$2),mois,)+(COUNT($A$7:$A$107)-COUNT(A39:$A$107))))=MONTH($B$2),INDEX(Date,MATCH(MONTH($B$2),mois,)+(COUNT($A$7:$A$107)-COUNT(A39:$A$107))),"")</f>
        <v/>
      </c>
      <c r="C39" s="42" t="str">
        <f>IF(MONTH(INDEX(Date,MATCH(MONTH($B$2),mois,)+(COUNT($A$7:$A$107)-COUNT(A39:$A$107))))=MONTH($B$2),INDEX(Feuille1!$B$13:$H$301,MATCH(MONTH($B$2),mois,)+(COUNT($A$7:$A$107)-COUNT(A39:$A$107)),2),"")</f>
        <v/>
      </c>
      <c r="D39" s="42" t="str">
        <f>IF(MONTH(INDEX(Date,MATCH(MONTH($B$2),mois,)+(COUNT($A$7:$A$107)-COUNT(A39:$A$107))))=MONTH($B$2),INDEX(Feuille1!$B$13:$H$301,MATCH(MONTH($B$2),mois,)+(COUNT($A$7:$A$107)-COUNT(A39:$A$107)),3),"")</f>
        <v/>
      </c>
      <c r="E39" s="43" t="str">
        <f>IF(MONTH(INDEX(Date,MATCH(MONTH($B$2),mois,)+(COUNT($A$7:$A$107)-COUNT(A39:$A$107))))=MONTH($B$2),INDEX(Feuille1!$B$13:$H$301,MATCH(MONTH($B$2),mois,)+(COUNT($A$7:$A$107)-COUNT(A39:$A$107)),4),"")</f>
        <v/>
      </c>
      <c r="F39" s="42" t="str">
        <f>IF(MONTH(INDEX(Date,MATCH(MONTH($B$2),mois,)+(COUNT($A$7:$A$107)-COUNT(A39:$A$107))))=MONTH($B$2),INDEX(Feuille1!$B$13:$H$301,MATCH(MONTH($B$2),mois,)+(COUNT($A$7:$A$107)-COUNT(A39:$A$107)),6),"")</f>
        <v/>
      </c>
      <c r="G39" s="43" t="str">
        <f>IF(MONTH(INDEX(Date,MATCH(MONTH($B$2),mois,)+(COUNT($A$7:$A$107)-COUNT(A39:$A$107))))=MONTH($B$2),INDEX(Feuille1!$B$13:$H$301,MATCH(MONTH($B$2),mois,)+(COUNT($A$7:$A$107)-COUNT(A39:$A$107)),7),"")</f>
        <v/>
      </c>
      <c r="H39" s="39"/>
      <c r="I39" s="38"/>
      <c r="J39" s="38"/>
      <c r="K39" s="39"/>
      <c r="L39" s="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</row>
    <row r="40" spans="1:1025" x14ac:dyDescent="0.25">
      <c r="A40">
        <v>1</v>
      </c>
      <c r="B40" s="40" t="str">
        <f>IF(MONTH(INDEX(Date,MATCH(MONTH($B$2),mois,)+(COUNT($A$7:$A$107)-COUNT(A40:$A$107))))=MONTH($B$2),INDEX(Date,MATCH(MONTH($B$2),mois,)+(COUNT($A$7:$A$107)-COUNT(A40:$A$107))),"")</f>
        <v/>
      </c>
      <c r="C40" s="42" t="str">
        <f>IF(MONTH(INDEX(Date,MATCH(MONTH($B$2),mois,)+(COUNT($A$7:$A$107)-COUNT(A40:$A$107))))=MONTH($B$2),INDEX(Feuille1!$B$13:$H$301,MATCH(MONTH($B$2),mois,)+(COUNT($A$7:$A$107)-COUNT(A40:$A$107)),2),"")</f>
        <v/>
      </c>
      <c r="D40" s="42" t="str">
        <f>IF(MONTH(INDEX(Date,MATCH(MONTH($B$2),mois,)+(COUNT($A$7:$A$107)-COUNT(A40:$A$107))))=MONTH($B$2),INDEX(Feuille1!$B$13:$H$301,MATCH(MONTH($B$2),mois,)+(COUNT($A$7:$A$107)-COUNT(A40:$A$107)),3),"")</f>
        <v/>
      </c>
      <c r="E40" s="43" t="str">
        <f>IF(MONTH(INDEX(Date,MATCH(MONTH($B$2),mois,)+(COUNT($A$7:$A$107)-COUNT(A40:$A$107))))=MONTH($B$2),INDEX(Feuille1!$B$13:$H$301,MATCH(MONTH($B$2),mois,)+(COUNT($A$7:$A$107)-COUNT(A40:$A$107)),4),"")</f>
        <v/>
      </c>
      <c r="F40" s="42" t="str">
        <f>IF(MONTH(INDEX(Date,MATCH(MONTH($B$2),mois,)+(COUNT($A$7:$A$107)-COUNT(A40:$A$107))))=MONTH($B$2),INDEX(Feuille1!$B$13:$H$301,MATCH(MONTH($B$2),mois,)+(COUNT($A$7:$A$107)-COUNT(A40:$A$107)),6),"")</f>
        <v/>
      </c>
      <c r="G40" s="43" t="str">
        <f>IF(MONTH(INDEX(Date,MATCH(MONTH($B$2),mois,)+(COUNT($A$7:$A$107)-COUNT(A40:$A$107))))=MONTH($B$2),INDEX(Feuille1!$B$13:$H$301,MATCH(MONTH($B$2),mois,)+(COUNT($A$7:$A$107)-COUNT(A40:$A$107)),7),"")</f>
        <v/>
      </c>
      <c r="H40" s="39"/>
      <c r="I40" s="38"/>
      <c r="J40" s="38"/>
      <c r="K40" s="39"/>
      <c r="L40" s="39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</row>
    <row r="41" spans="1:1025" x14ac:dyDescent="0.25">
      <c r="A41">
        <v>1</v>
      </c>
      <c r="B41" s="40" t="str">
        <f>IF(MONTH(INDEX(Date,MATCH(MONTH($B$2),mois,)+(COUNT($A$7:$A$107)-COUNT(A41:$A$107))))=MONTH($B$2),INDEX(Date,MATCH(MONTH($B$2),mois,)+(COUNT($A$7:$A$107)-COUNT(A41:$A$107))),"")</f>
        <v/>
      </c>
      <c r="C41" s="42" t="str">
        <f>IF(MONTH(INDEX(Date,MATCH(MONTH($B$2),mois,)+(COUNT($A$7:$A$107)-COUNT(A41:$A$107))))=MONTH($B$2),INDEX(Feuille1!$B$13:$H$301,MATCH(MONTH($B$2),mois,)+(COUNT($A$7:$A$107)-COUNT(A41:$A$107)),2),"")</f>
        <v/>
      </c>
      <c r="D41" s="42" t="str">
        <f>IF(MONTH(INDEX(Date,MATCH(MONTH($B$2),mois,)+(COUNT($A$7:$A$107)-COUNT(A41:$A$107))))=MONTH($B$2),INDEX(Feuille1!$B$13:$H$301,MATCH(MONTH($B$2),mois,)+(COUNT($A$7:$A$107)-COUNT(A41:$A$107)),3),"")</f>
        <v/>
      </c>
      <c r="E41" s="43" t="str">
        <f>IF(MONTH(INDEX(Date,MATCH(MONTH($B$2),mois,)+(COUNT($A$7:$A$107)-COUNT(A41:$A$107))))=MONTH($B$2),INDEX(Feuille1!$B$13:$H$301,MATCH(MONTH($B$2),mois,)+(COUNT($A$7:$A$107)-COUNT(A41:$A$107)),4),"")</f>
        <v/>
      </c>
      <c r="F41" s="42" t="str">
        <f>IF(MONTH(INDEX(Date,MATCH(MONTH($B$2),mois,)+(COUNT($A$7:$A$107)-COUNT(A41:$A$107))))=MONTH($B$2),INDEX(Feuille1!$B$13:$H$301,MATCH(MONTH($B$2),mois,)+(COUNT($A$7:$A$107)-COUNT(A41:$A$107)),6),"")</f>
        <v/>
      </c>
      <c r="G41" s="43" t="str">
        <f>IF(MONTH(INDEX(Date,MATCH(MONTH($B$2),mois,)+(COUNT($A$7:$A$107)-COUNT(A41:$A$107))))=MONTH($B$2),INDEX(Feuille1!$B$13:$H$301,MATCH(MONTH($B$2),mois,)+(COUNT($A$7:$A$107)-COUNT(A41:$A$107)),7),"")</f>
        <v/>
      </c>
      <c r="H41" s="39"/>
      <c r="I41" s="38"/>
      <c r="J41" s="38"/>
      <c r="K41" s="39"/>
      <c r="L41" s="39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</row>
    <row r="42" spans="1:1025" x14ac:dyDescent="0.25">
      <c r="A42">
        <v>1</v>
      </c>
      <c r="B42" s="40" t="str">
        <f>IF(MONTH(INDEX(Date,MATCH(MONTH($B$2),mois,)+(COUNT($A$7:$A$107)-COUNT(A42:$A$107))))=MONTH($B$2),INDEX(Date,MATCH(MONTH($B$2),mois,)+(COUNT($A$7:$A$107)-COUNT(A42:$A$107))),"")</f>
        <v/>
      </c>
      <c r="C42" s="42" t="str">
        <f>IF(MONTH(INDEX(Date,MATCH(MONTH($B$2),mois,)+(COUNT($A$7:$A$107)-COUNT(A42:$A$107))))=MONTH($B$2),INDEX(Feuille1!$B$13:$H$301,MATCH(MONTH($B$2),mois,)+(COUNT($A$7:$A$107)-COUNT(A42:$A$107)),2),"")</f>
        <v/>
      </c>
      <c r="D42" s="42" t="str">
        <f>IF(MONTH(INDEX(Date,MATCH(MONTH($B$2),mois,)+(COUNT($A$7:$A$107)-COUNT(A42:$A$107))))=MONTH($B$2),INDEX(Feuille1!$B$13:$H$301,MATCH(MONTH($B$2),mois,)+(COUNT($A$7:$A$107)-COUNT(A42:$A$107)),3),"")</f>
        <v/>
      </c>
      <c r="E42" s="43" t="str">
        <f>IF(MONTH(INDEX(Date,MATCH(MONTH($B$2),mois,)+(COUNT($A$7:$A$107)-COUNT(A42:$A$107))))=MONTH($B$2),INDEX(Feuille1!$B$13:$H$301,MATCH(MONTH($B$2),mois,)+(COUNT($A$7:$A$107)-COUNT(A42:$A$107)),4),"")</f>
        <v/>
      </c>
      <c r="F42" s="42" t="str">
        <f>IF(MONTH(INDEX(Date,MATCH(MONTH($B$2),mois,)+(COUNT($A$7:$A$107)-COUNT(A42:$A$107))))=MONTH($B$2),INDEX(Feuille1!$B$13:$H$301,MATCH(MONTH($B$2),mois,)+(COUNT($A$7:$A$107)-COUNT(A42:$A$107)),6),"")</f>
        <v/>
      </c>
      <c r="G42" s="43" t="str">
        <f>IF(MONTH(INDEX(Date,MATCH(MONTH($B$2),mois,)+(COUNT($A$7:$A$107)-COUNT(A42:$A$107))))=MONTH($B$2),INDEX(Feuille1!$B$13:$H$301,MATCH(MONTH($B$2),mois,)+(COUNT($A$7:$A$107)-COUNT(A42:$A$107)),7),"")</f>
        <v/>
      </c>
      <c r="H42" s="39"/>
      <c r="I42" s="38"/>
      <c r="J42" s="38"/>
      <c r="K42" s="39"/>
      <c r="L42" s="39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</row>
    <row r="43" spans="1:1025" x14ac:dyDescent="0.25">
      <c r="A43">
        <v>1</v>
      </c>
      <c r="B43" s="40" t="str">
        <f>IF(MONTH(INDEX(Date,MATCH(MONTH($B$2),mois,)+(COUNT($A$7:$A$107)-COUNT(A43:$A$107))))=MONTH($B$2),INDEX(Date,MATCH(MONTH($B$2),mois,)+(COUNT($A$7:$A$107)-COUNT(A43:$A$107))),"")</f>
        <v/>
      </c>
      <c r="C43" s="42" t="str">
        <f>IF(MONTH(INDEX(Date,MATCH(MONTH($B$2),mois,)+(COUNT($A$7:$A$107)-COUNT(A43:$A$107))))=MONTH($B$2),INDEX(Feuille1!$B$13:$H$301,MATCH(MONTH($B$2),mois,)+(COUNT($A$7:$A$107)-COUNT(A43:$A$107)),2),"")</f>
        <v/>
      </c>
      <c r="D43" s="42" t="str">
        <f>IF(MONTH(INDEX(Date,MATCH(MONTH($B$2),mois,)+(COUNT($A$7:$A$107)-COUNT(A43:$A$107))))=MONTH($B$2),INDEX(Feuille1!$B$13:$H$301,MATCH(MONTH($B$2),mois,)+(COUNT($A$7:$A$107)-COUNT(A43:$A$107)),3),"")</f>
        <v/>
      </c>
      <c r="E43" s="43" t="str">
        <f>IF(MONTH(INDEX(Date,MATCH(MONTH($B$2),mois,)+(COUNT($A$7:$A$107)-COUNT(A43:$A$107))))=MONTH($B$2),INDEX(Feuille1!$B$13:$H$301,MATCH(MONTH($B$2),mois,)+(COUNT($A$7:$A$107)-COUNT(A43:$A$107)),4),"")</f>
        <v/>
      </c>
      <c r="F43" s="42" t="str">
        <f>IF(MONTH(INDEX(Date,MATCH(MONTH($B$2),mois,)+(COUNT($A$7:$A$107)-COUNT(A43:$A$107))))=MONTH($B$2),INDEX(Feuille1!$B$13:$H$301,MATCH(MONTH($B$2),mois,)+(COUNT($A$7:$A$107)-COUNT(A43:$A$107)),6),"")</f>
        <v/>
      </c>
      <c r="G43" s="43" t="str">
        <f>IF(MONTH(INDEX(Date,MATCH(MONTH($B$2),mois,)+(COUNT($A$7:$A$107)-COUNT(A43:$A$107))))=MONTH($B$2),INDEX(Feuille1!$B$13:$H$301,MATCH(MONTH($B$2),mois,)+(COUNT($A$7:$A$107)-COUNT(A43:$A$107)),7),"")</f>
        <v/>
      </c>
      <c r="H43" s="39"/>
      <c r="I43" s="38"/>
      <c r="J43" s="38"/>
      <c r="K43" s="39"/>
      <c r="L43" s="39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</row>
    <row r="44" spans="1:1025" x14ac:dyDescent="0.25">
      <c r="A44">
        <v>1</v>
      </c>
      <c r="B44" s="40" t="str">
        <f>IF(MONTH(INDEX(Date,MATCH(MONTH($B$2),mois,)+(COUNT($A$7:$A$107)-COUNT(A44:$A$107))))=MONTH($B$2),INDEX(Date,MATCH(MONTH($B$2),mois,)+(COUNT($A$7:$A$107)-COUNT(A44:$A$107))),"")</f>
        <v/>
      </c>
      <c r="C44" s="42" t="str">
        <f>IF(MONTH(INDEX(Date,MATCH(MONTH($B$2),mois,)+(COUNT($A$7:$A$107)-COUNT(A44:$A$107))))=MONTH($B$2),INDEX(Feuille1!$B$13:$H$301,MATCH(MONTH($B$2),mois,)+(COUNT($A$7:$A$107)-COUNT(A44:$A$107)),2),"")</f>
        <v/>
      </c>
      <c r="D44" s="42" t="str">
        <f>IF(MONTH(INDEX(Date,MATCH(MONTH($B$2),mois,)+(COUNT($A$7:$A$107)-COUNT(A44:$A$107))))=MONTH($B$2),INDEX(Feuille1!$B$13:$H$301,MATCH(MONTH($B$2),mois,)+(COUNT($A$7:$A$107)-COUNT(A44:$A$107)),3),"")</f>
        <v/>
      </c>
      <c r="E44" s="43" t="str">
        <f>IF(MONTH(INDEX(Date,MATCH(MONTH($B$2),mois,)+(COUNT($A$7:$A$107)-COUNT(A44:$A$107))))=MONTH($B$2),INDEX(Feuille1!$B$13:$H$301,MATCH(MONTH($B$2),mois,)+(COUNT($A$7:$A$107)-COUNT(A44:$A$107)),4),"")</f>
        <v/>
      </c>
      <c r="F44" s="42" t="str">
        <f>IF(MONTH(INDEX(Date,MATCH(MONTH($B$2),mois,)+(COUNT($A$7:$A$107)-COUNT(A44:$A$107))))=MONTH($B$2),INDEX(Feuille1!$B$13:$H$301,MATCH(MONTH($B$2),mois,)+(COUNT($A$7:$A$107)-COUNT(A44:$A$107)),6),"")</f>
        <v/>
      </c>
      <c r="G44" s="43" t="str">
        <f>IF(MONTH(INDEX(Date,MATCH(MONTH($B$2),mois,)+(COUNT($A$7:$A$107)-COUNT(A44:$A$107))))=MONTH($B$2),INDEX(Feuille1!$B$13:$H$301,MATCH(MONTH($B$2),mois,)+(COUNT($A$7:$A$107)-COUNT(A44:$A$107)),7),"")</f>
        <v/>
      </c>
      <c r="H44" s="39"/>
      <c r="I44" s="38"/>
      <c r="J44" s="38"/>
      <c r="K44" s="39"/>
      <c r="L44" s="39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</row>
    <row r="45" spans="1:1025" x14ac:dyDescent="0.25">
      <c r="A45">
        <v>1</v>
      </c>
      <c r="B45" s="40" t="str">
        <f>IF(MONTH(INDEX(Date,MATCH(MONTH($B$2),mois,)+(COUNT($A$7:$A$107)-COUNT(A45:$A$107))))=MONTH($B$2),INDEX(Date,MATCH(MONTH($B$2),mois,)+(COUNT($A$7:$A$107)-COUNT(A45:$A$107))),"")</f>
        <v/>
      </c>
      <c r="C45" s="42" t="str">
        <f>IF(MONTH(INDEX(Date,MATCH(MONTH($B$2),mois,)+(COUNT($A$7:$A$107)-COUNT(A45:$A$107))))=MONTH($B$2),INDEX(Feuille1!$B$13:$H$301,MATCH(MONTH($B$2),mois,)+(COUNT($A$7:$A$107)-COUNT(A45:$A$107)),2),"")</f>
        <v/>
      </c>
      <c r="D45" s="42" t="str">
        <f>IF(MONTH(INDEX(Date,MATCH(MONTH($B$2),mois,)+(COUNT($A$7:$A$107)-COUNT(A45:$A$107))))=MONTH($B$2),INDEX(Feuille1!$B$13:$H$301,MATCH(MONTH($B$2),mois,)+(COUNT($A$7:$A$107)-COUNT(A45:$A$107)),3),"")</f>
        <v/>
      </c>
      <c r="E45" s="43" t="str">
        <f>IF(MONTH(INDEX(Date,MATCH(MONTH($B$2),mois,)+(COUNT($A$7:$A$107)-COUNT(A45:$A$107))))=MONTH($B$2),INDEX(Feuille1!$B$13:$H$301,MATCH(MONTH($B$2),mois,)+(COUNT($A$7:$A$107)-COUNT(A45:$A$107)),4),"")</f>
        <v/>
      </c>
      <c r="F45" s="42" t="str">
        <f>IF(MONTH(INDEX(Date,MATCH(MONTH($B$2),mois,)+(COUNT($A$7:$A$107)-COUNT(A45:$A$107))))=MONTH($B$2),INDEX(Feuille1!$B$13:$H$301,MATCH(MONTH($B$2),mois,)+(COUNT($A$7:$A$107)-COUNT(A45:$A$107)),6),"")</f>
        <v/>
      </c>
      <c r="G45" s="43" t="str">
        <f>IF(MONTH(INDEX(Date,MATCH(MONTH($B$2),mois,)+(COUNT($A$7:$A$107)-COUNT(A45:$A$107))))=MONTH($B$2),INDEX(Feuille1!$B$13:$H$301,MATCH(MONTH($B$2),mois,)+(COUNT($A$7:$A$107)-COUNT(A45:$A$107)),7),"")</f>
        <v/>
      </c>
      <c r="H45" s="39"/>
      <c r="I45" s="38"/>
      <c r="J45" s="38"/>
      <c r="K45" s="39"/>
      <c r="L45" s="39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</row>
    <row r="46" spans="1:1025" x14ac:dyDescent="0.25">
      <c r="A46">
        <v>1</v>
      </c>
      <c r="B46" s="40" t="str">
        <f>IF(MONTH(INDEX(Date,MATCH(MONTH($B$2),mois,)+(COUNT($A$7:$A$107)-COUNT(A46:$A$107))))=MONTH($B$2),INDEX(Date,MATCH(MONTH($B$2),mois,)+(COUNT($A$7:$A$107)-COUNT(A46:$A$107))),"")</f>
        <v/>
      </c>
      <c r="C46" s="42" t="str">
        <f>IF(MONTH(INDEX(Date,MATCH(MONTH($B$2),mois,)+(COUNT($A$7:$A$107)-COUNT(A46:$A$107))))=MONTH($B$2),INDEX(Feuille1!$B$13:$H$301,MATCH(MONTH($B$2),mois,)+(COUNT($A$7:$A$107)-COUNT(A46:$A$107)),2),"")</f>
        <v/>
      </c>
      <c r="D46" s="42" t="str">
        <f>IF(MONTH(INDEX(Date,MATCH(MONTH($B$2),mois,)+(COUNT($A$7:$A$107)-COUNT(A46:$A$107))))=MONTH($B$2),INDEX(Feuille1!$B$13:$H$301,MATCH(MONTH($B$2),mois,)+(COUNT($A$7:$A$107)-COUNT(A46:$A$107)),3),"")</f>
        <v/>
      </c>
      <c r="E46" s="43" t="str">
        <f>IF(MONTH(INDEX(Date,MATCH(MONTH($B$2),mois,)+(COUNT($A$7:$A$107)-COUNT(A46:$A$107))))=MONTH($B$2),INDEX(Feuille1!$B$13:$H$301,MATCH(MONTH($B$2),mois,)+(COUNT($A$7:$A$107)-COUNT(A46:$A$107)),4),"")</f>
        <v/>
      </c>
      <c r="F46" s="42" t="str">
        <f>IF(MONTH(INDEX(Date,MATCH(MONTH($B$2),mois,)+(COUNT($A$7:$A$107)-COUNT(A46:$A$107))))=MONTH($B$2),INDEX(Feuille1!$B$13:$H$301,MATCH(MONTH($B$2),mois,)+(COUNT($A$7:$A$107)-COUNT(A46:$A$107)),6),"")</f>
        <v/>
      </c>
      <c r="G46" s="43" t="str">
        <f>IF(MONTH(INDEX(Date,MATCH(MONTH($B$2),mois,)+(COUNT($A$7:$A$107)-COUNT(A46:$A$107))))=MONTH($B$2),INDEX(Feuille1!$B$13:$H$301,MATCH(MONTH($B$2),mois,)+(COUNT($A$7:$A$107)-COUNT(A46:$A$107)),7),"")</f>
        <v/>
      </c>
      <c r="H46" s="39"/>
      <c r="I46" s="38"/>
      <c r="J46" s="38"/>
      <c r="K46" s="39"/>
      <c r="L46" s="39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</row>
    <row r="47" spans="1:1025" x14ac:dyDescent="0.25">
      <c r="A47">
        <v>1</v>
      </c>
      <c r="B47" s="40" t="str">
        <f>IF(MONTH(INDEX(Date,MATCH(MONTH($B$2),mois,)+(COUNT($A$7:$A$107)-COUNT(A47:$A$107))))=MONTH($B$2),INDEX(Date,MATCH(MONTH($B$2),mois,)+(COUNT($A$7:$A$107)-COUNT(A47:$A$107))),"")</f>
        <v/>
      </c>
      <c r="C47" s="42" t="str">
        <f>IF(MONTH(INDEX(Date,MATCH(MONTH($B$2),mois,)+(COUNT($A$7:$A$107)-COUNT(A47:$A$107))))=MONTH($B$2),INDEX(Feuille1!$B$13:$H$301,MATCH(MONTH($B$2),mois,)+(COUNT($A$7:$A$107)-COUNT(A47:$A$107)),2),"")</f>
        <v/>
      </c>
      <c r="D47" s="42" t="str">
        <f>IF(MONTH(INDEX(Date,MATCH(MONTH($B$2),mois,)+(COUNT($A$7:$A$107)-COUNT(A47:$A$107))))=MONTH($B$2),INDEX(Feuille1!$B$13:$H$301,MATCH(MONTH($B$2),mois,)+(COUNT($A$7:$A$107)-COUNT(A47:$A$107)),3),"")</f>
        <v/>
      </c>
      <c r="E47" s="43" t="str">
        <f>IF(MONTH(INDEX(Date,MATCH(MONTH($B$2),mois,)+(COUNT($A$7:$A$107)-COUNT(A47:$A$107))))=MONTH($B$2),INDEX(Feuille1!$B$13:$H$301,MATCH(MONTH($B$2),mois,)+(COUNT($A$7:$A$107)-COUNT(A47:$A$107)),4),"")</f>
        <v/>
      </c>
      <c r="F47" s="42" t="str">
        <f>IF(MONTH(INDEX(Date,MATCH(MONTH($B$2),mois,)+(COUNT($A$7:$A$107)-COUNT(A47:$A$107))))=MONTH($B$2),INDEX(Feuille1!$B$13:$H$301,MATCH(MONTH($B$2),mois,)+(COUNT($A$7:$A$107)-COUNT(A47:$A$107)),6),"")</f>
        <v/>
      </c>
      <c r="G47" s="43" t="str">
        <f>IF(MONTH(INDEX(Date,MATCH(MONTH($B$2),mois,)+(COUNT($A$7:$A$107)-COUNT(A47:$A$107))))=MONTH($B$2),INDEX(Feuille1!$B$13:$H$301,MATCH(MONTH($B$2),mois,)+(COUNT($A$7:$A$107)-COUNT(A47:$A$107)),7),"")</f>
        <v/>
      </c>
      <c r="H47" s="39"/>
      <c r="I47" s="38"/>
      <c r="J47" s="38"/>
      <c r="K47" s="39"/>
      <c r="L47" s="39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</row>
    <row r="48" spans="1:1025" x14ac:dyDescent="0.25">
      <c r="A48">
        <v>1</v>
      </c>
      <c r="B48" s="40" t="str">
        <f>IF(MONTH(INDEX(Date,MATCH(MONTH($B$2),mois,)+(COUNT($A$7:$A$107)-COUNT(A48:$A$107))))=MONTH($B$2),INDEX(Date,MATCH(MONTH($B$2),mois,)+(COUNT($A$7:$A$107)-COUNT(A48:$A$107))),"")</f>
        <v/>
      </c>
      <c r="C48" s="42" t="str">
        <f>IF(MONTH(INDEX(Date,MATCH(MONTH($B$2),mois,)+(COUNT($A$7:$A$107)-COUNT(A48:$A$107))))=MONTH($B$2),INDEX(Feuille1!$B$13:$H$301,MATCH(MONTH($B$2),mois,)+(COUNT($A$7:$A$107)-COUNT(A48:$A$107)),2),"")</f>
        <v/>
      </c>
      <c r="D48" s="42" t="str">
        <f>IF(MONTH(INDEX(Date,MATCH(MONTH($B$2),mois,)+(COUNT($A$7:$A$107)-COUNT(A48:$A$107))))=MONTH($B$2),INDEX(Feuille1!$B$13:$H$301,MATCH(MONTH($B$2),mois,)+(COUNT($A$7:$A$107)-COUNT(A48:$A$107)),3),"")</f>
        <v/>
      </c>
      <c r="E48" s="43" t="str">
        <f>IF(MONTH(INDEX(Date,MATCH(MONTH($B$2),mois,)+(COUNT($A$7:$A$107)-COUNT(A48:$A$107))))=MONTH($B$2),INDEX(Feuille1!$B$13:$H$301,MATCH(MONTH($B$2),mois,)+(COUNT($A$7:$A$107)-COUNT(A48:$A$107)),4),"")</f>
        <v/>
      </c>
      <c r="F48" s="42" t="str">
        <f>IF(MONTH(INDEX(Date,MATCH(MONTH($B$2),mois,)+(COUNT($A$7:$A$107)-COUNT(A48:$A$107))))=MONTH($B$2),INDEX(Feuille1!$B$13:$H$301,MATCH(MONTH($B$2),mois,)+(COUNT($A$7:$A$107)-COUNT(A48:$A$107)),6),"")</f>
        <v/>
      </c>
      <c r="G48" s="43" t="str">
        <f>IF(MONTH(INDEX(Date,MATCH(MONTH($B$2),mois,)+(COUNT($A$7:$A$107)-COUNT(A48:$A$107))))=MONTH($B$2),INDEX(Feuille1!$B$13:$H$301,MATCH(MONTH($B$2),mois,)+(COUNT($A$7:$A$107)-COUNT(A48:$A$107)),7),"")</f>
        <v/>
      </c>
      <c r="H48" s="39"/>
      <c r="I48" s="38"/>
      <c r="J48" s="38"/>
      <c r="K48" s="39"/>
      <c r="L48" s="39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</row>
    <row r="49" spans="1:1025" x14ac:dyDescent="0.25">
      <c r="A49">
        <v>1</v>
      </c>
      <c r="B49" s="40" t="str">
        <f>IF(MONTH(INDEX(Date,MATCH(MONTH($B$2),mois,)+(COUNT($A$7:$A$107)-COUNT(A49:$A$107))))=MONTH($B$2),INDEX(Date,MATCH(MONTH($B$2),mois,)+(COUNT($A$7:$A$107)-COUNT(A49:$A$107))),"")</f>
        <v/>
      </c>
      <c r="C49" s="42" t="str">
        <f>IF(MONTH(INDEX(Date,MATCH(MONTH($B$2),mois,)+(COUNT($A$7:$A$107)-COUNT(A49:$A$107))))=MONTH($B$2),INDEX(Feuille1!$B$13:$H$301,MATCH(MONTH($B$2),mois,)+(COUNT($A$7:$A$107)-COUNT(A49:$A$107)),2),"")</f>
        <v/>
      </c>
      <c r="D49" s="42" t="str">
        <f>IF(MONTH(INDEX(Date,MATCH(MONTH($B$2),mois,)+(COUNT($A$7:$A$107)-COUNT(A49:$A$107))))=MONTH($B$2),INDEX(Feuille1!$B$13:$H$301,MATCH(MONTH($B$2),mois,)+(COUNT($A$7:$A$107)-COUNT(A49:$A$107)),3),"")</f>
        <v/>
      </c>
      <c r="E49" s="43" t="str">
        <f>IF(MONTH(INDEX(Date,MATCH(MONTH($B$2),mois,)+(COUNT($A$7:$A$107)-COUNT(A49:$A$107))))=MONTH($B$2),INDEX(Feuille1!$B$13:$H$301,MATCH(MONTH($B$2),mois,)+(COUNT($A$7:$A$107)-COUNT(A49:$A$107)),4),"")</f>
        <v/>
      </c>
      <c r="F49" s="42" t="str">
        <f>IF(MONTH(INDEX(Date,MATCH(MONTH($B$2),mois,)+(COUNT($A$7:$A$107)-COUNT(A49:$A$107))))=MONTH($B$2),INDEX(Feuille1!$B$13:$H$301,MATCH(MONTH($B$2),mois,)+(COUNT($A$7:$A$107)-COUNT(A49:$A$107)),6),"")</f>
        <v/>
      </c>
      <c r="G49" s="43" t="str">
        <f>IF(MONTH(INDEX(Date,MATCH(MONTH($B$2),mois,)+(COUNT($A$7:$A$107)-COUNT(A49:$A$107))))=MONTH($B$2),INDEX(Feuille1!$B$13:$H$301,MATCH(MONTH($B$2),mois,)+(COUNT($A$7:$A$107)-COUNT(A49:$A$107)),7),"")</f>
        <v/>
      </c>
      <c r="H49" s="39"/>
      <c r="I49" s="38"/>
      <c r="J49" s="38"/>
      <c r="K49" s="39"/>
      <c r="L49" s="3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</row>
    <row r="50" spans="1:1025" x14ac:dyDescent="0.25">
      <c r="A50">
        <v>1</v>
      </c>
      <c r="B50" s="40" t="str">
        <f>IF(MONTH(INDEX(Date,MATCH(MONTH($B$2),mois,)+(COUNT($A$7:$A$107)-COUNT(A50:$A$107))))=MONTH($B$2),INDEX(Date,MATCH(MONTH($B$2),mois,)+(COUNT($A$7:$A$107)-COUNT(A50:$A$107))),"")</f>
        <v/>
      </c>
      <c r="C50" s="42" t="str">
        <f>IF(MONTH(INDEX(Date,MATCH(MONTH($B$2),mois,)+(COUNT($A$7:$A$107)-COUNT(A50:$A$107))))=MONTH($B$2),INDEX(Feuille1!$B$13:$H$301,MATCH(MONTH($B$2),mois,)+(COUNT($A$7:$A$107)-COUNT(A50:$A$107)),2),"")</f>
        <v/>
      </c>
      <c r="D50" s="42" t="str">
        <f>IF(MONTH(INDEX(Date,MATCH(MONTH($B$2),mois,)+(COUNT($A$7:$A$107)-COUNT(A50:$A$107))))=MONTH($B$2),INDEX(Feuille1!$B$13:$H$301,MATCH(MONTH($B$2),mois,)+(COUNT($A$7:$A$107)-COUNT(A50:$A$107)),3),"")</f>
        <v/>
      </c>
      <c r="E50" s="43" t="str">
        <f>IF(MONTH(INDEX(Date,MATCH(MONTH($B$2),mois,)+(COUNT($A$7:$A$107)-COUNT(A50:$A$107))))=MONTH($B$2),INDEX(Feuille1!$B$13:$H$301,MATCH(MONTH($B$2),mois,)+(COUNT($A$7:$A$107)-COUNT(A50:$A$107)),4),"")</f>
        <v/>
      </c>
      <c r="F50" s="42" t="str">
        <f>IF(MONTH(INDEX(Date,MATCH(MONTH($B$2),mois,)+(COUNT($A$7:$A$107)-COUNT(A50:$A$107))))=MONTH($B$2),INDEX(Feuille1!$B$13:$H$301,MATCH(MONTH($B$2),mois,)+(COUNT($A$7:$A$107)-COUNT(A50:$A$107)),6),"")</f>
        <v/>
      </c>
      <c r="G50" s="43" t="str">
        <f>IF(MONTH(INDEX(Date,MATCH(MONTH($B$2),mois,)+(COUNT($A$7:$A$107)-COUNT(A50:$A$107))))=MONTH($B$2),INDEX(Feuille1!$B$13:$H$301,MATCH(MONTH($B$2),mois,)+(COUNT($A$7:$A$107)-COUNT(A50:$A$107)),7),"")</f>
        <v/>
      </c>
      <c r="H50" s="39"/>
      <c r="I50" s="38"/>
      <c r="J50" s="38"/>
      <c r="K50" s="39"/>
      <c r="L50" s="39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</row>
    <row r="51" spans="1:1025" x14ac:dyDescent="0.25">
      <c r="A51">
        <v>1</v>
      </c>
      <c r="B51" s="40" t="str">
        <f>IF(MONTH(INDEX(Date,MATCH(MONTH($B$2),mois,)+(COUNT($A$7:$A$107)-COUNT(A51:$A$107))))=MONTH($B$2),INDEX(Date,MATCH(MONTH($B$2),mois,)+(COUNT($A$7:$A$107)-COUNT(A51:$A$107))),"")</f>
        <v/>
      </c>
      <c r="C51" s="42" t="str">
        <f>IF(MONTH(INDEX(Date,MATCH(MONTH($B$2),mois,)+(COUNT($A$7:$A$107)-COUNT(A51:$A$107))))=MONTH($B$2),INDEX(Feuille1!$B$13:$H$301,MATCH(MONTH($B$2),mois,)+(COUNT($A$7:$A$107)-COUNT(A51:$A$107)),2),"")</f>
        <v/>
      </c>
      <c r="D51" s="42" t="str">
        <f>IF(MONTH(INDEX(Date,MATCH(MONTH($B$2),mois,)+(COUNT($A$7:$A$107)-COUNT(A51:$A$107))))=MONTH($B$2),INDEX(Feuille1!$B$13:$H$301,MATCH(MONTH($B$2),mois,)+(COUNT($A$7:$A$107)-COUNT(A51:$A$107)),3),"")</f>
        <v/>
      </c>
      <c r="E51" s="43" t="str">
        <f>IF(MONTH(INDEX(Date,MATCH(MONTH($B$2),mois,)+(COUNT($A$7:$A$107)-COUNT(A51:$A$107))))=MONTH($B$2),INDEX(Feuille1!$B$13:$H$301,MATCH(MONTH($B$2),mois,)+(COUNT($A$7:$A$107)-COUNT(A51:$A$107)),4),"")</f>
        <v/>
      </c>
      <c r="F51" s="42" t="str">
        <f>IF(MONTH(INDEX(Date,MATCH(MONTH($B$2),mois,)+(COUNT($A$7:$A$107)-COUNT(A51:$A$107))))=MONTH($B$2),INDEX(Feuille1!$B$13:$H$301,MATCH(MONTH($B$2),mois,)+(COUNT($A$7:$A$107)-COUNT(A51:$A$107)),6),"")</f>
        <v/>
      </c>
      <c r="G51" s="43" t="str">
        <f>IF(MONTH(INDEX(Date,MATCH(MONTH($B$2),mois,)+(COUNT($A$7:$A$107)-COUNT(A51:$A$107))))=MONTH($B$2),INDEX(Feuille1!$B$13:$H$301,MATCH(MONTH($B$2),mois,)+(COUNT($A$7:$A$107)-COUNT(A51:$A$107)),7),"")</f>
        <v/>
      </c>
      <c r="H51" s="39"/>
      <c r="I51" s="38"/>
      <c r="J51" s="38"/>
      <c r="K51" s="39"/>
      <c r="L51" s="39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</row>
    <row r="52" spans="1:1025" x14ac:dyDescent="0.25">
      <c r="A52">
        <v>1</v>
      </c>
      <c r="B52" s="40" t="str">
        <f>IF(MONTH(INDEX(Date,MATCH(MONTH($B$2),mois,)+(COUNT($A$7:$A$107)-COUNT(A52:$A$107))))=MONTH($B$2),INDEX(Date,MATCH(MONTH($B$2),mois,)+(COUNT($A$7:$A$107)-COUNT(A52:$A$107))),"")</f>
        <v/>
      </c>
      <c r="C52" s="42" t="str">
        <f>IF(MONTH(INDEX(Date,MATCH(MONTH($B$2),mois,)+(COUNT($A$7:$A$107)-COUNT(A52:$A$107))))=MONTH($B$2),INDEX(Feuille1!$B$13:$H$301,MATCH(MONTH($B$2),mois,)+(COUNT($A$7:$A$107)-COUNT(A52:$A$107)),2),"")</f>
        <v/>
      </c>
      <c r="D52" s="42" t="str">
        <f>IF(MONTH(INDEX(Date,MATCH(MONTH($B$2),mois,)+(COUNT($A$7:$A$107)-COUNT(A52:$A$107))))=MONTH($B$2),INDEX(Feuille1!$B$13:$H$301,MATCH(MONTH($B$2),mois,)+(COUNT($A$7:$A$107)-COUNT(A52:$A$107)),3),"")</f>
        <v/>
      </c>
      <c r="E52" s="43" t="str">
        <f>IF(MONTH(INDEX(Date,MATCH(MONTH($B$2),mois,)+(COUNT($A$7:$A$107)-COUNT(A52:$A$107))))=MONTH($B$2),INDEX(Feuille1!$B$13:$H$301,MATCH(MONTH($B$2),mois,)+(COUNT($A$7:$A$107)-COUNT(A52:$A$107)),4),"")</f>
        <v/>
      </c>
      <c r="F52" s="42" t="str">
        <f>IF(MONTH(INDEX(Date,MATCH(MONTH($B$2),mois,)+(COUNT($A$7:$A$107)-COUNT(A52:$A$107))))=MONTH($B$2),INDEX(Feuille1!$B$13:$H$301,MATCH(MONTH($B$2),mois,)+(COUNT($A$7:$A$107)-COUNT(A52:$A$107)),6),"")</f>
        <v/>
      </c>
      <c r="G52" s="43" t="str">
        <f>IF(MONTH(INDEX(Date,MATCH(MONTH($B$2),mois,)+(COUNT($A$7:$A$107)-COUNT(A52:$A$107))))=MONTH($B$2),INDEX(Feuille1!$B$13:$H$301,MATCH(MONTH($B$2),mois,)+(COUNT($A$7:$A$107)-COUNT(A52:$A$107)),7),"")</f>
        <v/>
      </c>
      <c r="H52" s="39"/>
      <c r="I52" s="38"/>
      <c r="J52" s="38"/>
      <c r="K52" s="39"/>
      <c r="L52" s="39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</row>
    <row r="53" spans="1:1025" x14ac:dyDescent="0.25">
      <c r="A53">
        <v>1</v>
      </c>
      <c r="B53" s="40" t="str">
        <f>IF(MONTH(INDEX(Date,MATCH(MONTH($B$2),mois,)+(COUNT($A$7:$A$107)-COUNT(A53:$A$107))))=MONTH($B$2),INDEX(Date,MATCH(MONTH($B$2),mois,)+(COUNT($A$7:$A$107)-COUNT(A53:$A$107))),"")</f>
        <v/>
      </c>
      <c r="C53" s="42" t="str">
        <f>IF(MONTH(INDEX(Date,MATCH(MONTH($B$2),mois,)+(COUNT($A$7:$A$107)-COUNT(A53:$A$107))))=MONTH($B$2),INDEX(Feuille1!$B$13:$H$301,MATCH(MONTH($B$2),mois,)+(COUNT($A$7:$A$107)-COUNT(A53:$A$107)),2),"")</f>
        <v/>
      </c>
      <c r="D53" s="42" t="str">
        <f>IF(MONTH(INDEX(Date,MATCH(MONTH($B$2),mois,)+(COUNT($A$7:$A$107)-COUNT(A53:$A$107))))=MONTH($B$2),INDEX(Feuille1!$B$13:$H$301,MATCH(MONTH($B$2),mois,)+(COUNT($A$7:$A$107)-COUNT(A53:$A$107)),3),"")</f>
        <v/>
      </c>
      <c r="E53" s="43" t="str">
        <f>IF(MONTH(INDEX(Date,MATCH(MONTH($B$2),mois,)+(COUNT($A$7:$A$107)-COUNT(A53:$A$107))))=MONTH($B$2),INDEX(Feuille1!$B$13:$H$301,MATCH(MONTH($B$2),mois,)+(COUNT($A$7:$A$107)-COUNT(A53:$A$107)),4),"")</f>
        <v/>
      </c>
      <c r="F53" s="42" t="str">
        <f>IF(MONTH(INDEX(Date,MATCH(MONTH($B$2),mois,)+(COUNT($A$7:$A$107)-COUNT(A53:$A$107))))=MONTH($B$2),INDEX(Feuille1!$B$13:$H$301,MATCH(MONTH($B$2),mois,)+(COUNT($A$7:$A$107)-COUNT(A53:$A$107)),6),"")</f>
        <v/>
      </c>
      <c r="G53" s="43" t="str">
        <f>IF(MONTH(INDEX(Date,MATCH(MONTH($B$2),mois,)+(COUNT($A$7:$A$107)-COUNT(A53:$A$107))))=MONTH($B$2),INDEX(Feuille1!$B$13:$H$301,MATCH(MONTH($B$2),mois,)+(COUNT($A$7:$A$107)-COUNT(A53:$A$107)),7),"")</f>
        <v/>
      </c>
      <c r="H53" s="39"/>
      <c r="I53" s="38"/>
      <c r="J53" s="38"/>
      <c r="K53" s="39"/>
      <c r="L53" s="39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</row>
    <row r="54" spans="1:1025" x14ac:dyDescent="0.25">
      <c r="A54">
        <v>1</v>
      </c>
      <c r="B54" s="40" t="str">
        <f>IF(MONTH(INDEX(Date,MATCH(MONTH($B$2),mois,)+(COUNT($A$7:$A$107)-COUNT(A54:$A$107))))=MONTH($B$2),INDEX(Date,MATCH(MONTH($B$2),mois,)+(COUNT($A$7:$A$107)-COUNT(A54:$A$107))),"")</f>
        <v/>
      </c>
      <c r="C54" s="42" t="str">
        <f>IF(MONTH(INDEX(Date,MATCH(MONTH($B$2),mois,)+(COUNT($A$7:$A$107)-COUNT(A54:$A$107))))=MONTH($B$2),INDEX(Feuille1!$B$13:$H$301,MATCH(MONTH($B$2),mois,)+(COUNT($A$7:$A$107)-COUNT(A54:$A$107)),2),"")</f>
        <v/>
      </c>
      <c r="D54" s="42" t="str">
        <f>IF(MONTH(INDEX(Date,MATCH(MONTH($B$2),mois,)+(COUNT($A$7:$A$107)-COUNT(A54:$A$107))))=MONTH($B$2),INDEX(Feuille1!$B$13:$H$301,MATCH(MONTH($B$2),mois,)+(COUNT($A$7:$A$107)-COUNT(A54:$A$107)),3),"")</f>
        <v/>
      </c>
      <c r="E54" s="43" t="str">
        <f>IF(MONTH(INDEX(Date,MATCH(MONTH($B$2),mois,)+(COUNT($A$7:$A$107)-COUNT(A54:$A$107))))=MONTH($B$2),INDEX(Feuille1!$B$13:$H$301,MATCH(MONTH($B$2),mois,)+(COUNT($A$7:$A$107)-COUNT(A54:$A$107)),4),"")</f>
        <v/>
      </c>
      <c r="F54" s="42" t="str">
        <f>IF(MONTH(INDEX(Date,MATCH(MONTH($B$2),mois,)+(COUNT($A$7:$A$107)-COUNT(A54:$A$107))))=MONTH($B$2),INDEX(Feuille1!$B$13:$H$301,MATCH(MONTH($B$2),mois,)+(COUNT($A$7:$A$107)-COUNT(A54:$A$107)),6),"")</f>
        <v/>
      </c>
      <c r="G54" s="43" t="str">
        <f>IF(MONTH(INDEX(Date,MATCH(MONTH($B$2),mois,)+(COUNT($A$7:$A$107)-COUNT(A54:$A$107))))=MONTH($B$2),INDEX(Feuille1!$B$13:$H$301,MATCH(MONTH($B$2),mois,)+(COUNT($A$7:$A$107)-COUNT(A54:$A$107)),7),"")</f>
        <v/>
      </c>
      <c r="H54" s="39"/>
      <c r="I54" s="38"/>
      <c r="J54" s="38"/>
      <c r="K54" s="39"/>
      <c r="L54" s="39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</row>
    <row r="55" spans="1:1025" x14ac:dyDescent="0.25">
      <c r="A55">
        <v>1</v>
      </c>
      <c r="B55" s="40" t="str">
        <f>IF(MONTH(INDEX(Date,MATCH(MONTH($B$2),mois,)+(COUNT($A$7:$A$107)-COUNT(A55:$A$107))))=MONTH($B$2),INDEX(Date,MATCH(MONTH($B$2),mois,)+(COUNT($A$7:$A$107)-COUNT(A55:$A$107))),"")</f>
        <v/>
      </c>
      <c r="C55" s="42" t="str">
        <f>IF(MONTH(INDEX(Date,MATCH(MONTH($B$2),mois,)+(COUNT($A$7:$A$107)-COUNT(A55:$A$107))))=MONTH($B$2),INDEX(Feuille1!$B$13:$H$301,MATCH(MONTH($B$2),mois,)+(COUNT($A$7:$A$107)-COUNT(A55:$A$107)),2),"")</f>
        <v/>
      </c>
      <c r="D55" s="42" t="str">
        <f>IF(MONTH(INDEX(Date,MATCH(MONTH($B$2),mois,)+(COUNT($A$7:$A$107)-COUNT(A55:$A$107))))=MONTH($B$2),INDEX(Feuille1!$B$13:$H$301,MATCH(MONTH($B$2),mois,)+(COUNT($A$7:$A$107)-COUNT(A55:$A$107)),3),"")</f>
        <v/>
      </c>
      <c r="E55" s="43" t="str">
        <f>IF(MONTH(INDEX(Date,MATCH(MONTH($B$2),mois,)+(COUNT($A$7:$A$107)-COUNT(A55:$A$107))))=MONTH($B$2),INDEX(Feuille1!$B$13:$H$301,MATCH(MONTH($B$2),mois,)+(COUNT($A$7:$A$107)-COUNT(A55:$A$107)),4),"")</f>
        <v/>
      </c>
      <c r="F55" s="42" t="str">
        <f>IF(MONTH(INDEX(Date,MATCH(MONTH($B$2),mois,)+(COUNT($A$7:$A$107)-COUNT(A55:$A$107))))=MONTH($B$2),INDEX(Feuille1!$B$13:$H$301,MATCH(MONTH($B$2),mois,)+(COUNT($A$7:$A$107)-COUNT(A55:$A$107)),6),"")</f>
        <v/>
      </c>
      <c r="G55" s="43" t="str">
        <f>IF(MONTH(INDEX(Date,MATCH(MONTH($B$2),mois,)+(COUNT($A$7:$A$107)-COUNT(A55:$A$107))))=MONTH($B$2),INDEX(Feuille1!$B$13:$H$301,MATCH(MONTH($B$2),mois,)+(COUNT($A$7:$A$107)-COUNT(A55:$A$107)),7),"")</f>
        <v/>
      </c>
      <c r="H55" s="39"/>
      <c r="I55" s="38"/>
      <c r="J55" s="38"/>
      <c r="K55" s="39"/>
      <c r="L55" s="39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</row>
    <row r="56" spans="1:1025" x14ac:dyDescent="0.25">
      <c r="A56">
        <v>1</v>
      </c>
      <c r="B56" s="40" t="str">
        <f>IF(MONTH(INDEX(Date,MATCH(MONTH($B$2),mois,)+(COUNT($A$7:$A$107)-COUNT(A56:$A$107))))=MONTH($B$2),INDEX(Date,MATCH(MONTH($B$2),mois,)+(COUNT($A$7:$A$107)-COUNT(A56:$A$107))),"")</f>
        <v/>
      </c>
      <c r="C56" s="42" t="str">
        <f>IF(MONTH(INDEX(Date,MATCH(MONTH($B$2),mois,)+(COUNT($A$7:$A$107)-COUNT(A56:$A$107))))=MONTH($B$2),INDEX(Feuille1!$B$13:$H$301,MATCH(MONTH($B$2),mois,)+(COUNT($A$7:$A$107)-COUNT(A56:$A$107)),2),"")</f>
        <v/>
      </c>
      <c r="D56" s="42" t="str">
        <f>IF(MONTH(INDEX(Date,MATCH(MONTH($B$2),mois,)+(COUNT($A$7:$A$107)-COUNT(A56:$A$107))))=MONTH($B$2),INDEX(Feuille1!$B$13:$H$301,MATCH(MONTH($B$2),mois,)+(COUNT($A$7:$A$107)-COUNT(A56:$A$107)),3),"")</f>
        <v/>
      </c>
      <c r="E56" s="43" t="str">
        <f>IF(MONTH(INDEX(Date,MATCH(MONTH($B$2),mois,)+(COUNT($A$7:$A$107)-COUNT(A56:$A$107))))=MONTH($B$2),INDEX(Feuille1!$B$13:$H$301,MATCH(MONTH($B$2),mois,)+(COUNT($A$7:$A$107)-COUNT(A56:$A$107)),4),"")</f>
        <v/>
      </c>
      <c r="F56" s="42" t="str">
        <f>IF(MONTH(INDEX(Date,MATCH(MONTH($B$2),mois,)+(COUNT($A$7:$A$107)-COUNT(A56:$A$107))))=MONTH($B$2),INDEX(Feuille1!$B$13:$H$301,MATCH(MONTH($B$2),mois,)+(COUNT($A$7:$A$107)-COUNT(A56:$A$107)),6),"")</f>
        <v/>
      </c>
      <c r="G56" s="43" t="str">
        <f>IF(MONTH(INDEX(Date,MATCH(MONTH($B$2),mois,)+(COUNT($A$7:$A$107)-COUNT(A56:$A$107))))=MONTH($B$2),INDEX(Feuille1!$B$13:$H$301,MATCH(MONTH($B$2),mois,)+(COUNT($A$7:$A$107)-COUNT(A56:$A$107)),7),"")</f>
        <v/>
      </c>
      <c r="H56" s="39"/>
      <c r="I56" s="38"/>
      <c r="J56" s="38"/>
      <c r="K56" s="39"/>
      <c r="L56" s="39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</row>
    <row r="57" spans="1:1025" x14ac:dyDescent="0.25">
      <c r="A57">
        <v>1</v>
      </c>
      <c r="B57" s="40" t="str">
        <f>IF(MONTH(INDEX(Date,MATCH(MONTH($B$2),mois,)+(COUNT($A$7:$A$107)-COUNT(A57:$A$107))))=MONTH($B$2),INDEX(Date,MATCH(MONTH($B$2),mois,)+(COUNT($A$7:$A$107)-COUNT(A57:$A$107))),"")</f>
        <v/>
      </c>
      <c r="C57" s="42" t="str">
        <f>IF(MONTH(INDEX(Date,MATCH(MONTH($B$2),mois,)+(COUNT($A$7:$A$107)-COUNT(A57:$A$107))))=MONTH($B$2),INDEX(Feuille1!$B$13:$H$301,MATCH(MONTH($B$2),mois,)+(COUNT($A$7:$A$107)-COUNT(A57:$A$107)),2),"")</f>
        <v/>
      </c>
      <c r="D57" s="42" t="str">
        <f>IF(MONTH(INDEX(Date,MATCH(MONTH($B$2),mois,)+(COUNT($A$7:$A$107)-COUNT(A57:$A$107))))=MONTH($B$2),INDEX(Feuille1!$B$13:$H$301,MATCH(MONTH($B$2),mois,)+(COUNT($A$7:$A$107)-COUNT(A57:$A$107)),3),"")</f>
        <v/>
      </c>
      <c r="E57" s="43" t="str">
        <f>IF(MONTH(INDEX(Date,MATCH(MONTH($B$2),mois,)+(COUNT($A$7:$A$107)-COUNT(A57:$A$107))))=MONTH($B$2),INDEX(Feuille1!$B$13:$H$301,MATCH(MONTH($B$2),mois,)+(COUNT($A$7:$A$107)-COUNT(A57:$A$107)),4),"")</f>
        <v/>
      </c>
      <c r="F57" s="42" t="str">
        <f>IF(MONTH(INDEX(Date,MATCH(MONTH($B$2),mois,)+(COUNT($A$7:$A$107)-COUNT(A57:$A$107))))=MONTH($B$2),INDEX(Feuille1!$B$13:$H$301,MATCH(MONTH($B$2),mois,)+(COUNT($A$7:$A$107)-COUNT(A57:$A$107)),6),"")</f>
        <v/>
      </c>
      <c r="G57" s="43" t="str">
        <f>IF(MONTH(INDEX(Date,MATCH(MONTH($B$2),mois,)+(COUNT($A$7:$A$107)-COUNT(A57:$A$107))))=MONTH($B$2),INDEX(Feuille1!$B$13:$H$301,MATCH(MONTH($B$2),mois,)+(COUNT($A$7:$A$107)-COUNT(A57:$A$107)),7),"")</f>
        <v/>
      </c>
      <c r="H57" s="39"/>
      <c r="I57" s="38"/>
      <c r="J57" s="38"/>
      <c r="K57" s="39"/>
      <c r="L57" s="39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</row>
    <row r="58" spans="1:1025" x14ac:dyDescent="0.25">
      <c r="A58">
        <v>1</v>
      </c>
      <c r="B58" s="40" t="str">
        <f>IF(MONTH(INDEX(Date,MATCH(MONTH($B$2),mois,)+(COUNT($A$7:$A$107)-COUNT(A58:$A$107))))=MONTH($B$2),INDEX(Date,MATCH(MONTH($B$2),mois,)+(COUNT($A$7:$A$107)-COUNT(A58:$A$107))),"")</f>
        <v/>
      </c>
      <c r="C58" s="42" t="str">
        <f>IF(MONTH(INDEX(Date,MATCH(MONTH($B$2),mois,)+(COUNT($A$7:$A$107)-COUNT(A58:$A$107))))=MONTH($B$2),INDEX(Feuille1!$B$13:$H$301,MATCH(MONTH($B$2),mois,)+(COUNT($A$7:$A$107)-COUNT(A58:$A$107)),2),"")</f>
        <v/>
      </c>
      <c r="D58" s="42" t="str">
        <f>IF(MONTH(INDEX(Date,MATCH(MONTH($B$2),mois,)+(COUNT($A$7:$A$107)-COUNT(A58:$A$107))))=MONTH($B$2),INDEX(Feuille1!$B$13:$H$301,MATCH(MONTH($B$2),mois,)+(COUNT($A$7:$A$107)-COUNT(A58:$A$107)),3),"")</f>
        <v/>
      </c>
      <c r="E58" s="43" t="str">
        <f>IF(MONTH(INDEX(Date,MATCH(MONTH($B$2),mois,)+(COUNT($A$7:$A$107)-COUNT(A58:$A$107))))=MONTH($B$2),INDEX(Feuille1!$B$13:$H$301,MATCH(MONTH($B$2),mois,)+(COUNT($A$7:$A$107)-COUNT(A58:$A$107)),4),"")</f>
        <v/>
      </c>
      <c r="F58" s="42" t="str">
        <f>IF(MONTH(INDEX(Date,MATCH(MONTH($B$2),mois,)+(COUNT($A$7:$A$107)-COUNT(A58:$A$107))))=MONTH($B$2),INDEX(Feuille1!$B$13:$H$301,MATCH(MONTH($B$2),mois,)+(COUNT($A$7:$A$107)-COUNT(A58:$A$107)),6),"")</f>
        <v/>
      </c>
      <c r="G58" s="43" t="str">
        <f>IF(MONTH(INDEX(Date,MATCH(MONTH($B$2),mois,)+(COUNT($A$7:$A$107)-COUNT(A58:$A$107))))=MONTH($B$2),INDEX(Feuille1!$B$13:$H$301,MATCH(MONTH($B$2),mois,)+(COUNT($A$7:$A$107)-COUNT(A58:$A$107)),7),"")</f>
        <v/>
      </c>
      <c r="H58" s="39"/>
      <c r="I58" s="38"/>
      <c r="J58" s="38"/>
      <c r="K58" s="39"/>
      <c r="L58" s="39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</row>
    <row r="59" spans="1:1025" x14ac:dyDescent="0.25">
      <c r="A59">
        <v>1</v>
      </c>
      <c r="B59" s="40" t="str">
        <f>IF(MONTH(INDEX(Date,MATCH(MONTH($B$2),mois,)+(COUNT($A$7:$A$107)-COUNT(A59:$A$107))))=MONTH($B$2),INDEX(Date,MATCH(MONTH($B$2),mois,)+(COUNT($A$7:$A$107)-COUNT(A59:$A$107))),"")</f>
        <v/>
      </c>
      <c r="C59" s="42" t="str">
        <f>IF(MONTH(INDEX(Date,MATCH(MONTH($B$2),mois,)+(COUNT($A$7:$A$107)-COUNT(A59:$A$107))))=MONTH($B$2),INDEX(Feuille1!$B$13:$H$301,MATCH(MONTH($B$2),mois,)+(COUNT($A$7:$A$107)-COUNT(A59:$A$107)),2),"")</f>
        <v/>
      </c>
      <c r="D59" s="42" t="str">
        <f>IF(MONTH(INDEX(Date,MATCH(MONTH($B$2),mois,)+(COUNT($A$7:$A$107)-COUNT(A59:$A$107))))=MONTH($B$2),INDEX(Feuille1!$B$13:$H$301,MATCH(MONTH($B$2),mois,)+(COUNT($A$7:$A$107)-COUNT(A59:$A$107)),3),"")</f>
        <v/>
      </c>
      <c r="E59" s="43" t="str">
        <f>IF(MONTH(INDEX(Date,MATCH(MONTH($B$2),mois,)+(COUNT($A$7:$A$107)-COUNT(A59:$A$107))))=MONTH($B$2),INDEX(Feuille1!$B$13:$H$301,MATCH(MONTH($B$2),mois,)+(COUNT($A$7:$A$107)-COUNT(A59:$A$107)),4),"")</f>
        <v/>
      </c>
      <c r="F59" s="42" t="str">
        <f>IF(MONTH(INDEX(Date,MATCH(MONTH($B$2),mois,)+(COUNT($A$7:$A$107)-COUNT(A59:$A$107))))=MONTH($B$2),INDEX(Feuille1!$B$13:$H$301,MATCH(MONTH($B$2),mois,)+(COUNT($A$7:$A$107)-COUNT(A59:$A$107)),6),"")</f>
        <v/>
      </c>
      <c r="G59" s="43" t="str">
        <f>IF(MONTH(INDEX(Date,MATCH(MONTH($B$2),mois,)+(COUNT($A$7:$A$107)-COUNT(A59:$A$107))))=MONTH($B$2),INDEX(Feuille1!$B$13:$H$301,MATCH(MONTH($B$2),mois,)+(COUNT($A$7:$A$107)-COUNT(A59:$A$107)),7),"")</f>
        <v/>
      </c>
      <c r="H59" s="39"/>
      <c r="I59" s="38"/>
      <c r="J59" s="38"/>
      <c r="K59" s="39"/>
      <c r="L59" s="3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</row>
    <row r="60" spans="1:1025" x14ac:dyDescent="0.25">
      <c r="A60">
        <v>1</v>
      </c>
      <c r="B60" s="40" t="str">
        <f>IF(MONTH(INDEX(Date,MATCH(MONTH($B$2),mois,)+(COUNT($A$7:$A$107)-COUNT(A60:$A$107))))=MONTH($B$2),INDEX(Date,MATCH(MONTH($B$2),mois,)+(COUNT($A$7:$A$107)-COUNT(A60:$A$107))),"")</f>
        <v/>
      </c>
      <c r="C60" s="42" t="str">
        <f>IF(MONTH(INDEX(Date,MATCH(MONTH($B$2),mois,)+(COUNT($A$7:$A$107)-COUNT(A60:$A$107))))=MONTH($B$2),INDEX(Feuille1!$B$13:$H$301,MATCH(MONTH($B$2),mois,)+(COUNT($A$7:$A$107)-COUNT(A60:$A$107)),2),"")</f>
        <v/>
      </c>
      <c r="D60" s="42" t="str">
        <f>IF(MONTH(INDEX(Date,MATCH(MONTH($B$2),mois,)+(COUNT($A$7:$A$107)-COUNT(A60:$A$107))))=MONTH($B$2),INDEX(Feuille1!$B$13:$H$301,MATCH(MONTH($B$2),mois,)+(COUNT($A$7:$A$107)-COUNT(A60:$A$107)),3),"")</f>
        <v/>
      </c>
      <c r="E60" s="43" t="str">
        <f>IF(MONTH(INDEX(Date,MATCH(MONTH($B$2),mois,)+(COUNT($A$7:$A$107)-COUNT(A60:$A$107))))=MONTH($B$2),INDEX(Feuille1!$B$13:$H$301,MATCH(MONTH($B$2),mois,)+(COUNT($A$7:$A$107)-COUNT(A60:$A$107)),4),"")</f>
        <v/>
      </c>
      <c r="F60" s="42" t="str">
        <f>IF(MONTH(INDEX(Date,MATCH(MONTH($B$2),mois,)+(COUNT($A$7:$A$107)-COUNT(A60:$A$107))))=MONTH($B$2),INDEX(Feuille1!$B$13:$H$301,MATCH(MONTH($B$2),mois,)+(COUNT($A$7:$A$107)-COUNT(A60:$A$107)),6),"")</f>
        <v/>
      </c>
      <c r="G60" s="43" t="str">
        <f>IF(MONTH(INDEX(Date,MATCH(MONTH($B$2),mois,)+(COUNT($A$7:$A$107)-COUNT(A60:$A$107))))=MONTH($B$2),INDEX(Feuille1!$B$13:$H$301,MATCH(MONTH($B$2),mois,)+(COUNT($A$7:$A$107)-COUNT(A60:$A$107)),7),"")</f>
        <v/>
      </c>
      <c r="H60" s="39"/>
      <c r="I60" s="38"/>
      <c r="J60" s="38"/>
      <c r="K60" s="39"/>
      <c r="L60" s="39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</row>
    <row r="61" spans="1:1025" x14ac:dyDescent="0.25">
      <c r="A61">
        <v>1</v>
      </c>
      <c r="B61" s="40" t="str">
        <f>IF(MONTH(INDEX(Date,MATCH(MONTH($B$2),mois,)+(COUNT($A$7:$A$107)-COUNT(A61:$A$107))))=MONTH($B$2),INDEX(Date,MATCH(MONTH($B$2),mois,)+(COUNT($A$7:$A$107)-COUNT(A61:$A$107))),"")</f>
        <v/>
      </c>
      <c r="C61" s="42" t="str">
        <f>IF(MONTH(INDEX(Date,MATCH(MONTH($B$2),mois,)+(COUNT($A$7:$A$107)-COUNT(A61:$A$107))))=MONTH($B$2),INDEX(Feuille1!$B$13:$H$301,MATCH(MONTH($B$2),mois,)+(COUNT($A$7:$A$107)-COUNT(A61:$A$107)),2),"")</f>
        <v/>
      </c>
      <c r="D61" s="42" t="str">
        <f>IF(MONTH(INDEX(Date,MATCH(MONTH($B$2),mois,)+(COUNT($A$7:$A$107)-COUNT(A61:$A$107))))=MONTH($B$2),INDEX(Feuille1!$B$13:$H$301,MATCH(MONTH($B$2),mois,)+(COUNT($A$7:$A$107)-COUNT(A61:$A$107)),3),"")</f>
        <v/>
      </c>
      <c r="E61" s="43" t="str">
        <f>IF(MONTH(INDEX(Date,MATCH(MONTH($B$2),mois,)+(COUNT($A$7:$A$107)-COUNT(A61:$A$107))))=MONTH($B$2),INDEX(Feuille1!$B$13:$H$301,MATCH(MONTH($B$2),mois,)+(COUNT($A$7:$A$107)-COUNT(A61:$A$107)),4),"")</f>
        <v/>
      </c>
      <c r="F61" s="42" t="str">
        <f>IF(MONTH(INDEX(Date,MATCH(MONTH($B$2),mois,)+(COUNT($A$7:$A$107)-COUNT(A61:$A$107))))=MONTH($B$2),INDEX(Feuille1!$B$13:$H$301,MATCH(MONTH($B$2),mois,)+(COUNT($A$7:$A$107)-COUNT(A61:$A$107)),6),"")</f>
        <v/>
      </c>
      <c r="G61" s="43" t="str">
        <f>IF(MONTH(INDEX(Date,MATCH(MONTH($B$2),mois,)+(COUNT($A$7:$A$107)-COUNT(A61:$A$107))))=MONTH($B$2),INDEX(Feuille1!$B$13:$H$301,MATCH(MONTH($B$2),mois,)+(COUNT($A$7:$A$107)-COUNT(A61:$A$107)),7),"")</f>
        <v/>
      </c>
      <c r="H61" s="39"/>
      <c r="I61" s="38"/>
      <c r="J61" s="38"/>
      <c r="K61" s="39"/>
      <c r="L61" s="39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</row>
    <row r="62" spans="1:1025" x14ac:dyDescent="0.25">
      <c r="A62">
        <v>1</v>
      </c>
      <c r="B62" s="40" t="str">
        <f>IF(MONTH(INDEX(Date,MATCH(MONTH($B$2),mois,)+(COUNT($A$7:$A$107)-COUNT(A62:$A$107))))=MONTH($B$2),INDEX(Date,MATCH(MONTH($B$2),mois,)+(COUNT($A$7:$A$107)-COUNT(A62:$A$107))),"")</f>
        <v/>
      </c>
      <c r="C62" s="42" t="str">
        <f>IF(MONTH(INDEX(Date,MATCH(MONTH($B$2),mois,)+(COUNT($A$7:$A$107)-COUNT(A62:$A$107))))=MONTH($B$2),INDEX(Feuille1!$B$13:$H$301,MATCH(MONTH($B$2),mois,)+(COUNT($A$7:$A$107)-COUNT(A62:$A$107)),2),"")</f>
        <v/>
      </c>
      <c r="D62" s="42" t="str">
        <f>IF(MONTH(INDEX(Date,MATCH(MONTH($B$2),mois,)+(COUNT($A$7:$A$107)-COUNT(A62:$A$107))))=MONTH($B$2),INDEX(Feuille1!$B$13:$H$301,MATCH(MONTH($B$2),mois,)+(COUNT($A$7:$A$107)-COUNT(A62:$A$107)),3),"")</f>
        <v/>
      </c>
      <c r="E62" s="43" t="str">
        <f>IF(MONTH(INDEX(Date,MATCH(MONTH($B$2),mois,)+(COUNT($A$7:$A$107)-COUNT(A62:$A$107))))=MONTH($B$2),INDEX(Feuille1!$B$13:$H$301,MATCH(MONTH($B$2),mois,)+(COUNT($A$7:$A$107)-COUNT(A62:$A$107)),4),"")</f>
        <v/>
      </c>
      <c r="F62" s="42" t="str">
        <f>IF(MONTH(INDEX(Date,MATCH(MONTH($B$2),mois,)+(COUNT($A$7:$A$107)-COUNT(A62:$A$107))))=MONTH($B$2),INDEX(Feuille1!$B$13:$H$301,MATCH(MONTH($B$2),mois,)+(COUNT($A$7:$A$107)-COUNT(A62:$A$107)),6),"")</f>
        <v/>
      </c>
      <c r="G62" s="43" t="str">
        <f>IF(MONTH(INDEX(Date,MATCH(MONTH($B$2),mois,)+(COUNT($A$7:$A$107)-COUNT(A62:$A$107))))=MONTH($B$2),INDEX(Feuille1!$B$13:$H$301,MATCH(MONTH($B$2),mois,)+(COUNT($A$7:$A$107)-COUNT(A62:$A$107)),7),"")</f>
        <v/>
      </c>
      <c r="H62" s="39"/>
      <c r="I62" s="38"/>
      <c r="J62" s="38"/>
      <c r="K62" s="39"/>
      <c r="L62" s="39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</row>
    <row r="63" spans="1:1025" x14ac:dyDescent="0.25">
      <c r="A63">
        <v>1</v>
      </c>
      <c r="B63" s="40" t="str">
        <f>IF(MONTH(INDEX(Date,MATCH(MONTH($B$2),mois,)+(COUNT($A$7:$A$107)-COUNT(A63:$A$107))))=MONTH($B$2),INDEX(Date,MATCH(MONTH($B$2),mois,)+(COUNT($A$7:$A$107)-COUNT(A63:$A$107))),"")</f>
        <v/>
      </c>
      <c r="C63" s="42" t="str">
        <f>IF(MONTH(INDEX(Date,MATCH(MONTH($B$2),mois,)+(COUNT($A$7:$A$107)-COUNT(A63:$A$107))))=MONTH($B$2),INDEX(Feuille1!$B$13:$H$301,MATCH(MONTH($B$2),mois,)+(COUNT($A$7:$A$107)-COUNT(A63:$A$107)),2),"")</f>
        <v/>
      </c>
      <c r="D63" s="42" t="str">
        <f>IF(MONTH(INDEX(Date,MATCH(MONTH($B$2),mois,)+(COUNT($A$7:$A$107)-COUNT(A63:$A$107))))=MONTH($B$2),INDEX(Feuille1!$B$13:$H$301,MATCH(MONTH($B$2),mois,)+(COUNT($A$7:$A$107)-COUNT(A63:$A$107)),3),"")</f>
        <v/>
      </c>
      <c r="E63" s="43" t="str">
        <f>IF(MONTH(INDEX(Date,MATCH(MONTH($B$2),mois,)+(COUNT($A$7:$A$107)-COUNT(A63:$A$107))))=MONTH($B$2),INDEX(Feuille1!$B$13:$H$301,MATCH(MONTH($B$2),mois,)+(COUNT($A$7:$A$107)-COUNT(A63:$A$107)),4),"")</f>
        <v/>
      </c>
      <c r="F63" s="42" t="str">
        <f>IF(MONTH(INDEX(Date,MATCH(MONTH($B$2),mois,)+(COUNT($A$7:$A$107)-COUNT(A63:$A$107))))=MONTH($B$2),INDEX(Feuille1!$B$13:$H$301,MATCH(MONTH($B$2),mois,)+(COUNT($A$7:$A$107)-COUNT(A63:$A$107)),6),"")</f>
        <v/>
      </c>
      <c r="G63" s="43" t="str">
        <f>IF(MONTH(INDEX(Date,MATCH(MONTH($B$2),mois,)+(COUNT($A$7:$A$107)-COUNT(A63:$A$107))))=MONTH($B$2),INDEX(Feuille1!$B$13:$H$301,MATCH(MONTH($B$2),mois,)+(COUNT($A$7:$A$107)-COUNT(A63:$A$107)),7),"")</f>
        <v/>
      </c>
      <c r="H63" s="39"/>
      <c r="I63" s="38"/>
      <c r="J63" s="38"/>
      <c r="K63" s="39"/>
      <c r="L63" s="39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</row>
    <row r="64" spans="1:1025" x14ac:dyDescent="0.25">
      <c r="A64">
        <v>1</v>
      </c>
      <c r="B64" s="40" t="str">
        <f>IF(MONTH(INDEX(Date,MATCH(MONTH($B$2),mois,)+(COUNT($A$7:$A$107)-COUNT(A64:$A$107))))=MONTH($B$2),INDEX(Date,MATCH(MONTH($B$2),mois,)+(COUNT($A$7:$A$107)-COUNT(A64:$A$107))),"")</f>
        <v/>
      </c>
      <c r="C64" s="42" t="str">
        <f>IF(MONTH(INDEX(Date,MATCH(MONTH($B$2),mois,)+(COUNT($A$7:$A$107)-COUNT(A64:$A$107))))=MONTH($B$2),INDEX(Feuille1!$B$13:$H$301,MATCH(MONTH($B$2),mois,)+(COUNT($A$7:$A$107)-COUNT(A64:$A$107)),2),"")</f>
        <v/>
      </c>
      <c r="D64" s="42" t="str">
        <f>IF(MONTH(INDEX(Date,MATCH(MONTH($B$2),mois,)+(COUNT($A$7:$A$107)-COUNT(A64:$A$107))))=MONTH($B$2),INDEX(Feuille1!$B$13:$H$301,MATCH(MONTH($B$2),mois,)+(COUNT($A$7:$A$107)-COUNT(A64:$A$107)),3),"")</f>
        <v/>
      </c>
      <c r="E64" s="43" t="str">
        <f>IF(MONTH(INDEX(Date,MATCH(MONTH($B$2),mois,)+(COUNT($A$7:$A$107)-COUNT(A64:$A$107))))=MONTH($B$2),INDEX(Feuille1!$B$13:$H$301,MATCH(MONTH($B$2),mois,)+(COUNT($A$7:$A$107)-COUNT(A64:$A$107)),4),"")</f>
        <v/>
      </c>
      <c r="F64" s="42" t="str">
        <f>IF(MONTH(INDEX(Date,MATCH(MONTH($B$2),mois,)+(COUNT($A$7:$A$107)-COUNT(A64:$A$107))))=MONTH($B$2),INDEX(Feuille1!$B$13:$H$301,MATCH(MONTH($B$2),mois,)+(COUNT($A$7:$A$107)-COUNT(A64:$A$107)),6),"")</f>
        <v/>
      </c>
      <c r="G64" s="43" t="str">
        <f>IF(MONTH(INDEX(Date,MATCH(MONTH($B$2),mois,)+(COUNT($A$7:$A$107)-COUNT(A64:$A$107))))=MONTH($B$2),INDEX(Feuille1!$B$13:$H$301,MATCH(MONTH($B$2),mois,)+(COUNT($A$7:$A$107)-COUNT(A64:$A$107)),7),"")</f>
        <v/>
      </c>
      <c r="H64" s="39"/>
      <c r="I64" s="38"/>
      <c r="J64" s="38"/>
      <c r="K64" s="39"/>
      <c r="L64" s="39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</row>
    <row r="65" spans="1:1025" x14ac:dyDescent="0.25">
      <c r="A65">
        <v>1</v>
      </c>
      <c r="B65" s="40" t="str">
        <f>IF(MONTH(INDEX(Date,MATCH(MONTH($B$2),mois,)+(COUNT($A$7:$A$107)-COUNT(A65:$A$107))))=MONTH($B$2),INDEX(Date,MATCH(MONTH($B$2),mois,)+(COUNT($A$7:$A$107)-COUNT(A65:$A$107))),"")</f>
        <v/>
      </c>
      <c r="C65" s="42" t="str">
        <f>IF(MONTH(INDEX(Date,MATCH(MONTH($B$2),mois,)+(COUNT($A$7:$A$107)-COUNT(A65:$A$107))))=MONTH($B$2),INDEX(Feuille1!$B$13:$H$301,MATCH(MONTH($B$2),mois,)+(COUNT($A$7:$A$107)-COUNT(A65:$A$107)),2),"")</f>
        <v/>
      </c>
      <c r="D65" s="42" t="str">
        <f>IF(MONTH(INDEX(Date,MATCH(MONTH($B$2),mois,)+(COUNT($A$7:$A$107)-COUNT(A65:$A$107))))=MONTH($B$2),INDEX(Feuille1!$B$13:$H$301,MATCH(MONTH($B$2),mois,)+(COUNT($A$7:$A$107)-COUNT(A65:$A$107)),3),"")</f>
        <v/>
      </c>
      <c r="E65" s="43" t="str">
        <f>IF(MONTH(INDEX(Date,MATCH(MONTH($B$2),mois,)+(COUNT($A$7:$A$107)-COUNT(A65:$A$107))))=MONTH($B$2),INDEX(Feuille1!$B$13:$H$301,MATCH(MONTH($B$2),mois,)+(COUNT($A$7:$A$107)-COUNT(A65:$A$107)),4),"")</f>
        <v/>
      </c>
      <c r="F65" s="42" t="str">
        <f>IF(MONTH(INDEX(Date,MATCH(MONTH($B$2),mois,)+(COUNT($A$7:$A$107)-COUNT(A65:$A$107))))=MONTH($B$2),INDEX(Feuille1!$B$13:$H$301,MATCH(MONTH($B$2),mois,)+(COUNT($A$7:$A$107)-COUNT(A65:$A$107)),6),"")</f>
        <v/>
      </c>
      <c r="G65" s="43" t="str">
        <f>IF(MONTH(INDEX(Date,MATCH(MONTH($B$2),mois,)+(COUNT($A$7:$A$107)-COUNT(A65:$A$107))))=MONTH($B$2),INDEX(Feuille1!$B$13:$H$301,MATCH(MONTH($B$2),mois,)+(COUNT($A$7:$A$107)-COUNT(A65:$A$107)),7),"")</f>
        <v/>
      </c>
      <c r="H65" s="39"/>
      <c r="I65" s="38"/>
      <c r="J65" s="38"/>
      <c r="K65" s="39"/>
      <c r="L65" s="39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</row>
    <row r="66" spans="1:1025" x14ac:dyDescent="0.25">
      <c r="A66">
        <v>1</v>
      </c>
      <c r="B66" s="40" t="str">
        <f>IF(MONTH(INDEX(Date,MATCH(MONTH($B$2),mois,)+(COUNT($A$7:$A$107)-COUNT(A66:$A$107))))=MONTH($B$2),INDEX(Date,MATCH(MONTH($B$2),mois,)+(COUNT($A$7:$A$107)-COUNT(A66:$A$107))),"")</f>
        <v/>
      </c>
      <c r="C66" s="42" t="str">
        <f>IF(MONTH(INDEX(Date,MATCH(MONTH($B$2),mois,)+(COUNT($A$7:$A$107)-COUNT(A66:$A$107))))=MONTH($B$2),INDEX(Feuille1!$B$13:$H$301,MATCH(MONTH($B$2),mois,)+(COUNT($A$7:$A$107)-COUNT(A66:$A$107)),2),"")</f>
        <v/>
      </c>
      <c r="D66" s="42" t="str">
        <f>IF(MONTH(INDEX(Date,MATCH(MONTH($B$2),mois,)+(COUNT($A$7:$A$107)-COUNT(A66:$A$107))))=MONTH($B$2),INDEX(Feuille1!$B$13:$H$301,MATCH(MONTH($B$2),mois,)+(COUNT($A$7:$A$107)-COUNT(A66:$A$107)),3),"")</f>
        <v/>
      </c>
      <c r="E66" s="43" t="str">
        <f>IF(MONTH(INDEX(Date,MATCH(MONTH($B$2),mois,)+(COUNT($A$7:$A$107)-COUNT(A66:$A$107))))=MONTH($B$2),INDEX(Feuille1!$B$13:$H$301,MATCH(MONTH($B$2),mois,)+(COUNT($A$7:$A$107)-COUNT(A66:$A$107)),4),"")</f>
        <v/>
      </c>
      <c r="F66" s="42" t="str">
        <f>IF(MONTH(INDEX(Date,MATCH(MONTH($B$2),mois,)+(COUNT($A$7:$A$107)-COUNT(A66:$A$107))))=MONTH($B$2),INDEX(Feuille1!$B$13:$H$301,MATCH(MONTH($B$2),mois,)+(COUNT($A$7:$A$107)-COUNT(A66:$A$107)),6),"")</f>
        <v/>
      </c>
      <c r="G66" s="43" t="str">
        <f>IF(MONTH(INDEX(Date,MATCH(MONTH($B$2),mois,)+(COUNT($A$7:$A$107)-COUNT(A66:$A$107))))=MONTH($B$2),INDEX(Feuille1!$B$13:$H$301,MATCH(MONTH($B$2),mois,)+(COUNT($A$7:$A$107)-COUNT(A66:$A$107)),7),"")</f>
        <v/>
      </c>
      <c r="H66" s="39"/>
      <c r="I66" s="38"/>
      <c r="J66" s="38"/>
      <c r="K66" s="39"/>
      <c r="L66" s="39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</row>
    <row r="67" spans="1:1025" x14ac:dyDescent="0.25">
      <c r="A67">
        <v>1</v>
      </c>
      <c r="B67" s="40" t="str">
        <f>IF(MONTH(INDEX(Date,MATCH(MONTH($B$2),mois,)+(COUNT($A$7:$A$107)-COUNT(A67:$A$107))))=MONTH($B$2),INDEX(Date,MATCH(MONTH($B$2),mois,)+(COUNT($A$7:$A$107)-COUNT(A67:$A$107))),"")</f>
        <v/>
      </c>
      <c r="C67" s="42" t="str">
        <f>IF(MONTH(INDEX(Date,MATCH(MONTH($B$2),mois,)+(COUNT($A$7:$A$107)-COUNT(A67:$A$107))))=MONTH($B$2),INDEX(Feuille1!$B$13:$H$301,MATCH(MONTH($B$2),mois,)+(COUNT($A$7:$A$107)-COUNT(A67:$A$107)),2),"")</f>
        <v/>
      </c>
      <c r="D67" s="42" t="str">
        <f>IF(MONTH(INDEX(Date,MATCH(MONTH($B$2),mois,)+(COUNT($A$7:$A$107)-COUNT(A67:$A$107))))=MONTH($B$2),INDEX(Feuille1!$B$13:$H$301,MATCH(MONTH($B$2),mois,)+(COUNT($A$7:$A$107)-COUNT(A67:$A$107)),3),"")</f>
        <v/>
      </c>
      <c r="E67" s="43" t="str">
        <f>IF(MONTH(INDEX(Date,MATCH(MONTH($B$2),mois,)+(COUNT($A$7:$A$107)-COUNT(A67:$A$107))))=MONTH($B$2),INDEX(Feuille1!$B$13:$H$301,MATCH(MONTH($B$2),mois,)+(COUNT($A$7:$A$107)-COUNT(A67:$A$107)),4),"")</f>
        <v/>
      </c>
      <c r="F67" s="42" t="str">
        <f>IF(MONTH(INDEX(Date,MATCH(MONTH($B$2),mois,)+(COUNT($A$7:$A$107)-COUNT(A67:$A$107))))=MONTH($B$2),INDEX(Feuille1!$B$13:$H$301,MATCH(MONTH($B$2),mois,)+(COUNT($A$7:$A$107)-COUNT(A67:$A$107)),6),"")</f>
        <v/>
      </c>
      <c r="G67" s="43" t="str">
        <f>IF(MONTH(INDEX(Date,MATCH(MONTH($B$2),mois,)+(COUNT($A$7:$A$107)-COUNT(A67:$A$107))))=MONTH($B$2),INDEX(Feuille1!$B$13:$H$301,MATCH(MONTH($B$2),mois,)+(COUNT($A$7:$A$107)-COUNT(A67:$A$107)),7),"")</f>
        <v/>
      </c>
      <c r="H67" s="39"/>
      <c r="I67" s="38"/>
      <c r="J67" s="38"/>
      <c r="K67" s="39"/>
      <c r="L67" s="39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</row>
    <row r="68" spans="1:1025" x14ac:dyDescent="0.25">
      <c r="A68">
        <v>1</v>
      </c>
      <c r="B68" s="40" t="str">
        <f>IF(MONTH(INDEX(Date,MATCH(MONTH($B$2),mois,)+(COUNT($A$7:$A$107)-COUNT(A68:$A$107))))=MONTH($B$2),INDEX(Date,MATCH(MONTH($B$2),mois,)+(COUNT($A$7:$A$107)-COUNT(A68:$A$107))),"")</f>
        <v/>
      </c>
      <c r="C68" s="42" t="str">
        <f>IF(MONTH(INDEX(Date,MATCH(MONTH($B$2),mois,)+(COUNT($A$7:$A$107)-COUNT(A68:$A$107))))=MONTH($B$2),INDEX(Feuille1!$B$13:$H$301,MATCH(MONTH($B$2),mois,)+(COUNT($A$7:$A$107)-COUNT(A68:$A$107)),2),"")</f>
        <v/>
      </c>
      <c r="D68" s="42" t="str">
        <f>IF(MONTH(INDEX(Date,MATCH(MONTH($B$2),mois,)+(COUNT($A$7:$A$107)-COUNT(A68:$A$107))))=MONTH($B$2),INDEX(Feuille1!$B$13:$H$301,MATCH(MONTH($B$2),mois,)+(COUNT($A$7:$A$107)-COUNT(A68:$A$107)),3),"")</f>
        <v/>
      </c>
      <c r="E68" s="43" t="str">
        <f>IF(MONTH(INDEX(Date,MATCH(MONTH($B$2),mois,)+(COUNT($A$7:$A$107)-COUNT(A68:$A$107))))=MONTH($B$2),INDEX(Feuille1!$B$13:$H$301,MATCH(MONTH($B$2),mois,)+(COUNT($A$7:$A$107)-COUNT(A68:$A$107)),4),"")</f>
        <v/>
      </c>
      <c r="F68" s="42" t="str">
        <f>IF(MONTH(INDEX(Date,MATCH(MONTH($B$2),mois,)+(COUNT($A$7:$A$107)-COUNT(A68:$A$107))))=MONTH($B$2),INDEX(Feuille1!$B$13:$H$301,MATCH(MONTH($B$2),mois,)+(COUNT($A$7:$A$107)-COUNT(A68:$A$107)),6),"")</f>
        <v/>
      </c>
      <c r="G68" s="43" t="str">
        <f>IF(MONTH(INDEX(Date,MATCH(MONTH($B$2),mois,)+(COUNT($A$7:$A$107)-COUNT(A68:$A$107))))=MONTH($B$2),INDEX(Feuille1!$B$13:$H$301,MATCH(MONTH($B$2),mois,)+(COUNT($A$7:$A$107)-COUNT(A68:$A$107)),7),"")</f>
        <v/>
      </c>
      <c r="H68" s="39"/>
      <c r="I68" s="38"/>
      <c r="J68" s="38"/>
      <c r="K68" s="39"/>
      <c r="L68" s="39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</row>
    <row r="69" spans="1:1025" x14ac:dyDescent="0.25">
      <c r="A69">
        <v>1</v>
      </c>
      <c r="B69" s="40" t="str">
        <f>IF(MONTH(INDEX(Date,MATCH(MONTH($B$2),mois,)+(COUNT($A$7:$A$107)-COUNT(A69:$A$107))))=MONTH($B$2),INDEX(Date,MATCH(MONTH($B$2),mois,)+(COUNT($A$7:$A$107)-COUNT(A69:$A$107))),"")</f>
        <v/>
      </c>
      <c r="C69" s="42" t="str">
        <f>IF(MONTH(INDEX(Date,MATCH(MONTH($B$2),mois,)+(COUNT($A$7:$A$107)-COUNT(A69:$A$107))))=MONTH($B$2),INDEX(Feuille1!$B$13:$H$301,MATCH(MONTH($B$2),mois,)+(COUNT($A$7:$A$107)-COUNT(A69:$A$107)),2),"")</f>
        <v/>
      </c>
      <c r="D69" s="42" t="str">
        <f>IF(MONTH(INDEX(Date,MATCH(MONTH($B$2),mois,)+(COUNT($A$7:$A$107)-COUNT(A69:$A$107))))=MONTH($B$2),INDEX(Feuille1!$B$13:$H$301,MATCH(MONTH($B$2),mois,)+(COUNT($A$7:$A$107)-COUNT(A69:$A$107)),3),"")</f>
        <v/>
      </c>
      <c r="E69" s="43" t="str">
        <f>IF(MONTH(INDEX(Date,MATCH(MONTH($B$2),mois,)+(COUNT($A$7:$A$107)-COUNT(A69:$A$107))))=MONTH($B$2),INDEX(Feuille1!$B$13:$H$301,MATCH(MONTH($B$2),mois,)+(COUNT($A$7:$A$107)-COUNT(A69:$A$107)),4),"")</f>
        <v/>
      </c>
      <c r="F69" s="42" t="str">
        <f>IF(MONTH(INDEX(Date,MATCH(MONTH($B$2),mois,)+(COUNT($A$7:$A$107)-COUNT(A69:$A$107))))=MONTH($B$2),INDEX(Feuille1!$B$13:$H$301,MATCH(MONTH($B$2),mois,)+(COUNT($A$7:$A$107)-COUNT(A69:$A$107)),6),"")</f>
        <v/>
      </c>
      <c r="G69" s="43" t="str">
        <f>IF(MONTH(INDEX(Date,MATCH(MONTH($B$2),mois,)+(COUNT($A$7:$A$107)-COUNT(A69:$A$107))))=MONTH($B$2),INDEX(Feuille1!$B$13:$H$301,MATCH(MONTH($B$2),mois,)+(COUNT($A$7:$A$107)-COUNT(A69:$A$107)),7),"")</f>
        <v/>
      </c>
      <c r="H69" s="39"/>
      <c r="I69" s="38"/>
      <c r="J69" s="38"/>
      <c r="K69" s="39"/>
      <c r="L69" s="3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</row>
    <row r="70" spans="1:1025" x14ac:dyDescent="0.25">
      <c r="A70">
        <v>1</v>
      </c>
      <c r="B70" s="40" t="str">
        <f>IF(MONTH(INDEX(Date,MATCH(MONTH($B$2),mois,)+(COUNT($A$7:$A$107)-COUNT(A70:$A$107))))=MONTH($B$2),INDEX(Date,MATCH(MONTH($B$2),mois,)+(COUNT($A$7:$A$107)-COUNT(A70:$A$107))),"")</f>
        <v/>
      </c>
      <c r="C70" s="42" t="str">
        <f>IF(MONTH(INDEX(Date,MATCH(MONTH($B$2),mois,)+(COUNT($A$7:$A$107)-COUNT(A70:$A$107))))=MONTH($B$2),INDEX(Feuille1!$B$13:$H$301,MATCH(MONTH($B$2),mois,)+(COUNT($A$7:$A$107)-COUNT(A70:$A$107)),2),"")</f>
        <v/>
      </c>
      <c r="D70" s="42" t="str">
        <f>IF(MONTH(INDEX(Date,MATCH(MONTH($B$2),mois,)+(COUNT($A$7:$A$107)-COUNT(A70:$A$107))))=MONTH($B$2),INDEX(Feuille1!$B$13:$H$301,MATCH(MONTH($B$2),mois,)+(COUNT($A$7:$A$107)-COUNT(A70:$A$107)),3),"")</f>
        <v/>
      </c>
      <c r="E70" s="43" t="str">
        <f>IF(MONTH(INDEX(Date,MATCH(MONTH($B$2),mois,)+(COUNT($A$7:$A$107)-COUNT(A70:$A$107))))=MONTH($B$2),INDEX(Feuille1!$B$13:$H$301,MATCH(MONTH($B$2),mois,)+(COUNT($A$7:$A$107)-COUNT(A70:$A$107)),4),"")</f>
        <v/>
      </c>
      <c r="F70" s="42" t="str">
        <f>IF(MONTH(INDEX(Date,MATCH(MONTH($B$2),mois,)+(COUNT($A$7:$A$107)-COUNT(A70:$A$107))))=MONTH($B$2),INDEX(Feuille1!$B$13:$H$301,MATCH(MONTH($B$2),mois,)+(COUNT($A$7:$A$107)-COUNT(A70:$A$107)),6),"")</f>
        <v/>
      </c>
      <c r="G70" s="43" t="str">
        <f>IF(MONTH(INDEX(Date,MATCH(MONTH($B$2),mois,)+(COUNT($A$7:$A$107)-COUNT(A70:$A$107))))=MONTH($B$2),INDEX(Feuille1!$B$13:$H$301,MATCH(MONTH($B$2),mois,)+(COUNT($A$7:$A$107)-COUNT(A70:$A$107)),7),"")</f>
        <v/>
      </c>
      <c r="H70" s="39"/>
      <c r="I70" s="38"/>
      <c r="J70" s="38"/>
      <c r="K70" s="39"/>
      <c r="L70" s="39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</row>
    <row r="71" spans="1:1025" x14ac:dyDescent="0.25">
      <c r="A71">
        <v>1</v>
      </c>
      <c r="B71" s="40" t="str">
        <f>IF(MONTH(INDEX(Date,MATCH(MONTH($B$2),mois,)+(COUNT($A$7:$A$107)-COUNT(A71:$A$107))))=MONTH($B$2),INDEX(Date,MATCH(MONTH($B$2),mois,)+(COUNT($A$7:$A$107)-COUNT(A71:$A$107))),"")</f>
        <v/>
      </c>
      <c r="C71" s="42" t="str">
        <f>IF(MONTH(INDEX(Date,MATCH(MONTH($B$2),mois,)+(COUNT($A$7:$A$107)-COUNT(A71:$A$107))))=MONTH($B$2),INDEX(Feuille1!$B$13:$H$301,MATCH(MONTH($B$2),mois,)+(COUNT($A$7:$A$107)-COUNT(A71:$A$107)),2),"")</f>
        <v/>
      </c>
      <c r="D71" s="42" t="str">
        <f>IF(MONTH(INDEX(Date,MATCH(MONTH($B$2),mois,)+(COUNT($A$7:$A$107)-COUNT(A71:$A$107))))=MONTH($B$2),INDEX(Feuille1!$B$13:$H$301,MATCH(MONTH($B$2),mois,)+(COUNT($A$7:$A$107)-COUNT(A71:$A$107)),3),"")</f>
        <v/>
      </c>
      <c r="E71" s="43" t="str">
        <f>IF(MONTH(INDEX(Date,MATCH(MONTH($B$2),mois,)+(COUNT($A$7:$A$107)-COUNT(A71:$A$107))))=MONTH($B$2),INDEX(Feuille1!$B$13:$H$301,MATCH(MONTH($B$2),mois,)+(COUNT($A$7:$A$107)-COUNT(A71:$A$107)),4),"")</f>
        <v/>
      </c>
      <c r="F71" s="42" t="str">
        <f>IF(MONTH(INDEX(Date,MATCH(MONTH($B$2),mois,)+(COUNT($A$7:$A$107)-COUNT(A71:$A$107))))=MONTH($B$2),INDEX(Feuille1!$B$13:$H$301,MATCH(MONTH($B$2),mois,)+(COUNT($A$7:$A$107)-COUNT(A71:$A$107)),6),"")</f>
        <v/>
      </c>
      <c r="G71" s="43" t="str">
        <f>IF(MONTH(INDEX(Date,MATCH(MONTH($B$2),mois,)+(COUNT($A$7:$A$107)-COUNT(A71:$A$107))))=MONTH($B$2),INDEX(Feuille1!$B$13:$H$301,MATCH(MONTH($B$2),mois,)+(COUNT($A$7:$A$107)-COUNT(A71:$A$107)),7),"")</f>
        <v/>
      </c>
      <c r="H71" s="39"/>
      <c r="I71" s="38"/>
      <c r="J71" s="38"/>
      <c r="K71" s="39"/>
      <c r="L71" s="39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</row>
    <row r="72" spans="1:1025" x14ac:dyDescent="0.25">
      <c r="A72">
        <v>1</v>
      </c>
      <c r="B72" s="40" t="str">
        <f>IF(MONTH(INDEX(Date,MATCH(MONTH($B$2),mois,)+(COUNT($A$7:$A$107)-COUNT(A72:$A$107))))=MONTH($B$2),INDEX(Date,MATCH(MONTH($B$2),mois,)+(COUNT($A$7:$A$107)-COUNT(A72:$A$107))),"")</f>
        <v/>
      </c>
      <c r="C72" s="42" t="str">
        <f>IF(MONTH(INDEX(Date,MATCH(MONTH($B$2),mois,)+(COUNT($A$7:$A$107)-COUNT(A72:$A$107))))=MONTH($B$2),INDEX(Feuille1!$B$13:$H$301,MATCH(MONTH($B$2),mois,)+(COUNT($A$7:$A$107)-COUNT(A72:$A$107)),2),"")</f>
        <v/>
      </c>
      <c r="D72" s="42" t="str">
        <f>IF(MONTH(INDEX(Date,MATCH(MONTH($B$2),mois,)+(COUNT($A$7:$A$107)-COUNT(A72:$A$107))))=MONTH($B$2),INDEX(Feuille1!$B$13:$H$301,MATCH(MONTH($B$2),mois,)+(COUNT($A$7:$A$107)-COUNT(A72:$A$107)),3),"")</f>
        <v/>
      </c>
      <c r="E72" s="43" t="str">
        <f>IF(MONTH(INDEX(Date,MATCH(MONTH($B$2),mois,)+(COUNT($A$7:$A$107)-COUNT(A72:$A$107))))=MONTH($B$2),INDEX(Feuille1!$B$13:$H$301,MATCH(MONTH($B$2),mois,)+(COUNT($A$7:$A$107)-COUNT(A72:$A$107)),4),"")</f>
        <v/>
      </c>
      <c r="F72" s="42" t="str">
        <f>IF(MONTH(INDEX(Date,MATCH(MONTH($B$2),mois,)+(COUNT($A$7:$A$107)-COUNT(A72:$A$107))))=MONTH($B$2),INDEX(Feuille1!$B$13:$H$301,MATCH(MONTH($B$2),mois,)+(COUNT($A$7:$A$107)-COUNT(A72:$A$107)),6),"")</f>
        <v/>
      </c>
      <c r="G72" s="43" t="str">
        <f>IF(MONTH(INDEX(Date,MATCH(MONTH($B$2),mois,)+(COUNT($A$7:$A$107)-COUNT(A72:$A$107))))=MONTH($B$2),INDEX(Feuille1!$B$13:$H$301,MATCH(MONTH($B$2),mois,)+(COUNT($A$7:$A$107)-COUNT(A72:$A$107)),7),"")</f>
        <v/>
      </c>
      <c r="H72" s="39"/>
      <c r="I72" s="38"/>
      <c r="J72" s="38"/>
      <c r="K72" s="39"/>
      <c r="L72" s="39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</row>
    <row r="73" spans="1:1025" x14ac:dyDescent="0.25">
      <c r="A73">
        <v>1</v>
      </c>
      <c r="B73" s="40" t="str">
        <f>IF(MONTH(INDEX(Date,MATCH(MONTH($B$2),mois,)+(COUNT($A$7:$A$107)-COUNT(A73:$A$107))))=MONTH($B$2),INDEX(Date,MATCH(MONTH($B$2),mois,)+(COUNT($A$7:$A$107)-COUNT(A73:$A$107))),"")</f>
        <v/>
      </c>
      <c r="C73" s="42" t="str">
        <f>IF(MONTH(INDEX(Date,MATCH(MONTH($B$2),mois,)+(COUNT($A$7:$A$107)-COUNT(A73:$A$107))))=MONTH($B$2),INDEX(Feuille1!$B$13:$H$301,MATCH(MONTH($B$2),mois,)+(COUNT($A$7:$A$107)-COUNT(A73:$A$107)),2),"")</f>
        <v/>
      </c>
      <c r="D73" s="42" t="str">
        <f>IF(MONTH(INDEX(Date,MATCH(MONTH($B$2),mois,)+(COUNT($A$7:$A$107)-COUNT(A73:$A$107))))=MONTH($B$2),INDEX(Feuille1!$B$13:$H$301,MATCH(MONTH($B$2),mois,)+(COUNT($A$7:$A$107)-COUNT(A73:$A$107)),3),"")</f>
        <v/>
      </c>
      <c r="E73" s="43" t="str">
        <f>IF(MONTH(INDEX(Date,MATCH(MONTH($B$2),mois,)+(COUNT($A$7:$A$107)-COUNT(A73:$A$107))))=MONTH($B$2),INDEX(Feuille1!$B$13:$H$301,MATCH(MONTH($B$2),mois,)+(COUNT($A$7:$A$107)-COUNT(A73:$A$107)),4),"")</f>
        <v/>
      </c>
      <c r="F73" s="42" t="str">
        <f>IF(MONTH(INDEX(Date,MATCH(MONTH($B$2),mois,)+(COUNT($A$7:$A$107)-COUNT(A73:$A$107))))=MONTH($B$2),INDEX(Feuille1!$B$13:$H$301,MATCH(MONTH($B$2),mois,)+(COUNT($A$7:$A$107)-COUNT(A73:$A$107)),6),"")</f>
        <v/>
      </c>
      <c r="G73" s="43" t="str">
        <f>IF(MONTH(INDEX(Date,MATCH(MONTH($B$2),mois,)+(COUNT($A$7:$A$107)-COUNT(A73:$A$107))))=MONTH($B$2),INDEX(Feuille1!$B$13:$H$301,MATCH(MONTH($B$2),mois,)+(COUNT($A$7:$A$107)-COUNT(A73:$A$107)),7),"")</f>
        <v/>
      </c>
      <c r="H73" s="39"/>
      <c r="I73" s="38"/>
      <c r="J73" s="38"/>
      <c r="K73" s="39"/>
      <c r="L73" s="39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</row>
    <row r="74" spans="1:1025" x14ac:dyDescent="0.25">
      <c r="A74">
        <v>1</v>
      </c>
      <c r="B74" s="40" t="str">
        <f>IF(MONTH(INDEX(Date,MATCH(MONTH($B$2),mois,)+(COUNT($A$7:$A$107)-COUNT(A74:$A$107))))=MONTH($B$2),INDEX(Date,MATCH(MONTH($B$2),mois,)+(COUNT($A$7:$A$107)-COUNT(A74:$A$107))),"")</f>
        <v/>
      </c>
      <c r="C74" s="42" t="str">
        <f>IF(MONTH(INDEX(Date,MATCH(MONTH($B$2),mois,)+(COUNT($A$7:$A$107)-COUNT(A74:$A$107))))=MONTH($B$2),INDEX(Feuille1!$B$13:$H$301,MATCH(MONTH($B$2),mois,)+(COUNT($A$7:$A$107)-COUNT(A74:$A$107)),2),"")</f>
        <v/>
      </c>
      <c r="D74" s="42" t="str">
        <f>IF(MONTH(INDEX(Date,MATCH(MONTH($B$2),mois,)+(COUNT($A$7:$A$107)-COUNT(A74:$A$107))))=MONTH($B$2),INDEX(Feuille1!$B$13:$H$301,MATCH(MONTH($B$2),mois,)+(COUNT($A$7:$A$107)-COUNT(A74:$A$107)),3),"")</f>
        <v/>
      </c>
      <c r="E74" s="43" t="str">
        <f>IF(MONTH(INDEX(Date,MATCH(MONTH($B$2),mois,)+(COUNT($A$7:$A$107)-COUNT(A74:$A$107))))=MONTH($B$2),INDEX(Feuille1!$B$13:$H$301,MATCH(MONTH($B$2),mois,)+(COUNT($A$7:$A$107)-COUNT(A74:$A$107)),4),"")</f>
        <v/>
      </c>
      <c r="F74" s="42" t="str">
        <f>IF(MONTH(INDEX(Date,MATCH(MONTH($B$2),mois,)+(COUNT($A$7:$A$107)-COUNT(A74:$A$107))))=MONTH($B$2),INDEX(Feuille1!$B$13:$H$301,MATCH(MONTH($B$2),mois,)+(COUNT($A$7:$A$107)-COUNT(A74:$A$107)),6),"")</f>
        <v/>
      </c>
      <c r="G74" s="43" t="str">
        <f>IF(MONTH(INDEX(Date,MATCH(MONTH($B$2),mois,)+(COUNT($A$7:$A$107)-COUNT(A74:$A$107))))=MONTH($B$2),INDEX(Feuille1!$B$13:$H$301,MATCH(MONTH($B$2),mois,)+(COUNT($A$7:$A$107)-COUNT(A74:$A$107)),7),"")</f>
        <v/>
      </c>
      <c r="H74" s="39"/>
      <c r="I74" s="38"/>
      <c r="J74" s="38"/>
      <c r="K74" s="39"/>
      <c r="L74" s="39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</row>
    <row r="75" spans="1:1025" x14ac:dyDescent="0.25">
      <c r="A75">
        <v>1</v>
      </c>
      <c r="B75" s="40" t="str">
        <f>IF(MONTH(INDEX(Date,MATCH(MONTH($B$2),mois,)+(COUNT($A$7:$A$107)-COUNT(A75:$A$107))))=MONTH($B$2),INDEX(Date,MATCH(MONTH($B$2),mois,)+(COUNT($A$7:$A$107)-COUNT(A75:$A$107))),"")</f>
        <v/>
      </c>
      <c r="C75" s="42" t="str">
        <f>IF(MONTH(INDEX(Date,MATCH(MONTH($B$2),mois,)+(COUNT($A$7:$A$107)-COUNT(A75:$A$107))))=MONTH($B$2),INDEX(Feuille1!$B$13:$H$301,MATCH(MONTH($B$2),mois,)+(COUNT($A$7:$A$107)-COUNT(A75:$A$107)),2),"")</f>
        <v/>
      </c>
      <c r="D75" s="42" t="str">
        <f>IF(MONTH(INDEX(Date,MATCH(MONTH($B$2),mois,)+(COUNT($A$7:$A$107)-COUNT(A75:$A$107))))=MONTH($B$2),INDEX(Feuille1!$B$13:$H$301,MATCH(MONTH($B$2),mois,)+(COUNT($A$7:$A$107)-COUNT(A75:$A$107)),3),"")</f>
        <v/>
      </c>
      <c r="E75" s="43" t="str">
        <f>IF(MONTH(INDEX(Date,MATCH(MONTH($B$2),mois,)+(COUNT($A$7:$A$107)-COUNT(A75:$A$107))))=MONTH($B$2),INDEX(Feuille1!$B$13:$H$301,MATCH(MONTH($B$2),mois,)+(COUNT($A$7:$A$107)-COUNT(A75:$A$107)),4),"")</f>
        <v/>
      </c>
      <c r="F75" s="42" t="str">
        <f>IF(MONTH(INDEX(Date,MATCH(MONTH($B$2),mois,)+(COUNT($A$7:$A$107)-COUNT(A75:$A$107))))=MONTH($B$2),INDEX(Feuille1!$B$13:$H$301,MATCH(MONTH($B$2),mois,)+(COUNT($A$7:$A$107)-COUNT(A75:$A$107)),6),"")</f>
        <v/>
      </c>
      <c r="G75" s="43" t="str">
        <f>IF(MONTH(INDEX(Date,MATCH(MONTH($B$2),mois,)+(COUNT($A$7:$A$107)-COUNT(A75:$A$107))))=MONTH($B$2),INDEX(Feuille1!$B$13:$H$301,MATCH(MONTH($B$2),mois,)+(COUNT($A$7:$A$107)-COUNT(A75:$A$107)),7),"")</f>
        <v/>
      </c>
      <c r="H75" s="39"/>
      <c r="I75" s="38"/>
      <c r="J75" s="38"/>
      <c r="K75" s="39"/>
      <c r="L75" s="39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</row>
    <row r="76" spans="1:1025" x14ac:dyDescent="0.25">
      <c r="A76">
        <v>1</v>
      </c>
      <c r="B76" s="40" t="str">
        <f>IF(MONTH(INDEX(Date,MATCH(MONTH($B$2),mois,)+(COUNT($A$7:$A$107)-COUNT(A76:$A$107))))=MONTH($B$2),INDEX(Date,MATCH(MONTH($B$2),mois,)+(COUNT($A$7:$A$107)-COUNT(A76:$A$107))),"")</f>
        <v/>
      </c>
      <c r="C76" s="42" t="str">
        <f>IF(MONTH(INDEX(Date,MATCH(MONTH($B$2),mois,)+(COUNT($A$7:$A$107)-COUNT(A76:$A$107))))=MONTH($B$2),INDEX(Feuille1!$B$13:$H$301,MATCH(MONTH($B$2),mois,)+(COUNT($A$7:$A$107)-COUNT(A76:$A$107)),2),"")</f>
        <v/>
      </c>
      <c r="D76" s="42" t="str">
        <f>IF(MONTH(INDEX(Date,MATCH(MONTH($B$2),mois,)+(COUNT($A$7:$A$107)-COUNT(A76:$A$107))))=MONTH($B$2),INDEX(Feuille1!$B$13:$H$301,MATCH(MONTH($B$2),mois,)+(COUNT($A$7:$A$107)-COUNT(A76:$A$107)),3),"")</f>
        <v/>
      </c>
      <c r="E76" s="43" t="str">
        <f>IF(MONTH(INDEX(Date,MATCH(MONTH($B$2),mois,)+(COUNT($A$7:$A$107)-COUNT(A76:$A$107))))=MONTH($B$2),INDEX(Feuille1!$B$13:$H$301,MATCH(MONTH($B$2),mois,)+(COUNT($A$7:$A$107)-COUNT(A76:$A$107)),4),"")</f>
        <v/>
      </c>
      <c r="F76" s="42" t="str">
        <f>IF(MONTH(INDEX(Date,MATCH(MONTH($B$2),mois,)+(COUNT($A$7:$A$107)-COUNT(A76:$A$107))))=MONTH($B$2),INDEX(Feuille1!$B$13:$H$301,MATCH(MONTH($B$2),mois,)+(COUNT($A$7:$A$107)-COUNT(A76:$A$107)),6),"")</f>
        <v/>
      </c>
      <c r="G76" s="43" t="str">
        <f>IF(MONTH(INDEX(Date,MATCH(MONTH($B$2),mois,)+(COUNT($A$7:$A$107)-COUNT(A76:$A$107))))=MONTH($B$2),INDEX(Feuille1!$B$13:$H$301,MATCH(MONTH($B$2),mois,)+(COUNT($A$7:$A$107)-COUNT(A76:$A$107)),7),"")</f>
        <v/>
      </c>
      <c r="H76" s="39"/>
      <c r="I76" s="38"/>
      <c r="J76" s="38"/>
      <c r="K76" s="39"/>
      <c r="L76" s="39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</row>
    <row r="77" spans="1:1025" x14ac:dyDescent="0.25">
      <c r="A77">
        <v>1</v>
      </c>
      <c r="B77" s="40" t="str">
        <f>IF(MONTH(INDEX(Date,MATCH(MONTH($B$2),mois,)+(COUNT($A$7:$A$107)-COUNT(A77:$A$107))))=MONTH($B$2),INDEX(Date,MATCH(MONTH($B$2),mois,)+(COUNT($A$7:$A$107)-COUNT(A77:$A$107))),"")</f>
        <v/>
      </c>
      <c r="C77" s="42" t="str">
        <f>IF(MONTH(INDEX(Date,MATCH(MONTH($B$2),mois,)+(COUNT($A$7:$A$107)-COUNT(A77:$A$107))))=MONTH($B$2),INDEX(Feuille1!$B$13:$H$301,MATCH(MONTH($B$2),mois,)+(COUNT($A$7:$A$107)-COUNT(A77:$A$107)),2),"")</f>
        <v/>
      </c>
      <c r="D77" s="42" t="str">
        <f>IF(MONTH(INDEX(Date,MATCH(MONTH($B$2),mois,)+(COUNT($A$7:$A$107)-COUNT(A77:$A$107))))=MONTH($B$2),INDEX(Feuille1!$B$13:$H$301,MATCH(MONTH($B$2),mois,)+(COUNT($A$7:$A$107)-COUNT(A77:$A$107)),3),"")</f>
        <v/>
      </c>
      <c r="E77" s="43" t="str">
        <f>IF(MONTH(INDEX(Date,MATCH(MONTH($B$2),mois,)+(COUNT($A$7:$A$107)-COUNT(A77:$A$107))))=MONTH($B$2),INDEX(Feuille1!$B$13:$H$301,MATCH(MONTH($B$2),mois,)+(COUNT($A$7:$A$107)-COUNT(A77:$A$107)),4),"")</f>
        <v/>
      </c>
      <c r="F77" s="42" t="str">
        <f>IF(MONTH(INDEX(Date,MATCH(MONTH($B$2),mois,)+(COUNT($A$7:$A$107)-COUNT(A77:$A$107))))=MONTH($B$2),INDEX(Feuille1!$B$13:$H$301,MATCH(MONTH($B$2),mois,)+(COUNT($A$7:$A$107)-COUNT(A77:$A$107)),6),"")</f>
        <v/>
      </c>
      <c r="G77" s="43" t="str">
        <f>IF(MONTH(INDEX(Date,MATCH(MONTH($B$2),mois,)+(COUNT($A$7:$A$107)-COUNT(A77:$A$107))))=MONTH($B$2),INDEX(Feuille1!$B$13:$H$301,MATCH(MONTH($B$2),mois,)+(COUNT($A$7:$A$107)-COUNT(A77:$A$107)),7),"")</f>
        <v/>
      </c>
      <c r="H77" s="39"/>
      <c r="I77" s="38"/>
      <c r="J77" s="38"/>
      <c r="K77" s="39"/>
      <c r="L77" s="39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</row>
    <row r="78" spans="1:1025" x14ac:dyDescent="0.25">
      <c r="A78">
        <v>1</v>
      </c>
      <c r="B78" s="40" t="str">
        <f>IF(MONTH(INDEX(Date,MATCH(MONTH($B$2),mois,)+(COUNT($A$7:$A$107)-COUNT(A78:$A$107))))=MONTH($B$2),INDEX(Date,MATCH(MONTH($B$2),mois,)+(COUNT($A$7:$A$107)-COUNT(A78:$A$107))),"")</f>
        <v/>
      </c>
      <c r="C78" s="42" t="str">
        <f>IF(MONTH(INDEX(Date,MATCH(MONTH($B$2),mois,)+(COUNT($A$7:$A$107)-COUNT(A78:$A$107))))=MONTH($B$2),INDEX(Feuille1!$B$13:$H$301,MATCH(MONTH($B$2),mois,)+(COUNT($A$7:$A$107)-COUNT(A78:$A$107)),2),"")</f>
        <v/>
      </c>
      <c r="D78" s="42" t="str">
        <f>IF(MONTH(INDEX(Date,MATCH(MONTH($B$2),mois,)+(COUNT($A$7:$A$107)-COUNT(A78:$A$107))))=MONTH($B$2),INDEX(Feuille1!$B$13:$H$301,MATCH(MONTH($B$2),mois,)+(COUNT($A$7:$A$107)-COUNT(A78:$A$107)),3),"")</f>
        <v/>
      </c>
      <c r="E78" s="43" t="str">
        <f>IF(MONTH(INDEX(Date,MATCH(MONTH($B$2),mois,)+(COUNT($A$7:$A$107)-COUNT(A78:$A$107))))=MONTH($B$2),INDEX(Feuille1!$B$13:$H$301,MATCH(MONTH($B$2),mois,)+(COUNT($A$7:$A$107)-COUNT(A78:$A$107)),4),"")</f>
        <v/>
      </c>
      <c r="F78" s="42" t="str">
        <f>IF(MONTH(INDEX(Date,MATCH(MONTH($B$2),mois,)+(COUNT($A$7:$A$107)-COUNT(A78:$A$107))))=MONTH($B$2),INDEX(Feuille1!$B$13:$H$301,MATCH(MONTH($B$2),mois,)+(COUNT($A$7:$A$107)-COUNT(A78:$A$107)),6),"")</f>
        <v/>
      </c>
      <c r="G78" s="43" t="str">
        <f>IF(MONTH(INDEX(Date,MATCH(MONTH($B$2),mois,)+(COUNT($A$7:$A$107)-COUNT(A78:$A$107))))=MONTH($B$2),INDEX(Feuille1!$B$13:$H$301,MATCH(MONTH($B$2),mois,)+(COUNT($A$7:$A$107)-COUNT(A78:$A$107)),7),"")</f>
        <v/>
      </c>
      <c r="H78" s="39"/>
      <c r="I78" s="38"/>
      <c r="J78" s="38"/>
      <c r="K78" s="39"/>
      <c r="L78" s="39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</row>
    <row r="79" spans="1:1025" x14ac:dyDescent="0.25">
      <c r="A79">
        <v>1</v>
      </c>
      <c r="B79" s="40" t="str">
        <f>IF(MONTH(INDEX(Date,MATCH(MONTH($B$2),mois,)+(COUNT($A$7:$A$107)-COUNT(A79:$A$107))))=MONTH($B$2),INDEX(Date,MATCH(MONTH($B$2),mois,)+(COUNT($A$7:$A$107)-COUNT(A79:$A$107))),"")</f>
        <v/>
      </c>
      <c r="C79" s="42" t="str">
        <f>IF(MONTH(INDEX(Date,MATCH(MONTH($B$2),mois,)+(COUNT($A$7:$A$107)-COUNT(A79:$A$107))))=MONTH($B$2),INDEX(Feuille1!$B$13:$H$301,MATCH(MONTH($B$2),mois,)+(COUNT($A$7:$A$107)-COUNT(A79:$A$107)),2),"")</f>
        <v/>
      </c>
      <c r="D79" s="42" t="str">
        <f>IF(MONTH(INDEX(Date,MATCH(MONTH($B$2),mois,)+(COUNT($A$7:$A$107)-COUNT(A79:$A$107))))=MONTH($B$2),INDEX(Feuille1!$B$13:$H$301,MATCH(MONTH($B$2),mois,)+(COUNT($A$7:$A$107)-COUNT(A79:$A$107)),3),"")</f>
        <v/>
      </c>
      <c r="E79" s="43" t="str">
        <f>IF(MONTH(INDEX(Date,MATCH(MONTH($B$2),mois,)+(COUNT($A$7:$A$107)-COUNT(A79:$A$107))))=MONTH($B$2),INDEX(Feuille1!$B$13:$H$301,MATCH(MONTH($B$2),mois,)+(COUNT($A$7:$A$107)-COUNT(A79:$A$107)),4),"")</f>
        <v/>
      </c>
      <c r="F79" s="42" t="str">
        <f>IF(MONTH(INDEX(Date,MATCH(MONTH($B$2),mois,)+(COUNT($A$7:$A$107)-COUNT(A79:$A$107))))=MONTH($B$2),INDEX(Feuille1!$B$13:$H$301,MATCH(MONTH($B$2),mois,)+(COUNT($A$7:$A$107)-COUNT(A79:$A$107)),6),"")</f>
        <v/>
      </c>
      <c r="G79" s="43" t="str">
        <f>IF(MONTH(INDEX(Date,MATCH(MONTH($B$2),mois,)+(COUNT($A$7:$A$107)-COUNT(A79:$A$107))))=MONTH($B$2),INDEX(Feuille1!$B$13:$H$301,MATCH(MONTH($B$2),mois,)+(COUNT($A$7:$A$107)-COUNT(A79:$A$107)),7),"")</f>
        <v/>
      </c>
      <c r="H79" s="39"/>
      <c r="I79" s="38"/>
      <c r="J79" s="38"/>
      <c r="K79" s="39"/>
      <c r="L79" s="3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</row>
    <row r="80" spans="1:1025" x14ac:dyDescent="0.25">
      <c r="A80">
        <v>1</v>
      </c>
      <c r="B80" s="40" t="str">
        <f>IF(MONTH(INDEX(Date,MATCH(MONTH($B$2),mois,)+(COUNT($A$7:$A$107)-COUNT(A80:$A$107))))=MONTH($B$2),INDEX(Date,MATCH(MONTH($B$2),mois,)+(COUNT($A$7:$A$107)-COUNT(A80:$A$107))),"")</f>
        <v/>
      </c>
      <c r="C80" s="42" t="str">
        <f>IF(MONTH(INDEX(Date,MATCH(MONTH($B$2),mois,)+(COUNT($A$7:$A$107)-COUNT(A80:$A$107))))=MONTH($B$2),INDEX(Feuille1!$B$13:$H$301,MATCH(MONTH($B$2),mois,)+(COUNT($A$7:$A$107)-COUNT(A80:$A$107)),2),"")</f>
        <v/>
      </c>
      <c r="D80" s="42" t="str">
        <f>IF(MONTH(INDEX(Date,MATCH(MONTH($B$2),mois,)+(COUNT($A$7:$A$107)-COUNT(A80:$A$107))))=MONTH($B$2),INDEX(Feuille1!$B$13:$H$301,MATCH(MONTH($B$2),mois,)+(COUNT($A$7:$A$107)-COUNT(A80:$A$107)),3),"")</f>
        <v/>
      </c>
      <c r="E80" s="43" t="str">
        <f>IF(MONTH(INDEX(Date,MATCH(MONTH($B$2),mois,)+(COUNT($A$7:$A$107)-COUNT(A80:$A$107))))=MONTH($B$2),INDEX(Feuille1!$B$13:$H$301,MATCH(MONTH($B$2),mois,)+(COUNT($A$7:$A$107)-COUNT(A80:$A$107)),4),"")</f>
        <v/>
      </c>
      <c r="F80" s="42" t="str">
        <f>IF(MONTH(INDEX(Date,MATCH(MONTH($B$2),mois,)+(COUNT($A$7:$A$107)-COUNT(A80:$A$107))))=MONTH($B$2),INDEX(Feuille1!$B$13:$H$301,MATCH(MONTH($B$2),mois,)+(COUNT($A$7:$A$107)-COUNT(A80:$A$107)),6),"")</f>
        <v/>
      </c>
      <c r="G80" s="43" t="str">
        <f>IF(MONTH(INDEX(Date,MATCH(MONTH($B$2),mois,)+(COUNT($A$7:$A$107)-COUNT(A80:$A$107))))=MONTH($B$2),INDEX(Feuille1!$B$13:$H$301,MATCH(MONTH($B$2),mois,)+(COUNT($A$7:$A$107)-COUNT(A80:$A$107)),7),"")</f>
        <v/>
      </c>
      <c r="H80" s="39"/>
      <c r="I80" s="38"/>
      <c r="J80" s="38"/>
      <c r="K80" s="39"/>
      <c r="L80" s="39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  <c r="AMK80"/>
    </row>
    <row r="81" spans="1:1025" x14ac:dyDescent="0.25">
      <c r="A81">
        <v>1</v>
      </c>
      <c r="B81" s="40" t="str">
        <f>IF(MONTH(INDEX(Date,MATCH(MONTH($B$2),mois,)+(COUNT($A$7:$A$107)-COUNT(A81:$A$107))))=MONTH($B$2),INDEX(Date,MATCH(MONTH($B$2),mois,)+(COUNT($A$7:$A$107)-COUNT(A81:$A$107))),"")</f>
        <v/>
      </c>
      <c r="C81" s="42" t="str">
        <f>IF(MONTH(INDEX(Date,MATCH(MONTH($B$2),mois,)+(COUNT($A$7:$A$107)-COUNT(A81:$A$107))))=MONTH($B$2),INDEX(Feuille1!$B$13:$H$301,MATCH(MONTH($B$2),mois,)+(COUNT($A$7:$A$107)-COUNT(A81:$A$107)),2),"")</f>
        <v/>
      </c>
      <c r="D81" s="42" t="str">
        <f>IF(MONTH(INDEX(Date,MATCH(MONTH($B$2),mois,)+(COUNT($A$7:$A$107)-COUNT(A81:$A$107))))=MONTH($B$2),INDEX(Feuille1!$B$13:$H$301,MATCH(MONTH($B$2),mois,)+(COUNT($A$7:$A$107)-COUNT(A81:$A$107)),3),"")</f>
        <v/>
      </c>
      <c r="E81" s="43" t="str">
        <f>IF(MONTH(INDEX(Date,MATCH(MONTH($B$2),mois,)+(COUNT($A$7:$A$107)-COUNT(A81:$A$107))))=MONTH($B$2),INDEX(Feuille1!$B$13:$H$301,MATCH(MONTH($B$2),mois,)+(COUNT($A$7:$A$107)-COUNT(A81:$A$107)),4),"")</f>
        <v/>
      </c>
      <c r="F81" s="42" t="str">
        <f>IF(MONTH(INDEX(Date,MATCH(MONTH($B$2),mois,)+(COUNT($A$7:$A$107)-COUNT(A81:$A$107))))=MONTH($B$2),INDEX(Feuille1!$B$13:$H$301,MATCH(MONTH($B$2),mois,)+(COUNT($A$7:$A$107)-COUNT(A81:$A$107)),6),"")</f>
        <v/>
      </c>
      <c r="G81" s="43" t="str">
        <f>IF(MONTH(INDEX(Date,MATCH(MONTH($B$2),mois,)+(COUNT($A$7:$A$107)-COUNT(A81:$A$107))))=MONTH($B$2),INDEX(Feuille1!$B$13:$H$301,MATCH(MONTH($B$2),mois,)+(COUNT($A$7:$A$107)-COUNT(A81:$A$107)),7),"")</f>
        <v/>
      </c>
      <c r="H81" s="39"/>
      <c r="I81" s="38"/>
      <c r="J81" s="38"/>
      <c r="K81" s="39"/>
      <c r="L81" s="39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</row>
    <row r="82" spans="1:1025" x14ac:dyDescent="0.25">
      <c r="A82">
        <v>1</v>
      </c>
      <c r="B82" s="40" t="str">
        <f>IF(MONTH(INDEX(Date,MATCH(MONTH($B$2),mois,)+(COUNT($A$7:$A$107)-COUNT(A82:$A$107))))=MONTH($B$2),INDEX(Date,MATCH(MONTH($B$2),mois,)+(COUNT($A$7:$A$107)-COUNT(A82:$A$107))),"")</f>
        <v/>
      </c>
      <c r="C82" s="42" t="str">
        <f>IF(MONTH(INDEX(Date,MATCH(MONTH($B$2),mois,)+(COUNT($A$7:$A$107)-COUNT(A82:$A$107))))=MONTH($B$2),INDEX(Feuille1!$B$13:$H$301,MATCH(MONTH($B$2),mois,)+(COUNT($A$7:$A$107)-COUNT(A82:$A$107)),2),"")</f>
        <v/>
      </c>
      <c r="D82" s="42" t="str">
        <f>IF(MONTH(INDEX(Date,MATCH(MONTH($B$2),mois,)+(COUNT($A$7:$A$107)-COUNT(A82:$A$107))))=MONTH($B$2),INDEX(Feuille1!$B$13:$H$301,MATCH(MONTH($B$2),mois,)+(COUNT($A$7:$A$107)-COUNT(A82:$A$107)),3),"")</f>
        <v/>
      </c>
      <c r="E82" s="43" t="str">
        <f>IF(MONTH(INDEX(Date,MATCH(MONTH($B$2),mois,)+(COUNT($A$7:$A$107)-COUNT(A82:$A$107))))=MONTH($B$2),INDEX(Feuille1!$B$13:$H$301,MATCH(MONTH($B$2),mois,)+(COUNT($A$7:$A$107)-COUNT(A82:$A$107)),4),"")</f>
        <v/>
      </c>
      <c r="F82" s="42" t="str">
        <f>IF(MONTH(INDEX(Date,MATCH(MONTH($B$2),mois,)+(COUNT($A$7:$A$107)-COUNT(A82:$A$107))))=MONTH($B$2),INDEX(Feuille1!$B$13:$H$301,MATCH(MONTH($B$2),mois,)+(COUNT($A$7:$A$107)-COUNT(A82:$A$107)),6),"")</f>
        <v/>
      </c>
      <c r="G82" s="43" t="str">
        <f>IF(MONTH(INDEX(Date,MATCH(MONTH($B$2),mois,)+(COUNT($A$7:$A$107)-COUNT(A82:$A$107))))=MONTH($B$2),INDEX(Feuille1!$B$13:$H$301,MATCH(MONTH($B$2),mois,)+(COUNT($A$7:$A$107)-COUNT(A82:$A$107)),7),"")</f>
        <v/>
      </c>
      <c r="H82" s="39"/>
      <c r="I82" s="38"/>
      <c r="J82" s="38"/>
      <c r="K82" s="39"/>
      <c r="L82" s="39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</row>
    <row r="83" spans="1:1025" x14ac:dyDescent="0.25">
      <c r="A83">
        <v>1</v>
      </c>
      <c r="B83" s="40" t="str">
        <f>IF(MONTH(INDEX(Date,MATCH(MONTH($B$2),mois,)+(COUNT($A$7:$A$107)-COUNT(A83:$A$107))))=MONTH($B$2),INDEX(Date,MATCH(MONTH($B$2),mois,)+(COUNT($A$7:$A$107)-COUNT(A83:$A$107))),"")</f>
        <v/>
      </c>
      <c r="C83" s="42" t="str">
        <f>IF(MONTH(INDEX(Date,MATCH(MONTH($B$2),mois,)+(COUNT($A$7:$A$107)-COUNT(A83:$A$107))))=MONTH($B$2),INDEX(Feuille1!$B$13:$H$301,MATCH(MONTH($B$2),mois,)+(COUNT($A$7:$A$107)-COUNT(A83:$A$107)),2),"")</f>
        <v/>
      </c>
      <c r="D83" s="42" t="str">
        <f>IF(MONTH(INDEX(Date,MATCH(MONTH($B$2),mois,)+(COUNT($A$7:$A$107)-COUNT(A83:$A$107))))=MONTH($B$2),INDEX(Feuille1!$B$13:$H$301,MATCH(MONTH($B$2),mois,)+(COUNT($A$7:$A$107)-COUNT(A83:$A$107)),3),"")</f>
        <v/>
      </c>
      <c r="E83" s="43" t="str">
        <f>IF(MONTH(INDEX(Date,MATCH(MONTH($B$2),mois,)+(COUNT($A$7:$A$107)-COUNT(A83:$A$107))))=MONTH($B$2),INDEX(Feuille1!$B$13:$H$301,MATCH(MONTH($B$2),mois,)+(COUNT($A$7:$A$107)-COUNT(A83:$A$107)),4),"")</f>
        <v/>
      </c>
      <c r="F83" s="42" t="str">
        <f>IF(MONTH(INDEX(Date,MATCH(MONTH($B$2),mois,)+(COUNT($A$7:$A$107)-COUNT(A83:$A$107))))=MONTH($B$2),INDEX(Feuille1!$B$13:$H$301,MATCH(MONTH($B$2),mois,)+(COUNT($A$7:$A$107)-COUNT(A83:$A$107)),6),"")</f>
        <v/>
      </c>
      <c r="G83" s="43" t="str">
        <f>IF(MONTH(INDEX(Date,MATCH(MONTH($B$2),mois,)+(COUNT($A$7:$A$107)-COUNT(A83:$A$107))))=MONTH($B$2),INDEX(Feuille1!$B$13:$H$301,MATCH(MONTH($B$2),mois,)+(COUNT($A$7:$A$107)-COUNT(A83:$A$107)),7),"")</f>
        <v/>
      </c>
      <c r="H83" s="39"/>
      <c r="I83" s="38"/>
      <c r="J83" s="38"/>
      <c r="K83" s="39"/>
      <c r="L83" s="39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</row>
    <row r="84" spans="1:1025" x14ac:dyDescent="0.25">
      <c r="A84">
        <v>1</v>
      </c>
      <c r="B84" s="40" t="str">
        <f>IF(MONTH(INDEX(Date,MATCH(MONTH($B$2),mois,)+(COUNT($A$7:$A$107)-COUNT(A84:$A$107))))=MONTH($B$2),INDEX(Date,MATCH(MONTH($B$2),mois,)+(COUNT($A$7:$A$107)-COUNT(A84:$A$107))),"")</f>
        <v/>
      </c>
      <c r="C84" s="42" t="str">
        <f>IF(MONTH(INDEX(Date,MATCH(MONTH($B$2),mois,)+(COUNT($A$7:$A$107)-COUNT(A84:$A$107))))=MONTH($B$2),INDEX(Feuille1!$B$13:$H$301,MATCH(MONTH($B$2),mois,)+(COUNT($A$7:$A$107)-COUNT(A84:$A$107)),2),"")</f>
        <v/>
      </c>
      <c r="D84" s="42" t="str">
        <f>IF(MONTH(INDEX(Date,MATCH(MONTH($B$2),mois,)+(COUNT($A$7:$A$107)-COUNT(A84:$A$107))))=MONTH($B$2),INDEX(Feuille1!$B$13:$H$301,MATCH(MONTH($B$2),mois,)+(COUNT($A$7:$A$107)-COUNT(A84:$A$107)),3),"")</f>
        <v/>
      </c>
      <c r="E84" s="43" t="str">
        <f>IF(MONTH(INDEX(Date,MATCH(MONTH($B$2),mois,)+(COUNT($A$7:$A$107)-COUNT(A84:$A$107))))=MONTH($B$2),INDEX(Feuille1!$B$13:$H$301,MATCH(MONTH($B$2),mois,)+(COUNT($A$7:$A$107)-COUNT(A84:$A$107)),4),"")</f>
        <v/>
      </c>
      <c r="F84" s="42" t="str">
        <f>IF(MONTH(INDEX(Date,MATCH(MONTH($B$2),mois,)+(COUNT($A$7:$A$107)-COUNT(A84:$A$107))))=MONTH($B$2),INDEX(Feuille1!$B$13:$H$301,MATCH(MONTH($B$2),mois,)+(COUNT($A$7:$A$107)-COUNT(A84:$A$107)),6),"")</f>
        <v/>
      </c>
      <c r="G84" s="43" t="str">
        <f>IF(MONTH(INDEX(Date,MATCH(MONTH($B$2),mois,)+(COUNT($A$7:$A$107)-COUNT(A84:$A$107))))=MONTH($B$2),INDEX(Feuille1!$B$13:$H$301,MATCH(MONTH($B$2),mois,)+(COUNT($A$7:$A$107)-COUNT(A84:$A$107)),7),"")</f>
        <v/>
      </c>
      <c r="H84" s="39"/>
      <c r="I84" s="38"/>
      <c r="J84" s="38"/>
      <c r="K84" s="39"/>
      <c r="L84" s="39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</row>
    <row r="85" spans="1:1025" x14ac:dyDescent="0.25">
      <c r="A85">
        <v>1</v>
      </c>
      <c r="B85" s="40" t="str">
        <f>IF(MONTH(INDEX(Date,MATCH(MONTH($B$2),mois,)+(COUNT($A$7:$A$107)-COUNT(A85:$A$107))))=MONTH($B$2),INDEX(Date,MATCH(MONTH($B$2),mois,)+(COUNT($A$7:$A$107)-COUNT(A85:$A$107))),"")</f>
        <v/>
      </c>
      <c r="C85" s="42" t="str">
        <f>IF(MONTH(INDEX(Date,MATCH(MONTH($B$2),mois,)+(COUNT($A$7:$A$107)-COUNT(A85:$A$107))))=MONTH($B$2),INDEX(Feuille1!$B$13:$H$301,MATCH(MONTH($B$2),mois,)+(COUNT($A$7:$A$107)-COUNT(A85:$A$107)),2),"")</f>
        <v/>
      </c>
      <c r="D85" s="42" t="str">
        <f>IF(MONTH(INDEX(Date,MATCH(MONTH($B$2),mois,)+(COUNT($A$7:$A$107)-COUNT(A85:$A$107))))=MONTH($B$2),INDEX(Feuille1!$B$13:$H$301,MATCH(MONTH($B$2),mois,)+(COUNT($A$7:$A$107)-COUNT(A85:$A$107)),3),"")</f>
        <v/>
      </c>
      <c r="E85" s="43" t="str">
        <f>IF(MONTH(INDEX(Date,MATCH(MONTH($B$2),mois,)+(COUNT($A$7:$A$107)-COUNT(A85:$A$107))))=MONTH($B$2),INDEX(Feuille1!$B$13:$H$301,MATCH(MONTH($B$2),mois,)+(COUNT($A$7:$A$107)-COUNT(A85:$A$107)),4),"")</f>
        <v/>
      </c>
      <c r="F85" s="42" t="str">
        <f>IF(MONTH(INDEX(Date,MATCH(MONTH($B$2),mois,)+(COUNT($A$7:$A$107)-COUNT(A85:$A$107))))=MONTH($B$2),INDEX(Feuille1!$B$13:$H$301,MATCH(MONTH($B$2),mois,)+(COUNT($A$7:$A$107)-COUNT(A85:$A$107)),6),"")</f>
        <v/>
      </c>
      <c r="G85" s="43" t="str">
        <f>IF(MONTH(INDEX(Date,MATCH(MONTH($B$2),mois,)+(COUNT($A$7:$A$107)-COUNT(A85:$A$107))))=MONTH($B$2),INDEX(Feuille1!$B$13:$H$301,MATCH(MONTH($B$2),mois,)+(COUNT($A$7:$A$107)-COUNT(A85:$A$107)),7),"")</f>
        <v/>
      </c>
      <c r="H85" s="39"/>
      <c r="I85" s="38"/>
      <c r="J85" s="38"/>
      <c r="K85" s="39"/>
      <c r="L85" s="39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  <c r="AMK85"/>
    </row>
    <row r="86" spans="1:1025" x14ac:dyDescent="0.25">
      <c r="A86">
        <v>1</v>
      </c>
      <c r="B86" s="40" t="str">
        <f>IF(MONTH(INDEX(Date,MATCH(MONTH($B$2),mois,)+(COUNT($A$7:$A$107)-COUNT(A86:$A$107))))=MONTH($B$2),INDEX(Date,MATCH(MONTH($B$2),mois,)+(COUNT($A$7:$A$107)-COUNT(A86:$A$107))),"")</f>
        <v/>
      </c>
      <c r="C86" s="42" t="str">
        <f>IF(MONTH(INDEX(Date,MATCH(MONTH($B$2),mois,)+(COUNT($A$7:$A$107)-COUNT(A86:$A$107))))=MONTH($B$2),INDEX(Feuille1!$B$13:$H$301,MATCH(MONTH($B$2),mois,)+(COUNT($A$7:$A$107)-COUNT(A86:$A$107)),2),"")</f>
        <v/>
      </c>
      <c r="D86" s="42" t="str">
        <f>IF(MONTH(INDEX(Date,MATCH(MONTH($B$2),mois,)+(COUNT($A$7:$A$107)-COUNT(A86:$A$107))))=MONTH($B$2),INDEX(Feuille1!$B$13:$H$301,MATCH(MONTH($B$2),mois,)+(COUNT($A$7:$A$107)-COUNT(A86:$A$107)),3),"")</f>
        <v/>
      </c>
      <c r="E86" s="43" t="str">
        <f>IF(MONTH(INDEX(Date,MATCH(MONTH($B$2),mois,)+(COUNT($A$7:$A$107)-COUNT(A86:$A$107))))=MONTH($B$2),INDEX(Feuille1!$B$13:$H$301,MATCH(MONTH($B$2),mois,)+(COUNT($A$7:$A$107)-COUNT(A86:$A$107)),4),"")</f>
        <v/>
      </c>
      <c r="F86" s="42" t="str">
        <f>IF(MONTH(INDEX(Date,MATCH(MONTH($B$2),mois,)+(COUNT($A$7:$A$107)-COUNT(A86:$A$107))))=MONTH($B$2),INDEX(Feuille1!$B$13:$H$301,MATCH(MONTH($B$2),mois,)+(COUNT($A$7:$A$107)-COUNT(A86:$A$107)),6),"")</f>
        <v/>
      </c>
      <c r="G86" s="43" t="str">
        <f>IF(MONTH(INDEX(Date,MATCH(MONTH($B$2),mois,)+(COUNT($A$7:$A$107)-COUNT(A86:$A$107))))=MONTH($B$2),INDEX(Feuille1!$B$13:$H$301,MATCH(MONTH($B$2),mois,)+(COUNT($A$7:$A$107)-COUNT(A86:$A$107)),7),"")</f>
        <v/>
      </c>
      <c r="H86" s="39"/>
      <c r="I86" s="38"/>
      <c r="J86" s="38"/>
      <c r="K86" s="39"/>
      <c r="L86" s="39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  <c r="AMK86"/>
    </row>
    <row r="87" spans="1:1025" x14ac:dyDescent="0.25">
      <c r="A87">
        <v>1</v>
      </c>
      <c r="B87" s="40" t="str">
        <f>IF(MONTH(INDEX(Date,MATCH(MONTH($B$2),mois,)+(COUNT($A$7:$A$107)-COUNT(A87:$A$107))))=MONTH($B$2),INDEX(Date,MATCH(MONTH($B$2),mois,)+(COUNT($A$7:$A$107)-COUNT(A87:$A$107))),"")</f>
        <v/>
      </c>
      <c r="C87" s="42" t="str">
        <f>IF(MONTH(INDEX(Date,MATCH(MONTH($B$2),mois,)+(COUNT($A$7:$A$107)-COUNT(A87:$A$107))))=MONTH($B$2),INDEX(Feuille1!$B$13:$H$301,MATCH(MONTH($B$2),mois,)+(COUNT($A$7:$A$107)-COUNT(A87:$A$107)),2),"")</f>
        <v/>
      </c>
      <c r="D87" s="42" t="str">
        <f>IF(MONTH(INDEX(Date,MATCH(MONTH($B$2),mois,)+(COUNT($A$7:$A$107)-COUNT(A87:$A$107))))=MONTH($B$2),INDEX(Feuille1!$B$13:$H$301,MATCH(MONTH($B$2),mois,)+(COUNT($A$7:$A$107)-COUNT(A87:$A$107)),3),"")</f>
        <v/>
      </c>
      <c r="E87" s="43" t="str">
        <f>IF(MONTH(INDEX(Date,MATCH(MONTH($B$2),mois,)+(COUNT($A$7:$A$107)-COUNT(A87:$A$107))))=MONTH($B$2),INDEX(Feuille1!$B$13:$H$301,MATCH(MONTH($B$2),mois,)+(COUNT($A$7:$A$107)-COUNT(A87:$A$107)),4),"")</f>
        <v/>
      </c>
      <c r="F87" s="42" t="str">
        <f>IF(MONTH(INDEX(Date,MATCH(MONTH($B$2),mois,)+(COUNT($A$7:$A$107)-COUNT(A87:$A$107))))=MONTH($B$2),INDEX(Feuille1!$B$13:$H$301,MATCH(MONTH($B$2),mois,)+(COUNT($A$7:$A$107)-COUNT(A87:$A$107)),6),"")</f>
        <v/>
      </c>
      <c r="G87" s="43" t="str">
        <f>IF(MONTH(INDEX(Date,MATCH(MONTH($B$2),mois,)+(COUNT($A$7:$A$107)-COUNT(A87:$A$107))))=MONTH($B$2),INDEX(Feuille1!$B$13:$H$301,MATCH(MONTH($B$2),mois,)+(COUNT($A$7:$A$107)-COUNT(A87:$A$107)),7),"")</f>
        <v/>
      </c>
      <c r="H87" s="39"/>
      <c r="I87" s="38"/>
      <c r="J87" s="38"/>
      <c r="K87" s="39"/>
      <c r="L87" s="39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  <c r="AMK87"/>
    </row>
    <row r="88" spans="1:1025" x14ac:dyDescent="0.25">
      <c r="A88">
        <v>1</v>
      </c>
      <c r="B88" s="40" t="str">
        <f>IF(MONTH(INDEX(Date,MATCH(MONTH($B$2),mois,)+(COUNT($A$7:$A$107)-COUNT(A88:$A$107))))=MONTH($B$2),INDEX(Date,MATCH(MONTH($B$2),mois,)+(COUNT($A$7:$A$107)-COUNT(A88:$A$107))),"")</f>
        <v/>
      </c>
      <c r="C88" s="42" t="str">
        <f>IF(MONTH(INDEX(Date,MATCH(MONTH($B$2),mois,)+(COUNT($A$7:$A$107)-COUNT(A88:$A$107))))=MONTH($B$2),INDEX(Feuille1!$B$13:$H$301,MATCH(MONTH($B$2),mois,)+(COUNT($A$7:$A$107)-COUNT(A88:$A$107)),2),"")</f>
        <v/>
      </c>
      <c r="D88" s="42" t="str">
        <f>IF(MONTH(INDEX(Date,MATCH(MONTH($B$2),mois,)+(COUNT($A$7:$A$107)-COUNT(A88:$A$107))))=MONTH($B$2),INDEX(Feuille1!$B$13:$H$301,MATCH(MONTH($B$2),mois,)+(COUNT($A$7:$A$107)-COUNT(A88:$A$107)),3),"")</f>
        <v/>
      </c>
      <c r="E88" s="43" t="str">
        <f>IF(MONTH(INDEX(Date,MATCH(MONTH($B$2),mois,)+(COUNT($A$7:$A$107)-COUNT(A88:$A$107))))=MONTH($B$2),INDEX(Feuille1!$B$13:$H$301,MATCH(MONTH($B$2),mois,)+(COUNT($A$7:$A$107)-COUNT(A88:$A$107)),4),"")</f>
        <v/>
      </c>
      <c r="F88" s="42" t="str">
        <f>IF(MONTH(INDEX(Date,MATCH(MONTH($B$2),mois,)+(COUNT($A$7:$A$107)-COUNT(A88:$A$107))))=MONTH($B$2),INDEX(Feuille1!$B$13:$H$301,MATCH(MONTH($B$2),mois,)+(COUNT($A$7:$A$107)-COUNT(A88:$A$107)),6),"")</f>
        <v/>
      </c>
      <c r="G88" s="43" t="str">
        <f>IF(MONTH(INDEX(Date,MATCH(MONTH($B$2),mois,)+(COUNT($A$7:$A$107)-COUNT(A88:$A$107))))=MONTH($B$2),INDEX(Feuille1!$B$13:$H$301,MATCH(MONTH($B$2),mois,)+(COUNT($A$7:$A$107)-COUNT(A88:$A$107)),7),"")</f>
        <v/>
      </c>
      <c r="H88" s="39"/>
      <c r="I88" s="38"/>
      <c r="J88" s="38"/>
      <c r="K88" s="39"/>
      <c r="L88" s="39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  <c r="AMK88"/>
    </row>
    <row r="89" spans="1:1025" x14ac:dyDescent="0.25">
      <c r="A89">
        <v>1</v>
      </c>
      <c r="B89" s="40" t="str">
        <f>IF(MONTH(INDEX(Date,MATCH(MONTH($B$2),mois,)+(COUNT($A$7:$A$107)-COUNT(A89:$A$107))))=MONTH($B$2),INDEX(Date,MATCH(MONTH($B$2),mois,)+(COUNT($A$7:$A$107)-COUNT(A89:$A$107))),"")</f>
        <v/>
      </c>
      <c r="C89" s="42" t="str">
        <f>IF(MONTH(INDEX(Date,MATCH(MONTH($B$2),mois,)+(COUNT($A$7:$A$107)-COUNT(A89:$A$107))))=MONTH($B$2),INDEX(Feuille1!$B$13:$H$301,MATCH(MONTH($B$2),mois,)+(COUNT($A$7:$A$107)-COUNT(A89:$A$107)),2),"")</f>
        <v/>
      </c>
      <c r="D89" s="42" t="str">
        <f>IF(MONTH(INDEX(Date,MATCH(MONTH($B$2),mois,)+(COUNT($A$7:$A$107)-COUNT(A89:$A$107))))=MONTH($B$2),INDEX(Feuille1!$B$13:$H$301,MATCH(MONTH($B$2),mois,)+(COUNT($A$7:$A$107)-COUNT(A89:$A$107)),3),"")</f>
        <v/>
      </c>
      <c r="E89" s="43" t="str">
        <f>IF(MONTH(INDEX(Date,MATCH(MONTH($B$2),mois,)+(COUNT($A$7:$A$107)-COUNT(A89:$A$107))))=MONTH($B$2),INDEX(Feuille1!$B$13:$H$301,MATCH(MONTH($B$2),mois,)+(COUNT($A$7:$A$107)-COUNT(A89:$A$107)),4),"")</f>
        <v/>
      </c>
      <c r="F89" s="42" t="str">
        <f>IF(MONTH(INDEX(Date,MATCH(MONTH($B$2),mois,)+(COUNT($A$7:$A$107)-COUNT(A89:$A$107))))=MONTH($B$2),INDEX(Feuille1!$B$13:$H$301,MATCH(MONTH($B$2),mois,)+(COUNT($A$7:$A$107)-COUNT(A89:$A$107)),6),"")</f>
        <v/>
      </c>
      <c r="G89" s="43" t="str">
        <f>IF(MONTH(INDEX(Date,MATCH(MONTH($B$2),mois,)+(COUNT($A$7:$A$107)-COUNT(A89:$A$107))))=MONTH($B$2),INDEX(Feuille1!$B$13:$H$301,MATCH(MONTH($B$2),mois,)+(COUNT($A$7:$A$107)-COUNT(A89:$A$107)),7),"")</f>
        <v/>
      </c>
      <c r="H89" s="39"/>
      <c r="I89" s="38"/>
      <c r="J89" s="38"/>
      <c r="K89" s="39"/>
      <c r="L89" s="3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  <c r="AMK89"/>
    </row>
    <row r="90" spans="1:1025" x14ac:dyDescent="0.25">
      <c r="A90">
        <v>1</v>
      </c>
      <c r="B90" s="40" t="str">
        <f>IF(MONTH(INDEX(Date,MATCH(MONTH($B$2),mois,)+(COUNT($A$7:$A$107)-COUNT(A90:$A$107))))=MONTH($B$2),INDEX(Date,MATCH(MONTH($B$2),mois,)+(COUNT($A$7:$A$107)-COUNT(A90:$A$107))),"")</f>
        <v/>
      </c>
      <c r="C90" s="42" t="str">
        <f>IF(MONTH(INDEX(Date,MATCH(MONTH($B$2),mois,)+(COUNT($A$7:$A$107)-COUNT(A90:$A$107))))=MONTH($B$2),INDEX(Feuille1!$B$13:$H$301,MATCH(MONTH($B$2),mois,)+(COUNT($A$7:$A$107)-COUNT(A90:$A$107)),2),"")</f>
        <v/>
      </c>
      <c r="D90" s="42" t="str">
        <f>IF(MONTH(INDEX(Date,MATCH(MONTH($B$2),mois,)+(COUNT($A$7:$A$107)-COUNT(A90:$A$107))))=MONTH($B$2),INDEX(Feuille1!$B$13:$H$301,MATCH(MONTH($B$2),mois,)+(COUNT($A$7:$A$107)-COUNT(A90:$A$107)),3),"")</f>
        <v/>
      </c>
      <c r="E90" s="43" t="str">
        <f>IF(MONTH(INDEX(Date,MATCH(MONTH($B$2),mois,)+(COUNT($A$7:$A$107)-COUNT(A90:$A$107))))=MONTH($B$2),INDEX(Feuille1!$B$13:$H$301,MATCH(MONTH($B$2),mois,)+(COUNT($A$7:$A$107)-COUNT(A90:$A$107)),4),"")</f>
        <v/>
      </c>
      <c r="F90" s="42" t="str">
        <f>IF(MONTH(INDEX(Date,MATCH(MONTH($B$2),mois,)+(COUNT($A$7:$A$107)-COUNT(A90:$A$107))))=MONTH($B$2),INDEX(Feuille1!$B$13:$H$301,MATCH(MONTH($B$2),mois,)+(COUNT($A$7:$A$107)-COUNT(A90:$A$107)),6),"")</f>
        <v/>
      </c>
      <c r="G90" s="43" t="str">
        <f>IF(MONTH(INDEX(Date,MATCH(MONTH($B$2),mois,)+(COUNT($A$7:$A$107)-COUNT(A90:$A$107))))=MONTH($B$2),INDEX(Feuille1!$B$13:$H$301,MATCH(MONTH($B$2),mois,)+(COUNT($A$7:$A$107)-COUNT(A90:$A$107)),7),"")</f>
        <v/>
      </c>
      <c r="H90" s="39"/>
      <c r="I90" s="38"/>
      <c r="J90" s="38"/>
      <c r="K90" s="39"/>
      <c r="L90" s="39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  <c r="AMK90"/>
    </row>
    <row r="91" spans="1:1025" x14ac:dyDescent="0.25">
      <c r="A91">
        <v>1</v>
      </c>
      <c r="B91" s="40" t="str">
        <f>IF(MONTH(INDEX(Date,MATCH(MONTH($B$2),mois,)+(COUNT($A$7:$A$107)-COUNT(A91:$A$107))))=MONTH($B$2),INDEX(Date,MATCH(MONTH($B$2),mois,)+(COUNT($A$7:$A$107)-COUNT(A91:$A$107))),"")</f>
        <v/>
      </c>
      <c r="C91" s="42" t="str">
        <f>IF(MONTH(INDEX(Date,MATCH(MONTH($B$2),mois,)+(COUNT($A$7:$A$107)-COUNT(A91:$A$107))))=MONTH($B$2),INDEX(Feuille1!$B$13:$H$301,MATCH(MONTH($B$2),mois,)+(COUNT($A$7:$A$107)-COUNT(A91:$A$107)),2),"")</f>
        <v/>
      </c>
      <c r="D91" s="42" t="str">
        <f>IF(MONTH(INDEX(Date,MATCH(MONTH($B$2),mois,)+(COUNT($A$7:$A$107)-COUNT(A91:$A$107))))=MONTH($B$2),INDEX(Feuille1!$B$13:$H$301,MATCH(MONTH($B$2),mois,)+(COUNT($A$7:$A$107)-COUNT(A91:$A$107)),3),"")</f>
        <v/>
      </c>
      <c r="E91" s="43" t="str">
        <f>IF(MONTH(INDEX(Date,MATCH(MONTH($B$2),mois,)+(COUNT($A$7:$A$107)-COUNT(A91:$A$107))))=MONTH($B$2),INDEX(Feuille1!$B$13:$H$301,MATCH(MONTH($B$2),mois,)+(COUNT($A$7:$A$107)-COUNT(A91:$A$107)),4),"")</f>
        <v/>
      </c>
      <c r="F91" s="42" t="str">
        <f>IF(MONTH(INDEX(Date,MATCH(MONTH($B$2),mois,)+(COUNT($A$7:$A$107)-COUNT(A91:$A$107))))=MONTH($B$2),INDEX(Feuille1!$B$13:$H$301,MATCH(MONTH($B$2),mois,)+(COUNT($A$7:$A$107)-COUNT(A91:$A$107)),6),"")</f>
        <v/>
      </c>
      <c r="G91" s="43" t="str">
        <f>IF(MONTH(INDEX(Date,MATCH(MONTH($B$2),mois,)+(COUNT($A$7:$A$107)-COUNT(A91:$A$107))))=MONTH($B$2),INDEX(Feuille1!$B$13:$H$301,MATCH(MONTH($B$2),mois,)+(COUNT($A$7:$A$107)-COUNT(A91:$A$107)),7),"")</f>
        <v/>
      </c>
      <c r="H91" s="39"/>
      <c r="I91" s="38"/>
      <c r="J91" s="38"/>
      <c r="K91" s="39"/>
      <c r="L91" s="39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  <c r="AMK91"/>
    </row>
    <row r="92" spans="1:1025" x14ac:dyDescent="0.25">
      <c r="A92">
        <v>1</v>
      </c>
      <c r="B92" s="40" t="str">
        <f>IF(MONTH(INDEX(Date,MATCH(MONTH($B$2),mois,)+(COUNT($A$7:$A$107)-COUNT(A92:$A$107))))=MONTH($B$2),INDEX(Date,MATCH(MONTH($B$2),mois,)+(COUNT($A$7:$A$107)-COUNT(A92:$A$107))),"")</f>
        <v/>
      </c>
      <c r="C92" s="42" t="str">
        <f>IF(MONTH(INDEX(Date,MATCH(MONTH($B$2),mois,)+(COUNT($A$7:$A$107)-COUNT(A92:$A$107))))=MONTH($B$2),INDEX(Feuille1!$B$13:$H$301,MATCH(MONTH($B$2),mois,)+(COUNT($A$7:$A$107)-COUNT(A92:$A$107)),2),"")</f>
        <v/>
      </c>
      <c r="D92" s="42" t="str">
        <f>IF(MONTH(INDEX(Date,MATCH(MONTH($B$2),mois,)+(COUNT($A$7:$A$107)-COUNT(A92:$A$107))))=MONTH($B$2),INDEX(Feuille1!$B$13:$H$301,MATCH(MONTH($B$2),mois,)+(COUNT($A$7:$A$107)-COUNT(A92:$A$107)),3),"")</f>
        <v/>
      </c>
      <c r="E92" s="43" t="str">
        <f>IF(MONTH(INDEX(Date,MATCH(MONTH($B$2),mois,)+(COUNT($A$7:$A$107)-COUNT(A92:$A$107))))=MONTH($B$2),INDEX(Feuille1!$B$13:$H$301,MATCH(MONTH($B$2),mois,)+(COUNT($A$7:$A$107)-COUNT(A92:$A$107)),4),"")</f>
        <v/>
      </c>
      <c r="F92" s="42" t="str">
        <f>IF(MONTH(INDEX(Date,MATCH(MONTH($B$2),mois,)+(COUNT($A$7:$A$107)-COUNT(A92:$A$107))))=MONTH($B$2),INDEX(Feuille1!$B$13:$H$301,MATCH(MONTH($B$2),mois,)+(COUNT($A$7:$A$107)-COUNT(A92:$A$107)),6),"")</f>
        <v/>
      </c>
      <c r="G92" s="43" t="str">
        <f>IF(MONTH(INDEX(Date,MATCH(MONTH($B$2),mois,)+(COUNT($A$7:$A$107)-COUNT(A92:$A$107))))=MONTH($B$2),INDEX(Feuille1!$B$13:$H$301,MATCH(MONTH($B$2),mois,)+(COUNT($A$7:$A$107)-COUNT(A92:$A$107)),7),"")</f>
        <v/>
      </c>
      <c r="H92" s="39"/>
      <c r="I92" s="38"/>
      <c r="J92" s="38"/>
      <c r="K92" s="39"/>
      <c r="L92" s="39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  <c r="AMK92"/>
    </row>
    <row r="93" spans="1:1025" x14ac:dyDescent="0.25">
      <c r="A93">
        <v>1</v>
      </c>
      <c r="B93" s="40" t="str">
        <f>IF(MONTH(INDEX(Date,MATCH(MONTH($B$2),mois,)+(COUNT($A$7:$A$107)-COUNT(A93:$A$107))))=MONTH($B$2),INDEX(Date,MATCH(MONTH($B$2),mois,)+(COUNT($A$7:$A$107)-COUNT(A93:$A$107))),"")</f>
        <v/>
      </c>
      <c r="C93" s="42" t="str">
        <f>IF(MONTH(INDEX(Date,MATCH(MONTH($B$2),mois,)+(COUNT($A$7:$A$107)-COUNT(A93:$A$107))))=MONTH($B$2),INDEX(Feuille1!$B$13:$H$301,MATCH(MONTH($B$2),mois,)+(COUNT($A$7:$A$107)-COUNT(A93:$A$107)),2),"")</f>
        <v/>
      </c>
      <c r="D93" s="42" t="str">
        <f>IF(MONTH(INDEX(Date,MATCH(MONTH($B$2),mois,)+(COUNT($A$7:$A$107)-COUNT(A93:$A$107))))=MONTH($B$2),INDEX(Feuille1!$B$13:$H$301,MATCH(MONTH($B$2),mois,)+(COUNT($A$7:$A$107)-COUNT(A93:$A$107)),3),"")</f>
        <v/>
      </c>
      <c r="E93" s="43" t="str">
        <f>IF(MONTH(INDEX(Date,MATCH(MONTH($B$2),mois,)+(COUNT($A$7:$A$107)-COUNT(A93:$A$107))))=MONTH($B$2),INDEX(Feuille1!$B$13:$H$301,MATCH(MONTH($B$2),mois,)+(COUNT($A$7:$A$107)-COUNT(A93:$A$107)),4),"")</f>
        <v/>
      </c>
      <c r="F93" s="42" t="str">
        <f>IF(MONTH(INDEX(Date,MATCH(MONTH($B$2),mois,)+(COUNT($A$7:$A$107)-COUNT(A93:$A$107))))=MONTH($B$2),INDEX(Feuille1!$B$13:$H$301,MATCH(MONTH($B$2),mois,)+(COUNT($A$7:$A$107)-COUNT(A93:$A$107)),6),"")</f>
        <v/>
      </c>
      <c r="G93" s="43" t="str">
        <f>IF(MONTH(INDEX(Date,MATCH(MONTH($B$2),mois,)+(COUNT($A$7:$A$107)-COUNT(A93:$A$107))))=MONTH($B$2),INDEX(Feuille1!$B$13:$H$301,MATCH(MONTH($B$2),mois,)+(COUNT($A$7:$A$107)-COUNT(A93:$A$107)),7),"")</f>
        <v/>
      </c>
      <c r="H93" s="39"/>
      <c r="I93" s="38"/>
      <c r="J93" s="38"/>
      <c r="K93" s="39"/>
      <c r="L93" s="39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  <c r="AMK93"/>
    </row>
    <row r="94" spans="1:1025" x14ac:dyDescent="0.25">
      <c r="A94">
        <v>1</v>
      </c>
      <c r="B94" s="40" t="str">
        <f>IF(MONTH(INDEX(Date,MATCH(MONTH($B$2),mois,)+(COUNT($A$7:$A$107)-COUNT(A94:$A$107))))=MONTH($B$2),INDEX(Date,MATCH(MONTH($B$2),mois,)+(COUNT($A$7:$A$107)-COUNT(A94:$A$107))),"")</f>
        <v/>
      </c>
      <c r="C94" s="42" t="str">
        <f>IF(MONTH(INDEX(Date,MATCH(MONTH($B$2),mois,)+(COUNT($A$7:$A$107)-COUNT(A94:$A$107))))=MONTH($B$2),INDEX(Feuille1!$B$13:$H$301,MATCH(MONTH($B$2),mois,)+(COUNT($A$7:$A$107)-COUNT(A94:$A$107)),2),"")</f>
        <v/>
      </c>
      <c r="D94" s="42" t="str">
        <f>IF(MONTH(INDEX(Date,MATCH(MONTH($B$2),mois,)+(COUNT($A$7:$A$107)-COUNT(A94:$A$107))))=MONTH($B$2),INDEX(Feuille1!$B$13:$H$301,MATCH(MONTH($B$2),mois,)+(COUNT($A$7:$A$107)-COUNT(A94:$A$107)),3),"")</f>
        <v/>
      </c>
      <c r="E94" s="43" t="str">
        <f>IF(MONTH(INDEX(Date,MATCH(MONTH($B$2),mois,)+(COUNT($A$7:$A$107)-COUNT(A94:$A$107))))=MONTH($B$2),INDEX(Feuille1!$B$13:$H$301,MATCH(MONTH($B$2),mois,)+(COUNT($A$7:$A$107)-COUNT(A94:$A$107)),4),"")</f>
        <v/>
      </c>
      <c r="F94" s="42" t="str">
        <f>IF(MONTH(INDEX(Date,MATCH(MONTH($B$2),mois,)+(COUNT($A$7:$A$107)-COUNT(A94:$A$107))))=MONTH($B$2),INDEX(Feuille1!$B$13:$H$301,MATCH(MONTH($B$2),mois,)+(COUNT($A$7:$A$107)-COUNT(A94:$A$107)),6),"")</f>
        <v/>
      </c>
      <c r="G94" s="43" t="str">
        <f>IF(MONTH(INDEX(Date,MATCH(MONTH($B$2),mois,)+(COUNT($A$7:$A$107)-COUNT(A94:$A$107))))=MONTH($B$2),INDEX(Feuille1!$B$13:$H$301,MATCH(MONTH($B$2),mois,)+(COUNT($A$7:$A$107)-COUNT(A94:$A$107)),7),"")</f>
        <v/>
      </c>
      <c r="H94" s="39"/>
      <c r="I94" s="38"/>
      <c r="J94" s="38"/>
      <c r="K94" s="39"/>
      <c r="L94" s="39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  <c r="AMK94"/>
    </row>
    <row r="95" spans="1:1025" x14ac:dyDescent="0.25">
      <c r="A95">
        <v>1</v>
      </c>
      <c r="B95" s="40" t="str">
        <f>IF(MONTH(INDEX(Date,MATCH(MONTH($B$2),mois,)+(COUNT($A$7:$A$107)-COUNT(A95:$A$107))))=MONTH($B$2),INDEX(Date,MATCH(MONTH($B$2),mois,)+(COUNT($A$7:$A$107)-COUNT(A95:$A$107))),"")</f>
        <v/>
      </c>
      <c r="C95" s="42" t="str">
        <f>IF(MONTH(INDEX(Date,MATCH(MONTH($B$2),mois,)+(COUNT($A$7:$A$107)-COUNT(A95:$A$107))))=MONTH($B$2),INDEX(Feuille1!$B$13:$H$301,MATCH(MONTH($B$2),mois,)+(COUNT($A$7:$A$107)-COUNT(A95:$A$107)),2),"")</f>
        <v/>
      </c>
      <c r="D95" s="42" t="str">
        <f>IF(MONTH(INDEX(Date,MATCH(MONTH($B$2),mois,)+(COUNT($A$7:$A$107)-COUNT(A95:$A$107))))=MONTH($B$2),INDEX(Feuille1!$B$13:$H$301,MATCH(MONTH($B$2),mois,)+(COUNT($A$7:$A$107)-COUNT(A95:$A$107)),3),"")</f>
        <v/>
      </c>
      <c r="E95" s="43" t="str">
        <f>IF(MONTH(INDEX(Date,MATCH(MONTH($B$2),mois,)+(COUNT($A$7:$A$107)-COUNT(A95:$A$107))))=MONTH($B$2),INDEX(Feuille1!$B$13:$H$301,MATCH(MONTH($B$2),mois,)+(COUNT($A$7:$A$107)-COUNT(A95:$A$107)),4),"")</f>
        <v/>
      </c>
      <c r="F95" s="42" t="str">
        <f>IF(MONTH(INDEX(Date,MATCH(MONTH($B$2),mois,)+(COUNT($A$7:$A$107)-COUNT(A95:$A$107))))=MONTH($B$2),INDEX(Feuille1!$B$13:$H$301,MATCH(MONTH($B$2),mois,)+(COUNT($A$7:$A$107)-COUNT(A95:$A$107)),6),"")</f>
        <v/>
      </c>
      <c r="G95" s="43" t="str">
        <f>IF(MONTH(INDEX(Date,MATCH(MONTH($B$2),mois,)+(COUNT($A$7:$A$107)-COUNT(A95:$A$107))))=MONTH($B$2),INDEX(Feuille1!$B$13:$H$301,MATCH(MONTH($B$2),mois,)+(COUNT($A$7:$A$107)-COUNT(A95:$A$107)),7),"")</f>
        <v/>
      </c>
      <c r="H95" s="39"/>
      <c r="I95" s="38"/>
      <c r="J95" s="38"/>
      <c r="K95" s="39"/>
      <c r="L95" s="39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  <c r="AMK95"/>
    </row>
    <row r="96" spans="1:1025" x14ac:dyDescent="0.25">
      <c r="A96">
        <v>1</v>
      </c>
      <c r="B96" s="40" t="str">
        <f>IF(MONTH(INDEX(Date,MATCH(MONTH($B$2),mois,)+(COUNT($A$7:$A$107)-COUNT(A96:$A$107))))=MONTH($B$2),INDEX(Date,MATCH(MONTH($B$2),mois,)+(COUNT($A$7:$A$107)-COUNT(A96:$A$107))),"")</f>
        <v/>
      </c>
      <c r="C96" s="42" t="str">
        <f>IF(MONTH(INDEX(Date,MATCH(MONTH($B$2),mois,)+(COUNT($A$7:$A$107)-COUNT(A96:$A$107))))=MONTH($B$2),INDEX(Feuille1!$B$13:$H$301,MATCH(MONTH($B$2),mois,)+(COUNT($A$7:$A$107)-COUNT(A96:$A$107)),2),"")</f>
        <v/>
      </c>
      <c r="D96" s="42" t="str">
        <f>IF(MONTH(INDEX(Date,MATCH(MONTH($B$2),mois,)+(COUNT($A$7:$A$107)-COUNT(A96:$A$107))))=MONTH($B$2),INDEX(Feuille1!$B$13:$H$301,MATCH(MONTH($B$2),mois,)+(COUNT($A$7:$A$107)-COUNT(A96:$A$107)),3),"")</f>
        <v/>
      </c>
      <c r="E96" s="43" t="str">
        <f>IF(MONTH(INDEX(Date,MATCH(MONTH($B$2),mois,)+(COUNT($A$7:$A$107)-COUNT(A96:$A$107))))=MONTH($B$2),INDEX(Feuille1!$B$13:$H$301,MATCH(MONTH($B$2),mois,)+(COUNT($A$7:$A$107)-COUNT(A96:$A$107)),4),"")</f>
        <v/>
      </c>
      <c r="F96" s="42" t="str">
        <f>IF(MONTH(INDEX(Date,MATCH(MONTH($B$2),mois,)+(COUNT($A$7:$A$107)-COUNT(A96:$A$107))))=MONTH($B$2),INDEX(Feuille1!$B$13:$H$301,MATCH(MONTH($B$2),mois,)+(COUNT($A$7:$A$107)-COUNT(A96:$A$107)),6),"")</f>
        <v/>
      </c>
      <c r="G96" s="43" t="str">
        <f>IF(MONTH(INDEX(Date,MATCH(MONTH($B$2),mois,)+(COUNT($A$7:$A$107)-COUNT(A96:$A$107))))=MONTH($B$2),INDEX(Feuille1!$B$13:$H$301,MATCH(MONTH($B$2),mois,)+(COUNT($A$7:$A$107)-COUNT(A96:$A$107)),7),"")</f>
        <v/>
      </c>
      <c r="H96" s="39"/>
      <c r="I96" s="38"/>
      <c r="J96" s="38"/>
      <c r="K96" s="39"/>
      <c r="L96" s="39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  <c r="AMK96"/>
    </row>
    <row r="97" spans="1:1025" x14ac:dyDescent="0.25">
      <c r="A97">
        <v>1</v>
      </c>
      <c r="B97" s="40" t="str">
        <f>IF(MONTH(INDEX(Date,MATCH(MONTH($B$2),mois,)+(COUNT($A$7:$A$107)-COUNT(A97:$A$107))))=MONTH($B$2),INDEX(Date,MATCH(MONTH($B$2),mois,)+(COUNT($A$7:$A$107)-COUNT(A97:$A$107))),"")</f>
        <v/>
      </c>
      <c r="C97" s="42" t="str">
        <f>IF(MONTH(INDEX(Date,MATCH(MONTH($B$2),mois,)+(COUNT($A$7:$A$107)-COUNT(A97:$A$107))))=MONTH($B$2),INDEX(Feuille1!$B$13:$H$301,MATCH(MONTH($B$2),mois,)+(COUNT($A$7:$A$107)-COUNT(A97:$A$107)),2),"")</f>
        <v/>
      </c>
      <c r="D97" s="42" t="str">
        <f>IF(MONTH(INDEX(Date,MATCH(MONTH($B$2),mois,)+(COUNT($A$7:$A$107)-COUNT(A97:$A$107))))=MONTH($B$2),INDEX(Feuille1!$B$13:$H$301,MATCH(MONTH($B$2),mois,)+(COUNT($A$7:$A$107)-COUNT(A97:$A$107)),3),"")</f>
        <v/>
      </c>
      <c r="E97" s="43" t="str">
        <f>IF(MONTH(INDEX(Date,MATCH(MONTH($B$2),mois,)+(COUNT($A$7:$A$107)-COUNT(A97:$A$107))))=MONTH($B$2),INDEX(Feuille1!$B$13:$H$301,MATCH(MONTH($B$2),mois,)+(COUNT($A$7:$A$107)-COUNT(A97:$A$107)),4),"")</f>
        <v/>
      </c>
      <c r="F97" s="42" t="str">
        <f>IF(MONTH(INDEX(Date,MATCH(MONTH($B$2),mois,)+(COUNT($A$7:$A$107)-COUNT(A97:$A$107))))=MONTH($B$2),INDEX(Feuille1!$B$13:$H$301,MATCH(MONTH($B$2),mois,)+(COUNT($A$7:$A$107)-COUNT(A97:$A$107)),6),"")</f>
        <v/>
      </c>
      <c r="G97" s="43" t="str">
        <f>IF(MONTH(INDEX(Date,MATCH(MONTH($B$2),mois,)+(COUNT($A$7:$A$107)-COUNT(A97:$A$107))))=MONTH($B$2),INDEX(Feuille1!$B$13:$H$301,MATCH(MONTH($B$2),mois,)+(COUNT($A$7:$A$107)-COUNT(A97:$A$107)),7),"")</f>
        <v/>
      </c>
      <c r="H97" s="39"/>
      <c r="I97" s="38"/>
      <c r="J97" s="38"/>
      <c r="K97" s="39"/>
      <c r="L97" s="39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  <c r="AMK97"/>
    </row>
    <row r="98" spans="1:1025" x14ac:dyDescent="0.25">
      <c r="A98">
        <v>1</v>
      </c>
      <c r="B98" s="40" t="str">
        <f>IF(MONTH(INDEX(Date,MATCH(MONTH($B$2),mois,)+(COUNT($A$7:$A$107)-COUNT(A98:$A$107))))=MONTH($B$2),INDEX(Date,MATCH(MONTH($B$2),mois,)+(COUNT($A$7:$A$107)-COUNT(A98:$A$107))),"")</f>
        <v/>
      </c>
      <c r="C98" s="42" t="str">
        <f>IF(MONTH(INDEX(Date,MATCH(MONTH($B$2),mois,)+(COUNT($A$7:$A$107)-COUNT(A98:$A$107))))=MONTH($B$2),INDEX(Feuille1!$B$13:$H$301,MATCH(MONTH($B$2),mois,)+(COUNT($A$7:$A$107)-COUNT(A98:$A$107)),2),"")</f>
        <v/>
      </c>
      <c r="D98" s="42" t="str">
        <f>IF(MONTH(INDEX(Date,MATCH(MONTH($B$2),mois,)+(COUNT($A$7:$A$107)-COUNT(A98:$A$107))))=MONTH($B$2),INDEX(Feuille1!$B$13:$H$301,MATCH(MONTH($B$2),mois,)+(COUNT($A$7:$A$107)-COUNT(A98:$A$107)),3),"")</f>
        <v/>
      </c>
      <c r="E98" s="43" t="str">
        <f>IF(MONTH(INDEX(Date,MATCH(MONTH($B$2),mois,)+(COUNT($A$7:$A$107)-COUNT(A98:$A$107))))=MONTH($B$2),INDEX(Feuille1!$B$13:$H$301,MATCH(MONTH($B$2),mois,)+(COUNT($A$7:$A$107)-COUNT(A98:$A$107)),4),"")</f>
        <v/>
      </c>
      <c r="F98" s="42" t="str">
        <f>IF(MONTH(INDEX(Date,MATCH(MONTH($B$2),mois,)+(COUNT($A$7:$A$107)-COUNT(A98:$A$107))))=MONTH($B$2),INDEX(Feuille1!$B$13:$H$301,MATCH(MONTH($B$2),mois,)+(COUNT($A$7:$A$107)-COUNT(A98:$A$107)),6),"")</f>
        <v/>
      </c>
      <c r="G98" s="43" t="str">
        <f>IF(MONTH(INDEX(Date,MATCH(MONTH($B$2),mois,)+(COUNT($A$7:$A$107)-COUNT(A98:$A$107))))=MONTH($B$2),INDEX(Feuille1!$B$13:$H$301,MATCH(MONTH($B$2),mois,)+(COUNT($A$7:$A$107)-COUNT(A98:$A$107)),7),"")</f>
        <v/>
      </c>
      <c r="H98" s="39"/>
      <c r="I98" s="38"/>
      <c r="J98" s="38"/>
      <c r="K98" s="39"/>
      <c r="L98" s="39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  <c r="AMK98"/>
    </row>
    <row r="99" spans="1:1025" x14ac:dyDescent="0.25">
      <c r="A99">
        <v>1</v>
      </c>
      <c r="B99" s="40" t="str">
        <f>IF(MONTH(INDEX(Date,MATCH(MONTH($B$2),mois,)+(COUNT($A$7:$A$107)-COUNT(A99:$A$107))))=MONTH($B$2),INDEX(Date,MATCH(MONTH($B$2),mois,)+(COUNT($A$7:$A$107)-COUNT(A99:$A$107))),"")</f>
        <v/>
      </c>
      <c r="C99" s="42" t="str">
        <f>IF(MONTH(INDEX(Date,MATCH(MONTH($B$2),mois,)+(COUNT($A$7:$A$107)-COUNT(A99:$A$107))))=MONTH($B$2),INDEX(Feuille1!$B$13:$H$301,MATCH(MONTH($B$2),mois,)+(COUNT($A$7:$A$107)-COUNT(A99:$A$107)),2),"")</f>
        <v/>
      </c>
      <c r="D99" s="42" t="str">
        <f>IF(MONTH(INDEX(Date,MATCH(MONTH($B$2),mois,)+(COUNT($A$7:$A$107)-COUNT(A99:$A$107))))=MONTH($B$2),INDEX(Feuille1!$B$13:$H$301,MATCH(MONTH($B$2),mois,)+(COUNT($A$7:$A$107)-COUNT(A99:$A$107)),3),"")</f>
        <v/>
      </c>
      <c r="E99" s="43" t="str">
        <f>IF(MONTH(INDEX(Date,MATCH(MONTH($B$2),mois,)+(COUNT($A$7:$A$107)-COUNT(A99:$A$107))))=MONTH($B$2),INDEX(Feuille1!$B$13:$H$301,MATCH(MONTH($B$2),mois,)+(COUNT($A$7:$A$107)-COUNT(A99:$A$107)),4),"")</f>
        <v/>
      </c>
      <c r="F99" s="42" t="str">
        <f>IF(MONTH(INDEX(Date,MATCH(MONTH($B$2),mois,)+(COUNT($A$7:$A$107)-COUNT(A99:$A$107))))=MONTH($B$2),INDEX(Feuille1!$B$13:$H$301,MATCH(MONTH($B$2),mois,)+(COUNT($A$7:$A$107)-COUNT(A99:$A$107)),6),"")</f>
        <v/>
      </c>
      <c r="G99" s="43" t="str">
        <f>IF(MONTH(INDEX(Date,MATCH(MONTH($B$2),mois,)+(COUNT($A$7:$A$107)-COUNT(A99:$A$107))))=MONTH($B$2),INDEX(Feuille1!$B$13:$H$301,MATCH(MONTH($B$2),mois,)+(COUNT($A$7:$A$107)-COUNT(A99:$A$107)),7),"")</f>
        <v/>
      </c>
      <c r="H99" s="39"/>
      <c r="I99" s="38"/>
      <c r="J99" s="38"/>
      <c r="K99" s="39"/>
      <c r="L99" s="3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  <c r="AMK99"/>
    </row>
    <row r="100" spans="1:1025" x14ac:dyDescent="0.25">
      <c r="A100">
        <v>1</v>
      </c>
      <c r="B100" s="40" t="str">
        <f>IF(MONTH(INDEX(Date,MATCH(MONTH($B$2),mois,)+(COUNT($A$7:$A$107)-COUNT(A100:$A$107))))=MONTH($B$2),INDEX(Date,MATCH(MONTH($B$2),mois,)+(COUNT($A$7:$A$107)-COUNT(A100:$A$107))),"")</f>
        <v/>
      </c>
      <c r="C100" s="42" t="str">
        <f>IF(MONTH(INDEX(Date,MATCH(MONTH($B$2),mois,)+(COUNT($A$7:$A$107)-COUNT(A100:$A$107))))=MONTH($B$2),INDEX(Feuille1!$B$13:$H$301,MATCH(MONTH($B$2),mois,)+(COUNT($A$7:$A$107)-COUNT(A100:$A$107)),2),"")</f>
        <v/>
      </c>
      <c r="D100" s="42" t="str">
        <f>IF(MONTH(INDEX(Date,MATCH(MONTH($B$2),mois,)+(COUNT($A$7:$A$107)-COUNT(A100:$A$107))))=MONTH($B$2),INDEX(Feuille1!$B$13:$H$301,MATCH(MONTH($B$2),mois,)+(COUNT($A$7:$A$107)-COUNT(A100:$A$107)),3),"")</f>
        <v/>
      </c>
      <c r="E100" s="43" t="str">
        <f>IF(MONTH(INDEX(Date,MATCH(MONTH($B$2),mois,)+(COUNT($A$7:$A$107)-COUNT(A100:$A$107))))=MONTH($B$2),INDEX(Feuille1!$B$13:$H$301,MATCH(MONTH($B$2),mois,)+(COUNT($A$7:$A$107)-COUNT(A100:$A$107)),4),"")</f>
        <v/>
      </c>
      <c r="F100" s="42" t="str">
        <f>IF(MONTH(INDEX(Date,MATCH(MONTH($B$2),mois,)+(COUNT($A$7:$A$107)-COUNT(A100:$A$107))))=MONTH($B$2),INDEX(Feuille1!$B$13:$H$301,MATCH(MONTH($B$2),mois,)+(COUNT($A$7:$A$107)-COUNT(A100:$A$107)),6),"")</f>
        <v/>
      </c>
      <c r="G100" s="43" t="str">
        <f>IF(MONTH(INDEX(Date,MATCH(MONTH($B$2),mois,)+(COUNT($A$7:$A$107)-COUNT(A100:$A$107))))=MONTH($B$2),INDEX(Feuille1!$B$13:$H$301,MATCH(MONTH($B$2),mois,)+(COUNT($A$7:$A$107)-COUNT(A100:$A$107)),7),"")</f>
        <v/>
      </c>
      <c r="H100" s="39"/>
      <c r="I100" s="38"/>
      <c r="J100" s="38"/>
      <c r="K100" s="39"/>
      <c r="L100" s="39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  <c r="AMK100"/>
    </row>
    <row r="101" spans="1:1025" x14ac:dyDescent="0.25">
      <c r="A101">
        <v>1</v>
      </c>
      <c r="B101" s="40" t="str">
        <f>IF(MONTH(INDEX(Date,MATCH(MONTH($B$2),mois,)+(COUNT($A$7:$A$107)-COUNT(A101:$A$107))))=MONTH($B$2),INDEX(Date,MATCH(MONTH($B$2),mois,)+(COUNT($A$7:$A$107)-COUNT(A101:$A$107))),"")</f>
        <v/>
      </c>
      <c r="C101" s="42" t="str">
        <f>IF(MONTH(INDEX(Date,MATCH(MONTH($B$2),mois,)+(COUNT($A$7:$A$107)-COUNT(A101:$A$107))))=MONTH($B$2),INDEX(Feuille1!$B$13:$H$301,MATCH(MONTH($B$2),mois,)+(COUNT($A$7:$A$107)-COUNT(A101:$A$107)),2),"")</f>
        <v/>
      </c>
      <c r="D101" s="42" t="str">
        <f>IF(MONTH(INDEX(Date,MATCH(MONTH($B$2),mois,)+(COUNT($A$7:$A$107)-COUNT(A101:$A$107))))=MONTH($B$2),INDEX(Feuille1!$B$13:$H$301,MATCH(MONTH($B$2),mois,)+(COUNT($A$7:$A$107)-COUNT(A101:$A$107)),3),"")</f>
        <v/>
      </c>
      <c r="E101" s="43" t="str">
        <f>IF(MONTH(INDEX(Date,MATCH(MONTH($B$2),mois,)+(COUNT($A$7:$A$107)-COUNT(A101:$A$107))))=MONTH($B$2),INDEX(Feuille1!$B$13:$H$301,MATCH(MONTH($B$2),mois,)+(COUNT($A$7:$A$107)-COUNT(A101:$A$107)),4),"")</f>
        <v/>
      </c>
      <c r="F101" s="42" t="str">
        <f>IF(MONTH(INDEX(Date,MATCH(MONTH($B$2),mois,)+(COUNT($A$7:$A$107)-COUNT(A101:$A$107))))=MONTH($B$2),INDEX(Feuille1!$B$13:$H$301,MATCH(MONTH($B$2),mois,)+(COUNT($A$7:$A$107)-COUNT(A101:$A$107)),6),"")</f>
        <v/>
      </c>
      <c r="G101" s="43" t="str">
        <f>IF(MONTH(INDEX(Date,MATCH(MONTH($B$2),mois,)+(COUNT($A$7:$A$107)-COUNT(A101:$A$107))))=MONTH($B$2),INDEX(Feuille1!$B$13:$H$301,MATCH(MONTH($B$2),mois,)+(COUNT($A$7:$A$107)-COUNT(A101:$A$107)),7),"")</f>
        <v/>
      </c>
      <c r="H101" s="39"/>
      <c r="I101" s="38"/>
      <c r="J101" s="38"/>
      <c r="K101" s="39"/>
      <c r="L101" s="39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  <c r="AMK101"/>
    </row>
    <row r="102" spans="1:1025" x14ac:dyDescent="0.25">
      <c r="A102">
        <v>1</v>
      </c>
      <c r="B102" s="40" t="str">
        <f>IF(MONTH(INDEX(Date,MATCH(MONTH($B$2),mois,)+(COUNT($A$7:$A$107)-COUNT(A102:$A$107))))=MONTH($B$2),INDEX(Date,MATCH(MONTH($B$2),mois,)+(COUNT($A$7:$A$107)-COUNT(A102:$A$107))),"")</f>
        <v/>
      </c>
      <c r="C102" s="42" t="str">
        <f>IF(MONTH(INDEX(Date,MATCH(MONTH($B$2),mois,)+(COUNT($A$7:$A$107)-COUNT(A102:$A$107))))=MONTH($B$2),INDEX(Feuille1!$B$13:$H$301,MATCH(MONTH($B$2),mois,)+(COUNT($A$7:$A$107)-COUNT(A102:$A$107)),2),"")</f>
        <v/>
      </c>
      <c r="D102" s="42" t="str">
        <f>IF(MONTH(INDEX(Date,MATCH(MONTH($B$2),mois,)+(COUNT($A$7:$A$107)-COUNT(A102:$A$107))))=MONTH($B$2),INDEX(Feuille1!$B$13:$H$301,MATCH(MONTH($B$2),mois,)+(COUNT($A$7:$A$107)-COUNT(A102:$A$107)),3),"")</f>
        <v/>
      </c>
      <c r="E102" s="43" t="str">
        <f>IF(MONTH(INDEX(Date,MATCH(MONTH($B$2),mois,)+(COUNT($A$7:$A$107)-COUNT(A102:$A$107))))=MONTH($B$2),INDEX(Feuille1!$B$13:$H$301,MATCH(MONTH($B$2),mois,)+(COUNT($A$7:$A$107)-COUNT(A102:$A$107)),4),"")</f>
        <v/>
      </c>
      <c r="F102" s="42" t="str">
        <f>IF(MONTH(INDEX(Date,MATCH(MONTH($B$2),mois,)+(COUNT($A$7:$A$107)-COUNT(A102:$A$107))))=MONTH($B$2),INDEX(Feuille1!$B$13:$H$301,MATCH(MONTH($B$2),mois,)+(COUNT($A$7:$A$107)-COUNT(A102:$A$107)),6),"")</f>
        <v/>
      </c>
      <c r="G102" s="43" t="str">
        <f>IF(MONTH(INDEX(Date,MATCH(MONTH($B$2),mois,)+(COUNT($A$7:$A$107)-COUNT(A102:$A$107))))=MONTH($B$2),INDEX(Feuille1!$B$13:$H$301,MATCH(MONTH($B$2),mois,)+(COUNT($A$7:$A$107)-COUNT(A102:$A$107)),7),"")</f>
        <v/>
      </c>
      <c r="H102" s="39"/>
      <c r="I102" s="38"/>
      <c r="J102" s="38"/>
      <c r="K102" s="39"/>
      <c r="L102" s="39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  <c r="AMK102"/>
    </row>
    <row r="103" spans="1:1025" x14ac:dyDescent="0.25">
      <c r="A103">
        <v>1</v>
      </c>
      <c r="B103" s="40" t="str">
        <f>IF(MONTH(INDEX(Date,MATCH(MONTH($B$2),mois,)+(COUNT($A$7:$A$107)-COUNT(A103:$A$107))))=MONTH($B$2),INDEX(Date,MATCH(MONTH($B$2),mois,)+(COUNT($A$7:$A$107)-COUNT(A103:$A$107))),"")</f>
        <v/>
      </c>
      <c r="C103" s="42" t="str">
        <f>IF(MONTH(INDEX(Date,MATCH(MONTH($B$2),mois,)+(COUNT($A$7:$A$107)-COUNT(A103:$A$107))))=MONTH($B$2),INDEX(Feuille1!$B$13:$H$301,MATCH(MONTH($B$2),mois,)+(COUNT($A$7:$A$107)-COUNT(A103:$A$107)),2),"")</f>
        <v/>
      </c>
      <c r="D103" s="42" t="str">
        <f>IF(MONTH(INDEX(Date,MATCH(MONTH($B$2),mois,)+(COUNT($A$7:$A$107)-COUNT(A103:$A$107))))=MONTH($B$2),INDEX(Feuille1!$B$13:$H$301,MATCH(MONTH($B$2),mois,)+(COUNT($A$7:$A$107)-COUNT(A103:$A$107)),3),"")</f>
        <v/>
      </c>
      <c r="E103" s="43" t="str">
        <f>IF(MONTH(INDEX(Date,MATCH(MONTH($B$2),mois,)+(COUNT($A$7:$A$107)-COUNT(A103:$A$107))))=MONTH($B$2),INDEX(Feuille1!$B$13:$H$301,MATCH(MONTH($B$2),mois,)+(COUNT($A$7:$A$107)-COUNT(A103:$A$107)),4),"")</f>
        <v/>
      </c>
      <c r="F103" s="42" t="str">
        <f>IF(MONTH(INDEX(Date,MATCH(MONTH($B$2),mois,)+(COUNT($A$7:$A$107)-COUNT(A103:$A$107))))=MONTH($B$2),INDEX(Feuille1!$B$13:$H$301,MATCH(MONTH($B$2),mois,)+(COUNT($A$7:$A$107)-COUNT(A103:$A$107)),6),"")</f>
        <v/>
      </c>
      <c r="G103" s="43" t="str">
        <f>IF(MONTH(INDEX(Date,MATCH(MONTH($B$2),mois,)+(COUNT($A$7:$A$107)-COUNT(A103:$A$107))))=MONTH($B$2),INDEX(Feuille1!$B$13:$H$301,MATCH(MONTH($B$2),mois,)+(COUNT($A$7:$A$107)-COUNT(A103:$A$107)),7),"")</f>
        <v/>
      </c>
      <c r="H103" s="39"/>
      <c r="I103" s="38"/>
      <c r="J103" s="38"/>
      <c r="K103" s="39"/>
      <c r="L103" s="39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  <c r="AMK103"/>
    </row>
    <row r="104" spans="1:1025" x14ac:dyDescent="0.25">
      <c r="A104">
        <v>1</v>
      </c>
      <c r="B104" s="40" t="str">
        <f>IF(MONTH(INDEX(Date,MATCH(MONTH($B$2),mois,)+(COUNT($A$7:$A$107)-COUNT(A104:$A$107))))=MONTH($B$2),INDEX(Date,MATCH(MONTH($B$2),mois,)+(COUNT($A$7:$A$107)-COUNT(A104:$A$107))),"")</f>
        <v/>
      </c>
      <c r="C104" s="42" t="str">
        <f>IF(MONTH(INDEX(Date,MATCH(MONTH($B$2),mois,)+(COUNT($A$7:$A$107)-COUNT(A104:$A$107))))=MONTH($B$2),INDEX(Feuille1!$B$13:$H$301,MATCH(MONTH($B$2),mois,)+(COUNT($A$7:$A$107)-COUNT(A104:$A$107)),2),"")</f>
        <v/>
      </c>
      <c r="D104" s="42" t="str">
        <f>IF(MONTH(INDEX(Date,MATCH(MONTH($B$2),mois,)+(COUNT($A$7:$A$107)-COUNT(A104:$A$107))))=MONTH($B$2),INDEX(Feuille1!$B$13:$H$301,MATCH(MONTH($B$2),mois,)+(COUNT($A$7:$A$107)-COUNT(A104:$A$107)),3),"")</f>
        <v/>
      </c>
      <c r="E104" s="43" t="str">
        <f>IF(MONTH(INDEX(Date,MATCH(MONTH($B$2),mois,)+(COUNT($A$7:$A$107)-COUNT(A104:$A$107))))=MONTH($B$2),INDEX(Feuille1!$B$13:$H$301,MATCH(MONTH($B$2),mois,)+(COUNT($A$7:$A$107)-COUNT(A104:$A$107)),4),"")</f>
        <v/>
      </c>
      <c r="F104" s="42" t="str">
        <f>IF(MONTH(INDEX(Date,MATCH(MONTH($B$2),mois,)+(COUNT($A$7:$A$107)-COUNT(A104:$A$107))))=MONTH($B$2),INDEX(Feuille1!$B$13:$H$301,MATCH(MONTH($B$2),mois,)+(COUNT($A$7:$A$107)-COUNT(A104:$A$107)),6),"")</f>
        <v/>
      </c>
      <c r="G104" s="43" t="str">
        <f>IF(MONTH(INDEX(Date,MATCH(MONTH($B$2),mois,)+(COUNT($A$7:$A$107)-COUNT(A104:$A$107))))=MONTH($B$2),INDEX(Feuille1!$B$13:$H$301,MATCH(MONTH($B$2),mois,)+(COUNT($A$7:$A$107)-COUNT(A104:$A$107)),7),"")</f>
        <v/>
      </c>
      <c r="H104" s="39"/>
      <c r="I104" s="38"/>
      <c r="J104" s="38"/>
      <c r="K104" s="39"/>
      <c r="L104" s="39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  <c r="AMK104"/>
    </row>
    <row r="105" spans="1:1025" x14ac:dyDescent="0.25">
      <c r="A105">
        <v>1</v>
      </c>
      <c r="B105" s="40" t="str">
        <f>IF(MONTH(INDEX(Date,MATCH(MONTH($B$2),mois,)+(COUNT($A$7:$A$107)-COUNT(A105:$A$107))))=MONTH($B$2),INDEX(Date,MATCH(MONTH($B$2),mois,)+(COUNT($A$7:$A$107)-COUNT(A105:$A$107))),"")</f>
        <v/>
      </c>
      <c r="C105" s="42" t="str">
        <f>IF(MONTH(INDEX(Date,MATCH(MONTH($B$2),mois,)+(COUNT($A$7:$A$107)-COUNT(A105:$A$107))))=MONTH($B$2),INDEX(Feuille1!$B$13:$H$301,MATCH(MONTH($B$2),mois,)+(COUNT($A$7:$A$107)-COUNT(A105:$A$107)),2),"")</f>
        <v/>
      </c>
      <c r="D105" s="42" t="str">
        <f>IF(MONTH(INDEX(Date,MATCH(MONTH($B$2),mois,)+(COUNT($A$7:$A$107)-COUNT(A105:$A$107))))=MONTH($B$2),INDEX(Feuille1!$B$13:$H$301,MATCH(MONTH($B$2),mois,)+(COUNT($A$7:$A$107)-COUNT(A105:$A$107)),3),"")</f>
        <v/>
      </c>
      <c r="E105" s="43" t="str">
        <f>IF(MONTH(INDEX(Date,MATCH(MONTH($B$2),mois,)+(COUNT($A$7:$A$107)-COUNT(A105:$A$107))))=MONTH($B$2),INDEX(Feuille1!$B$13:$H$301,MATCH(MONTH($B$2),mois,)+(COUNT($A$7:$A$107)-COUNT(A105:$A$107)),4),"")</f>
        <v/>
      </c>
      <c r="F105" s="42" t="str">
        <f>IF(MONTH(INDEX(Date,MATCH(MONTH($B$2),mois,)+(COUNT($A$7:$A$107)-COUNT(A105:$A$107))))=MONTH($B$2),INDEX(Feuille1!$B$13:$H$301,MATCH(MONTH($B$2),mois,)+(COUNT($A$7:$A$107)-COUNT(A105:$A$107)),6),"")</f>
        <v/>
      </c>
      <c r="G105" s="43" t="str">
        <f>IF(MONTH(INDEX(Date,MATCH(MONTH($B$2),mois,)+(COUNT($A$7:$A$107)-COUNT(A105:$A$107))))=MONTH($B$2),INDEX(Feuille1!$B$13:$H$301,MATCH(MONTH($B$2),mois,)+(COUNT($A$7:$A$107)-COUNT(A105:$A$107)),7),"")</f>
        <v/>
      </c>
      <c r="H105" s="39"/>
      <c r="I105" s="38"/>
      <c r="J105" s="38"/>
      <c r="K105" s="39"/>
      <c r="L105" s="39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</row>
    <row r="106" spans="1:1025" x14ac:dyDescent="0.25">
      <c r="A106">
        <v>1</v>
      </c>
      <c r="B106" s="40" t="str">
        <f>IF(MONTH(INDEX(Date,MATCH(MONTH($B$2),mois,)+(COUNT($A$7:$A$107)-COUNT(A106:$A$107))))=MONTH($B$2),INDEX(Date,MATCH(MONTH($B$2),mois,)+(COUNT($A$7:$A$107)-COUNT(A106:$A$107))),"")</f>
        <v/>
      </c>
      <c r="C106" s="42" t="str">
        <f>IF(MONTH(INDEX(Date,MATCH(MONTH($B$2),mois,)+(COUNT($A$7:$A$107)-COUNT(A106:$A$107))))=MONTH($B$2),INDEX(Feuille1!$B$13:$H$301,MATCH(MONTH($B$2),mois,)+(COUNT($A$7:$A$107)-COUNT(A106:$A$107)),2),"")</f>
        <v/>
      </c>
      <c r="D106" s="42" t="str">
        <f>IF(MONTH(INDEX(Date,MATCH(MONTH($B$2),mois,)+(COUNT($A$7:$A$107)-COUNT(A106:$A$107))))=MONTH($B$2),INDEX(Feuille1!$B$13:$H$301,MATCH(MONTH($B$2),mois,)+(COUNT($A$7:$A$107)-COUNT(A106:$A$107)),3),"")</f>
        <v/>
      </c>
      <c r="E106" s="43" t="str">
        <f>IF(MONTH(INDEX(Date,MATCH(MONTH($B$2),mois,)+(COUNT($A$7:$A$107)-COUNT(A106:$A$107))))=MONTH($B$2),INDEX(Feuille1!$B$13:$H$301,MATCH(MONTH($B$2),mois,)+(COUNT($A$7:$A$107)-COUNT(A106:$A$107)),4),"")</f>
        <v/>
      </c>
      <c r="F106" s="42" t="str">
        <f>IF(MONTH(INDEX(Date,MATCH(MONTH($B$2),mois,)+(COUNT($A$7:$A$107)-COUNT(A106:$A$107))))=MONTH($B$2),INDEX(Feuille1!$B$13:$H$301,MATCH(MONTH($B$2),mois,)+(COUNT($A$7:$A$107)-COUNT(A106:$A$107)),6),"")</f>
        <v/>
      </c>
      <c r="G106" s="43" t="str">
        <f>IF(MONTH(INDEX(Date,MATCH(MONTH($B$2),mois,)+(COUNT($A$7:$A$107)-COUNT(A106:$A$107))))=MONTH($B$2),INDEX(Feuille1!$B$13:$H$301,MATCH(MONTH($B$2),mois,)+(COUNT($A$7:$A$107)-COUNT(A106:$A$107)),7),"")</f>
        <v/>
      </c>
      <c r="H106" s="39"/>
      <c r="I106" s="38"/>
      <c r="J106" s="38"/>
      <c r="K106" s="39"/>
      <c r="L106" s="39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  <c r="AMK106"/>
    </row>
    <row r="107" spans="1:1025" x14ac:dyDescent="0.25">
      <c r="A107">
        <v>1</v>
      </c>
      <c r="B107" s="40" t="str">
        <f>IF(MONTH(INDEX(Date,MATCH(MONTH($B$2),mois,)+(COUNT($A$7:$A$107)-COUNT(A107:$A$107))))=MONTH($B$2),INDEX(Date,MATCH(MONTH($B$2),mois,)+(COUNT($A$7:$A$107)-COUNT(A107:$A$107))),"")</f>
        <v/>
      </c>
      <c r="C107" s="42" t="str">
        <f>IF(MONTH(INDEX(Date,MATCH(MONTH($B$2),mois,)+(COUNT($A$7:$A$107)-COUNT(A107:$A$107))))=MONTH($B$2),INDEX(Feuille1!$B$13:$H$301,MATCH(MONTH($B$2),mois,)+(COUNT($A$7:$A$107)-COUNT(A107:$A$107)),2),"")</f>
        <v/>
      </c>
      <c r="D107" s="42" t="str">
        <f>IF(MONTH(INDEX(Date,MATCH(MONTH($B$2),mois,)+(COUNT($A$7:$A$107)-COUNT(A107:$A$107))))=MONTH($B$2),INDEX(Feuille1!$B$13:$H$301,MATCH(MONTH($B$2),mois,)+(COUNT($A$7:$A$107)-COUNT(A107:$A$107)),3),"")</f>
        <v/>
      </c>
      <c r="E107" s="43" t="str">
        <f>IF(MONTH(INDEX(Date,MATCH(MONTH($B$2),mois,)+(COUNT($A$7:$A$107)-COUNT(A107:$A$107))))=MONTH($B$2),INDEX(Feuille1!$B$13:$H$301,MATCH(MONTH($B$2),mois,)+(COUNT($A$7:$A$107)-COUNT(A107:$A$107)),4),"")</f>
        <v/>
      </c>
      <c r="F107" s="42" t="str">
        <f>IF(MONTH(INDEX(Date,MATCH(MONTH($B$2),mois,)+(COUNT($A$7:$A$107)-COUNT(A107:$A$107))))=MONTH($B$2),INDEX(Feuille1!$B$13:$H$301,MATCH(MONTH($B$2),mois,)+(COUNT($A$7:$A$107)-COUNT(A107:$A$107)),6),"")</f>
        <v/>
      </c>
      <c r="G107" s="43" t="str">
        <f>IF(MONTH(INDEX(Date,MATCH(MONTH($B$2),mois,)+(COUNT($A$7:$A$107)-COUNT(A107:$A$107))))=MONTH($B$2),INDEX(Feuille1!$B$13:$H$301,MATCH(MONTH($B$2),mois,)+(COUNT($A$7:$A$107)-COUNT(A107:$A$107)),7),"")</f>
        <v/>
      </c>
      <c r="H107" s="39"/>
      <c r="I107" s="38"/>
      <c r="J107" s="38"/>
      <c r="K107" s="39"/>
      <c r="L107" s="39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  <c r="AMK107"/>
    </row>
    <row r="108" spans="1:1025" ht="8.25" customHeight="1" x14ac:dyDescent="0.25">
      <c r="B108" s="28"/>
      <c r="C108"/>
      <c r="D108"/>
      <c r="E108" s="32"/>
      <c r="F108"/>
      <c r="G108" s="32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  <c r="AMK108"/>
    </row>
    <row r="109" spans="1:1025" s="19" customFormat="1" ht="15.6" x14ac:dyDescent="0.3">
      <c r="B109" s="29"/>
      <c r="D109" s="20" t="s">
        <v>58</v>
      </c>
      <c r="E109" s="33">
        <f>SUM(E6:E107)</f>
        <v>0</v>
      </c>
      <c r="F109"/>
      <c r="G109" s="36"/>
      <c r="J109" s="20" t="s">
        <v>58</v>
      </c>
      <c r="K109" s="21">
        <f>SUM(K6:K107)</f>
        <v>0</v>
      </c>
      <c r="AMI109" s="15"/>
      <c r="AMJ109" s="15"/>
      <c r="AMK109" s="15"/>
    </row>
    <row r="110" spans="1:1025" ht="6.75" customHeight="1" x14ac:dyDescent="0.25">
      <c r="D110"/>
      <c r="E110" s="32"/>
      <c r="F110"/>
    </row>
    <row r="111" spans="1:1025" ht="15.6" x14ac:dyDescent="0.3">
      <c r="D111" s="20" t="s">
        <v>59</v>
      </c>
      <c r="E111" s="34">
        <f>+E109-K109</f>
        <v>0</v>
      </c>
      <c r="F111"/>
    </row>
  </sheetData>
  <mergeCells count="9">
    <mergeCell ref="B4:G4"/>
    <mergeCell ref="H4:L4"/>
    <mergeCell ref="B5:G5"/>
    <mergeCell ref="B1:G1"/>
    <mergeCell ref="H1:L1"/>
    <mergeCell ref="B2:G2"/>
    <mergeCell ref="H2:L2"/>
    <mergeCell ref="B3:G3"/>
    <mergeCell ref="H3:L3"/>
  </mergeCells>
  <pageMargins left="0.78749999999999998" right="0.78749999999999998" top="1.05277777777778" bottom="1.05277777777778" header="0.78749999999999998" footer="0.78749999999999998"/>
  <pageSetup paperSize="9" firstPageNumber="0" orientation="portrait" r:id="rId1"/>
  <headerFooter>
    <oddHeader>&amp;C&amp;"Times New Roman,Normal"&amp;12&amp;A</oddHeader>
    <oddFooter>&amp;C&amp;"Times New Roman,Normal"&amp;12Page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L111"/>
  <sheetViews>
    <sheetView topLeftCell="B1" zoomScaleNormal="100" workbookViewId="0">
      <selection activeCell="I7" sqref="I7"/>
    </sheetView>
  </sheetViews>
  <sheetFormatPr baseColWidth="10" defaultColWidth="8.88671875" defaultRowHeight="13.2" x14ac:dyDescent="0.25"/>
  <cols>
    <col min="1" max="1" width="17.33203125" hidden="1" customWidth="1"/>
    <col min="2" max="2" width="17.33203125" style="30" customWidth="1"/>
    <col min="3" max="4" width="17.33203125" style="15" customWidth="1"/>
    <col min="5" max="5" width="17.33203125" style="35" customWidth="1"/>
    <col min="6" max="6" width="17.33203125" style="15" customWidth="1"/>
    <col min="7" max="7" width="17.33203125" style="35" customWidth="1"/>
    <col min="8" max="12" width="17.33203125" style="15" customWidth="1"/>
    <col min="13" max="1026" width="8.88671875" style="15"/>
  </cols>
  <sheetData>
    <row r="1" spans="1:1025" s="14" customFormat="1" ht="18" x14ac:dyDescent="0.35">
      <c r="B1" s="24" t="s">
        <v>0</v>
      </c>
      <c r="C1" s="24"/>
      <c r="D1" s="24"/>
      <c r="E1" s="24"/>
      <c r="F1" s="24"/>
      <c r="G1" s="24"/>
      <c r="H1" s="24" t="s">
        <v>0</v>
      </c>
      <c r="I1" s="24"/>
      <c r="J1" s="24"/>
      <c r="K1" s="24"/>
      <c r="L1" s="24"/>
      <c r="M1" s="12"/>
      <c r="AMI1" s="15"/>
      <c r="AMJ1" s="15"/>
      <c r="AMK1" s="15"/>
    </row>
    <row r="2" spans="1:1025" s="14" customFormat="1" ht="18" x14ac:dyDescent="0.35">
      <c r="B2" s="25">
        <v>42125</v>
      </c>
      <c r="C2" s="25"/>
      <c r="D2" s="25"/>
      <c r="E2" s="25"/>
      <c r="F2" s="25"/>
      <c r="G2" s="25"/>
      <c r="H2" s="25">
        <f>B2</f>
        <v>42125</v>
      </c>
      <c r="I2" s="25"/>
      <c r="J2" s="25"/>
      <c r="K2" s="25"/>
      <c r="L2" s="25"/>
      <c r="M2" s="12"/>
      <c r="AMI2" s="15"/>
      <c r="AMJ2" s="15"/>
      <c r="AMK2" s="15"/>
    </row>
    <row r="3" spans="1:1025" s="14" customFormat="1" ht="13.35" customHeight="1" x14ac:dyDescent="0.35"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AMI3" s="15"/>
      <c r="AMJ3" s="15"/>
      <c r="AMK3" s="15"/>
    </row>
    <row r="4" spans="1:1025" s="16" customFormat="1" ht="18" x14ac:dyDescent="0.35">
      <c r="B4" s="1" t="s">
        <v>56</v>
      </c>
      <c r="C4" s="1"/>
      <c r="D4" s="1"/>
      <c r="E4" s="1"/>
      <c r="F4" s="1"/>
      <c r="G4" s="1"/>
      <c r="H4" s="22" t="s">
        <v>57</v>
      </c>
      <c r="I4" s="22"/>
      <c r="J4" s="22"/>
      <c r="K4" s="22"/>
      <c r="L4" s="22"/>
      <c r="AMI4" s="15"/>
      <c r="AMJ4" s="15"/>
      <c r="AMK4" s="15"/>
    </row>
    <row r="5" spans="1:1025" ht="14.4" x14ac:dyDescent="0.25">
      <c r="B5" s="23"/>
      <c r="C5" s="23"/>
      <c r="D5" s="23"/>
      <c r="E5" s="23"/>
      <c r="F5" s="23"/>
      <c r="G5" s="23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</row>
    <row r="6" spans="1:1025" s="18" customFormat="1" ht="15.6" x14ac:dyDescent="0.3">
      <c r="B6" s="27" t="s">
        <v>14</v>
      </c>
      <c r="C6" s="17" t="s">
        <v>15</v>
      </c>
      <c r="D6" s="17" t="s">
        <v>16</v>
      </c>
      <c r="E6" s="31" t="s">
        <v>17</v>
      </c>
      <c r="F6" s="17" t="s">
        <v>19</v>
      </c>
      <c r="G6" s="31" t="s">
        <v>20</v>
      </c>
      <c r="H6" s="17" t="s">
        <v>14</v>
      </c>
      <c r="I6" s="17" t="s">
        <v>15</v>
      </c>
      <c r="J6" s="17" t="s">
        <v>16</v>
      </c>
      <c r="K6" s="17" t="s">
        <v>17</v>
      </c>
      <c r="L6" s="17" t="s">
        <v>19</v>
      </c>
      <c r="AMI6" s="15"/>
      <c r="AMJ6" s="15"/>
      <c r="AMK6" s="15"/>
    </row>
    <row r="7" spans="1:1025" ht="13.35" customHeight="1" x14ac:dyDescent="0.25">
      <c r="A7">
        <v>1</v>
      </c>
      <c r="B7" s="40">
        <f>INDEX(Date,MATCH(MONTH($B$2),mois,)+(COUNT($A$7:$A$107)-COUNT(A7:$A$107)))</f>
        <v>42128</v>
      </c>
      <c r="C7" s="40" t="str">
        <f>INDEX(Feuille1!$B$13:$H$301,MATCH(MONTH($B$2),mois,)+(COUNT($A$7:$A$107)-COUNT(A7:$A$107)),2)</f>
        <v>706</v>
      </c>
      <c r="D7" s="40" t="str">
        <f>INDEX(Feuille1!$B$13:$H$301,MATCH(MONTH($B$2),mois,)+(COUNT($A$7:$A$107)-COUNT(A7:$A$107)),3)</f>
        <v>Patient X</v>
      </c>
      <c r="E7" s="41" t="str">
        <f>INDEX(Feuille1!$B$13:$H$301,MATCH(MONTH($B$2),mois,)+(COUNT($A$7:$A$107)-COUNT(A7:$A$107)),4)</f>
        <v>X €</v>
      </c>
      <c r="F7" s="40" t="str">
        <f>INDEX(Feuille1!$B$13:$H$301,MATCH(MONTH($B$2),mois,)+(COUNT($A$7:$A$107)-COUNT(A7:$A$107)),6)</f>
        <v>Espèce</v>
      </c>
      <c r="G7" s="41" t="str">
        <f>INDEX(Feuille1!$B$13:$H$301,MATCH(MONTH($B$2),mois,)+(COUNT($A$7:$A$107)-COUNT(A7:$A$107)),7)</f>
        <v>X</v>
      </c>
      <c r="H7" s="44">
        <f>INDEX(date2,MATCH(MONTH($B$2),mois2,)+(COUNT($A$7:$A$107)-COUNT($A7:A$107)))</f>
        <v>42136</v>
      </c>
      <c r="I7" s="44" t="str">
        <f>INDEX(Feuille1!$B$310:$G$380,MATCH(MONTH($B$2),mois2,)+(COUNT($A$7:$A$107)-COUNT($A7:A$107)),2)</f>
        <v>6451</v>
      </c>
      <c r="J7" s="44" t="str">
        <f>INDEX(Feuille1!$B$310:$G$380,MATCH(MONTH($B$2),mois2,)+(COUNT($A$7:$A$107)-COUNT($A7:A$107)),3)</f>
        <v>Urssaf : cotisation 1er trimestre 2015</v>
      </c>
      <c r="K7" s="45" t="str">
        <f>INDEX(Feuille1!$B$310:$G$380,MATCH(MONTH($B$2),mois2,)+(COUNT($A$7:$A$107)-COUNT($A7:A$107)),4)</f>
        <v>X €</v>
      </c>
      <c r="L7" s="44" t="str">
        <f>INDEX(Feuille1!$B$310:$G$380,MATCH(MONTH($B$2),mois2,)+(COUNT($A$7:$A$107)-COUNT($A7:A$107)),6)</f>
        <v>Chèque</v>
      </c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</row>
    <row r="8" spans="1:1025" ht="26.4" x14ac:dyDescent="0.25">
      <c r="A8">
        <v>1</v>
      </c>
      <c r="B8" s="40">
        <f>IF(MONTH(INDEX(Date,MATCH(MONTH($B$2),mois,)+(COUNT($A$7:$A$107)-COUNT(A8:$A$107))))=MONTH($B$2),INDEX(Date,MATCH(MONTH($B$2),mois,)+(COUNT($A$7:$A$107)-COUNT(A8:$A$107))),"")</f>
        <v>42128</v>
      </c>
      <c r="C8" s="42" t="str">
        <f>IF(MONTH(INDEX(Date,MATCH(MONTH($B$2),mois,)+(COUNT($A$7:$A$107)-COUNT(A8:$A$107))))=MONTH($B$2),INDEX(Feuille1!$B$13:$H$301,MATCH(MONTH($B$2),mois,)+(COUNT($A$7:$A$107)-COUNT(A8:$A$107)),2),"")</f>
        <v>706</v>
      </c>
      <c r="D8" s="42" t="str">
        <f>IF(MONTH(INDEX(Date,MATCH(MONTH($B$2),mois,)+(COUNT($A$7:$A$107)-COUNT(A8:$A$107))))=MONTH($B$2),INDEX(Feuille1!$B$13:$H$301,MATCH(MONTH($B$2),mois,)+(COUNT($A$7:$A$107)-COUNT(A8:$A$107)),3),"")</f>
        <v>Patient X</v>
      </c>
      <c r="E8" s="43" t="str">
        <f>IF(MONTH(INDEX(Date,MATCH(MONTH($B$2),mois,)+(COUNT($A$7:$A$107)-COUNT(A8:$A$107))))=MONTH($B$2),INDEX(Feuille1!$B$13:$H$301,MATCH(MONTH($B$2),mois,)+(COUNT($A$7:$A$107)-COUNT(A8:$A$107)),4),"")</f>
        <v>X €</v>
      </c>
      <c r="F8" s="42" t="str">
        <f>IF(MONTH(INDEX(Date,MATCH(MONTH($B$2),mois,)+(COUNT($A$7:$A$107)-COUNT(A8:$A$107))))=MONTH($B$2),INDEX(Feuille1!$B$13:$H$301,MATCH(MONTH($B$2),mois,)+(COUNT($A$7:$A$107)-COUNT(A8:$A$107)),6),"")</f>
        <v>Espèce</v>
      </c>
      <c r="G8" s="43" t="str">
        <f>IF(MONTH(INDEX(Date,MATCH(MONTH($B$2),mois,)+(COUNT($A$7:$A$107)-COUNT(A8:$A$107))))=MONTH($B$2),INDEX(Feuille1!$B$13:$H$301,MATCH(MONTH($B$2),mois,)+(COUNT($A$7:$A$107)-COUNT(A8:$A$107)),7),"")</f>
        <v>X</v>
      </c>
      <c r="H8" s="44" t="str">
        <f>IF(MONTH(INDEX(date2,MATCH(MONTH($B$2),mois2,)+(COUNT($A$7:$A$107)-COUNT($A8:A$107))))=MONTH($B$2),INDEX(date2,MATCH(MONTH($B$2),mois2,)+(COUNT($A$7:$A$107)-COUNT($A8:A$107))),"")</f>
        <v/>
      </c>
      <c r="I8" s="46" t="str">
        <f>IF(MONTH(INDEX(date2,MATCH(MONTH($B$2),mois2,)+(COUNT($A$7:$A$107)-COUNT($A8:A$107))))=MONTH($B$2),INDEX(Feuille1!$B$310:$G$380,MATCH(MONTH($B$2),mois2,)+(COUNT($A$7:$A$107)-COUNT($A8:A$107)),2),"")</f>
        <v/>
      </c>
      <c r="J8" s="46" t="str">
        <f>IF(MONTH(INDEX(date2,MATCH(MONTH($B$2),mois2,)+(COUNT($A$7:$A$107)-COUNT($A8:A$107))))=MONTH($B$2),INDEX(Feuille1!$B$310:$G$380,MATCH(MONTH($B$2),mois2,)+(COUNT($A$7:$A$107)-COUNT($A8:A$107)),3),"")</f>
        <v/>
      </c>
      <c r="K8" s="47" t="str">
        <f>IF(MONTH(INDEX(date2,MATCH(MONTH($B$2),mois2,)+(COUNT($A$7:$A$107)-COUNT($A8:A$107))))=MONTH($B$2),INDEX(Feuille1!$B$310:$G$380,MATCH(MONTH($B$2),mois2,)+(COUNT($A$7:$A$107)-COUNT($A8:A$107)),4),"")</f>
        <v/>
      </c>
      <c r="L8" s="46" t="str">
        <f>IF(MONTH(INDEX(date2,MATCH(MONTH($B$2),mois2,)+(COUNT($A$7:$A$107)-COUNT($A8:A$107))))=MONTH($B$2),INDEX(Feuille1!$B$310:$G$380,MATCH(MONTH($B$2),mois2,)+(COUNT($A$7:$A$107)-COUNT($A8:A$107)),6),"")</f>
        <v/>
      </c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</row>
    <row r="9" spans="1:1025" x14ac:dyDescent="0.25">
      <c r="A9">
        <v>1</v>
      </c>
      <c r="B9" s="40">
        <f>IF(MONTH(INDEX(Date,MATCH(MONTH($B$2),mois,)+(COUNT($A$7:$A$107)-COUNT(A9:$A$107))))=MONTH($B$2),INDEX(Date,MATCH(MONTH($B$2),mois,)+(COUNT($A$7:$A$107)-COUNT(A9:$A$107))),"")</f>
        <v>42131</v>
      </c>
      <c r="C9" s="42" t="str">
        <f>IF(MONTH(INDEX(Date,MATCH(MONTH($B$2),mois,)+(COUNT($A$7:$A$107)-COUNT(A9:$A$107))))=MONTH($B$2),INDEX(Feuille1!$B$13:$H$301,MATCH(MONTH($B$2),mois,)+(COUNT($A$7:$A$107)-COUNT(A9:$A$107)),2),"")</f>
        <v>706</v>
      </c>
      <c r="D9" s="42" t="str">
        <f>IF(MONTH(INDEX(Date,MATCH(MONTH($B$2),mois,)+(COUNT($A$7:$A$107)-COUNT(A9:$A$107))))=MONTH($B$2),INDEX(Feuille1!$B$13:$H$301,MATCH(MONTH($B$2),mois,)+(COUNT($A$7:$A$107)-COUNT(A9:$A$107)),3),"")</f>
        <v>Patient X</v>
      </c>
      <c r="E9" s="43" t="str">
        <f>IF(MONTH(INDEX(Date,MATCH(MONTH($B$2),mois,)+(COUNT($A$7:$A$107)-COUNT(A9:$A$107))))=MONTH($B$2),INDEX(Feuille1!$B$13:$H$301,MATCH(MONTH($B$2),mois,)+(COUNT($A$7:$A$107)-COUNT(A9:$A$107)),4),"")</f>
        <v>X €</v>
      </c>
      <c r="F9" s="42" t="str">
        <f>IF(MONTH(INDEX(Date,MATCH(MONTH($B$2),mois,)+(COUNT($A$7:$A$107)-COUNT(A9:$A$107))))=MONTH($B$2),INDEX(Feuille1!$B$13:$H$301,MATCH(MONTH($B$2),mois,)+(COUNT($A$7:$A$107)-COUNT(A9:$A$107)),6),"")</f>
        <v>Chèque</v>
      </c>
      <c r="G9" s="43" t="str">
        <f>IF(MONTH(INDEX(Date,MATCH(MONTH($B$2),mois,)+(COUNT($A$7:$A$107)-COUNT(A9:$A$107))))=MONTH($B$2),INDEX(Feuille1!$B$13:$H$301,MATCH(MONTH($B$2),mois,)+(COUNT($A$7:$A$107)-COUNT(A9:$A$107)),7),"")</f>
        <v>X</v>
      </c>
      <c r="H9" s="44" t="str">
        <f>IF(MONTH(INDEX(date2,MATCH(MONTH($B$2),mois2,)+(COUNT($A$7:$A$107)-COUNT($A9:A$107))))=MONTH($B$2),INDEX(date2,MATCH(MONTH($B$2),mois2,)+(COUNT($A$7:$A$107)-COUNT($A9:A$107))),"")</f>
        <v/>
      </c>
      <c r="I9" s="46" t="str">
        <f>IF(MONTH(INDEX(date2,MATCH(MONTH($B$2),mois2,)+(COUNT($A$7:$A$107)-COUNT($A9:A$107))))=MONTH($B$2),INDEX(Feuille1!$B$310:$G$380,MATCH(MONTH($B$2),mois2,)+(COUNT($A$7:$A$107)-COUNT($A9:A$107)),2),"")</f>
        <v/>
      </c>
      <c r="J9" s="46" t="str">
        <f>IF(MONTH(INDEX(date2,MATCH(MONTH($B$2),mois2,)+(COUNT($A$7:$A$107)-COUNT($A9:A$107))))=MONTH($B$2),INDEX(Feuille1!$B$310:$G$380,MATCH(MONTH($B$2),mois2,)+(COUNT($A$7:$A$107)-COUNT($A9:A$107)),3),"")</f>
        <v/>
      </c>
      <c r="K9" s="47" t="str">
        <f>IF(MONTH(INDEX(date2,MATCH(MONTH($B$2),mois2,)+(COUNT($A$7:$A$107)-COUNT($A9:A$107))))=MONTH($B$2),INDEX(Feuille1!$B$310:$G$380,MATCH(MONTH($B$2),mois2,)+(COUNT($A$7:$A$107)-COUNT($A9:A$107)),4),"")</f>
        <v/>
      </c>
      <c r="L9" s="46" t="str">
        <f>IF(MONTH(INDEX(date2,MATCH(MONTH($B$2),mois2,)+(COUNT($A$7:$A$107)-COUNT($A9:A$107))))=MONTH($B$2),INDEX(Feuille1!$B$310:$G$380,MATCH(MONTH($B$2),mois2,)+(COUNT($A$7:$A$107)-COUNT($A9:A$107)),6),"")</f>
        <v/>
      </c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</row>
    <row r="10" spans="1:1025" x14ac:dyDescent="0.25">
      <c r="A10">
        <v>1</v>
      </c>
      <c r="B10" s="40">
        <f>IF(MONTH(INDEX(Date,MATCH(MONTH($B$2),mois,)+(COUNT($A$7:$A$107)-COUNT(A10:$A$107))))=MONTH($B$2),INDEX(Date,MATCH(MONTH($B$2),mois,)+(COUNT($A$7:$A$107)-COUNT(A10:$A$107))),"")</f>
        <v>42131</v>
      </c>
      <c r="C10" s="42" t="str">
        <f>IF(MONTH(INDEX(Date,MATCH(MONTH($B$2),mois,)+(COUNT($A$7:$A$107)-COUNT(A10:$A$107))))=MONTH($B$2),INDEX(Feuille1!$B$13:$H$301,MATCH(MONTH($B$2),mois,)+(COUNT($A$7:$A$107)-COUNT(A10:$A$107)),2),"")</f>
        <v>706</v>
      </c>
      <c r="D10" s="42" t="str">
        <f>IF(MONTH(INDEX(Date,MATCH(MONTH($B$2),mois,)+(COUNT($A$7:$A$107)-COUNT(A10:$A$107))))=MONTH($B$2),INDEX(Feuille1!$B$13:$H$301,MATCH(MONTH($B$2),mois,)+(COUNT($A$7:$A$107)-COUNT(A10:$A$107)),3),"")</f>
        <v>Patient X</v>
      </c>
      <c r="E10" s="43" t="str">
        <f>IF(MONTH(INDEX(Date,MATCH(MONTH($B$2),mois,)+(COUNT($A$7:$A$107)-COUNT(A10:$A$107))))=MONTH($B$2),INDEX(Feuille1!$B$13:$H$301,MATCH(MONTH($B$2),mois,)+(COUNT($A$7:$A$107)-COUNT(A10:$A$107)),4),"")</f>
        <v>X €</v>
      </c>
      <c r="F10" s="42" t="str">
        <f>IF(MONTH(INDEX(Date,MATCH(MONTH($B$2),mois,)+(COUNT($A$7:$A$107)-COUNT(A10:$A$107))))=MONTH($B$2),INDEX(Feuille1!$B$13:$H$301,MATCH(MONTH($B$2),mois,)+(COUNT($A$7:$A$107)-COUNT(A10:$A$107)),6),"")</f>
        <v>Espèce</v>
      </c>
      <c r="G10" s="43" t="str">
        <f>IF(MONTH(INDEX(Date,MATCH(MONTH($B$2),mois,)+(COUNT($A$7:$A$107)-COUNT(A10:$A$107))))=MONTH($B$2),INDEX(Feuille1!$B$13:$H$301,MATCH(MONTH($B$2),mois,)+(COUNT($A$7:$A$107)-COUNT(A10:$A$107)),7),"")</f>
        <v>X</v>
      </c>
      <c r="H10" s="44" t="str">
        <f>IF(MONTH(INDEX(date2,MATCH(MONTH($B$2),mois2,)+(COUNT($A$7:$A$107)-COUNT($A10:A$107))))=MONTH($B$2),INDEX(date2,MATCH(MONTH($B$2),mois2,)+(COUNT($A$7:$A$107)-COUNT($A10:A$107))),"")</f>
        <v/>
      </c>
      <c r="I10" s="46" t="str">
        <f>IF(MONTH(INDEX(date2,MATCH(MONTH($B$2),mois2,)+(COUNT($A$7:$A$107)-COUNT($A10:A$107))))=MONTH($B$2),INDEX(Feuille1!$B$310:$G$380,MATCH(MONTH($B$2),mois2,)+(COUNT($A$7:$A$107)-COUNT($A10:A$107)),2),"")</f>
        <v/>
      </c>
      <c r="J10" s="46" t="str">
        <f>IF(MONTH(INDEX(date2,MATCH(MONTH($B$2),mois2,)+(COUNT($A$7:$A$107)-COUNT($A10:A$107))))=MONTH($B$2),INDEX(Feuille1!$B$310:$G$380,MATCH(MONTH($B$2),mois2,)+(COUNT($A$7:$A$107)-COUNT($A10:A$107)),3),"")</f>
        <v/>
      </c>
      <c r="K10" s="47" t="str">
        <f>IF(MONTH(INDEX(date2,MATCH(MONTH($B$2),mois2,)+(COUNT($A$7:$A$107)-COUNT($A10:A$107))))=MONTH($B$2),INDEX(Feuille1!$B$310:$G$380,MATCH(MONTH($B$2),mois2,)+(COUNT($A$7:$A$107)-COUNT($A10:A$107)),4),"")</f>
        <v/>
      </c>
      <c r="L10" s="46" t="str">
        <f>IF(MONTH(INDEX(date2,MATCH(MONTH($B$2),mois2,)+(COUNT($A$7:$A$107)-COUNT($A10:A$107))))=MONTH($B$2),INDEX(Feuille1!$B$310:$G$380,MATCH(MONTH($B$2),mois2,)+(COUNT($A$7:$A$107)-COUNT($A10:A$107)),6),"")</f>
        <v/>
      </c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</row>
    <row r="11" spans="1:1025" x14ac:dyDescent="0.25">
      <c r="A11">
        <v>1</v>
      </c>
      <c r="B11" s="40">
        <f>IF(MONTH(INDEX(Date,MATCH(MONTH($B$2),mois,)+(COUNT($A$7:$A$107)-COUNT(A11:$A$107))))=MONTH($B$2),INDEX(Date,MATCH(MONTH($B$2),mois,)+(COUNT($A$7:$A$107)-COUNT(A11:$A$107))),"")</f>
        <v>42131</v>
      </c>
      <c r="C11" s="42" t="str">
        <f>IF(MONTH(INDEX(Date,MATCH(MONTH($B$2),mois,)+(COUNT($A$7:$A$107)-COUNT(A11:$A$107))))=MONTH($B$2),INDEX(Feuille1!$B$13:$H$301,MATCH(MONTH($B$2),mois,)+(COUNT($A$7:$A$107)-COUNT(A11:$A$107)),2),"")</f>
        <v>706</v>
      </c>
      <c r="D11" s="42" t="str">
        <f>IF(MONTH(INDEX(Date,MATCH(MONTH($B$2),mois,)+(COUNT($A$7:$A$107)-COUNT(A11:$A$107))))=MONTH($B$2),INDEX(Feuille1!$B$13:$H$301,MATCH(MONTH($B$2),mois,)+(COUNT($A$7:$A$107)-COUNT(A11:$A$107)),3),"")</f>
        <v>Patient X</v>
      </c>
      <c r="E11" s="43" t="str">
        <f>IF(MONTH(INDEX(Date,MATCH(MONTH($B$2),mois,)+(COUNT($A$7:$A$107)-COUNT(A11:$A$107))))=MONTH($B$2),INDEX(Feuille1!$B$13:$H$301,MATCH(MONTH($B$2),mois,)+(COUNT($A$7:$A$107)-COUNT(A11:$A$107)),4),"")</f>
        <v>X €</v>
      </c>
      <c r="F11" s="42" t="str">
        <f>IF(MONTH(INDEX(Date,MATCH(MONTH($B$2),mois,)+(COUNT($A$7:$A$107)-COUNT(A11:$A$107))))=MONTH($B$2),INDEX(Feuille1!$B$13:$H$301,MATCH(MONTH($B$2),mois,)+(COUNT($A$7:$A$107)-COUNT(A11:$A$107)),6),"")</f>
        <v>Espèce</v>
      </c>
      <c r="G11" s="43" t="str">
        <f>IF(MONTH(INDEX(Date,MATCH(MONTH($B$2),mois,)+(COUNT($A$7:$A$107)-COUNT(A11:$A$107))))=MONTH($B$2),INDEX(Feuille1!$B$13:$H$301,MATCH(MONTH($B$2),mois,)+(COUNT($A$7:$A$107)-COUNT(A11:$A$107)),7),"")</f>
        <v>X</v>
      </c>
      <c r="H11" s="44" t="str">
        <f>IF(MONTH(INDEX(date2,MATCH(MONTH($B$2),mois2,)+(COUNT($A$7:$A$107)-COUNT($A11:A$107))))=MONTH($B$2),INDEX(date2,MATCH(MONTH($B$2),mois2,)+(COUNT($A$7:$A$107)-COUNT($A11:A$107))),"")</f>
        <v/>
      </c>
      <c r="I11" s="46" t="str">
        <f>IF(MONTH(INDEX(date2,MATCH(MONTH($B$2),mois2,)+(COUNT($A$7:$A$107)-COUNT($A11:A$107))))=MONTH($B$2),INDEX(Feuille1!$B$310:$G$380,MATCH(MONTH($B$2),mois2,)+(COUNT($A$7:$A$107)-COUNT($A11:A$107)),2),"")</f>
        <v/>
      </c>
      <c r="J11" s="46" t="str">
        <f>IF(MONTH(INDEX(date2,MATCH(MONTH($B$2),mois2,)+(COUNT($A$7:$A$107)-COUNT($A11:A$107))))=MONTH($B$2),INDEX(Feuille1!$B$310:$G$380,MATCH(MONTH($B$2),mois2,)+(COUNT($A$7:$A$107)-COUNT($A11:A$107)),3),"")</f>
        <v/>
      </c>
      <c r="K11" s="47" t="str">
        <f>IF(MONTH(INDEX(date2,MATCH(MONTH($B$2),mois2,)+(COUNT($A$7:$A$107)-COUNT($A11:A$107))))=MONTH($B$2),INDEX(Feuille1!$B$310:$G$380,MATCH(MONTH($B$2),mois2,)+(COUNT($A$7:$A$107)-COUNT($A11:A$107)),4),"")</f>
        <v/>
      </c>
      <c r="L11" s="46" t="str">
        <f>IF(MONTH(INDEX(date2,MATCH(MONTH($B$2),mois2,)+(COUNT($A$7:$A$107)-COUNT($A11:A$107))))=MONTH($B$2),INDEX(Feuille1!$B$310:$G$380,MATCH(MONTH($B$2),mois2,)+(COUNT($A$7:$A$107)-COUNT($A11:A$107)),6),"")</f>
        <v/>
      </c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</row>
    <row r="12" spans="1:1025" x14ac:dyDescent="0.25">
      <c r="A12">
        <v>1</v>
      </c>
      <c r="B12" s="40">
        <f>IF(MONTH(INDEX(Date,MATCH(MONTH($B$2),mois,)+(COUNT($A$7:$A$107)-COUNT(A12:$A$107))))=MONTH($B$2),INDEX(Date,MATCH(MONTH($B$2),mois,)+(COUNT($A$7:$A$107)-COUNT(A12:$A$107))),"")</f>
        <v>42131</v>
      </c>
      <c r="C12" s="42" t="str">
        <f>IF(MONTH(INDEX(Date,MATCH(MONTH($B$2),mois,)+(COUNT($A$7:$A$107)-COUNT(A12:$A$107))))=MONTH($B$2),INDEX(Feuille1!$B$13:$H$301,MATCH(MONTH($B$2),mois,)+(COUNT($A$7:$A$107)-COUNT(A12:$A$107)),2),"")</f>
        <v>706</v>
      </c>
      <c r="D12" s="42" t="str">
        <f>IF(MONTH(INDEX(Date,MATCH(MONTH($B$2),mois,)+(COUNT($A$7:$A$107)-COUNT(A12:$A$107))))=MONTH($B$2),INDEX(Feuille1!$B$13:$H$301,MATCH(MONTH($B$2),mois,)+(COUNT($A$7:$A$107)-COUNT(A12:$A$107)),3),"")</f>
        <v>Patient X</v>
      </c>
      <c r="E12" s="43" t="str">
        <f>IF(MONTH(INDEX(Date,MATCH(MONTH($B$2),mois,)+(COUNT($A$7:$A$107)-COUNT(A12:$A$107))))=MONTH($B$2),INDEX(Feuille1!$B$13:$H$301,MATCH(MONTH($B$2),mois,)+(COUNT($A$7:$A$107)-COUNT(A12:$A$107)),4),"")</f>
        <v>X €</v>
      </c>
      <c r="F12" s="42" t="str">
        <f>IF(MONTH(INDEX(Date,MATCH(MONTH($B$2),mois,)+(COUNT($A$7:$A$107)-COUNT(A12:$A$107))))=MONTH($B$2),INDEX(Feuille1!$B$13:$H$301,MATCH(MONTH($B$2),mois,)+(COUNT($A$7:$A$107)-COUNT(A12:$A$107)),6),"")</f>
        <v>Espèce</v>
      </c>
      <c r="G12" s="43" t="str">
        <f>IF(MONTH(INDEX(Date,MATCH(MONTH($B$2),mois,)+(COUNT($A$7:$A$107)-COUNT(A12:$A$107))))=MONTH($B$2),INDEX(Feuille1!$B$13:$H$301,MATCH(MONTH($B$2),mois,)+(COUNT($A$7:$A$107)-COUNT(A12:$A$107)),7),"")</f>
        <v>X</v>
      </c>
      <c r="H12" s="44" t="str">
        <f>IF(MONTH(INDEX(date2,MATCH(MONTH($B$2),mois2,)+(COUNT($A$7:$A$107)-COUNT($A12:A$107))))=MONTH($B$2),INDEX(date2,MATCH(MONTH($B$2),mois2,)+(COUNT($A$7:$A$107)-COUNT($A12:A$107))),"")</f>
        <v/>
      </c>
      <c r="I12" s="46" t="str">
        <f>IF(MONTH(INDEX(date2,MATCH(MONTH($B$2),mois2,)+(COUNT($A$7:$A$107)-COUNT($A12:A$107))))=MONTH($B$2),INDEX(Feuille1!$B$310:$G$380,MATCH(MONTH($B$2),mois2,)+(COUNT($A$7:$A$107)-COUNT($A12:A$107)),2),"")</f>
        <v/>
      </c>
      <c r="J12" s="46" t="str">
        <f>IF(MONTH(INDEX(date2,MATCH(MONTH($B$2),mois2,)+(COUNT($A$7:$A$107)-COUNT($A12:A$107))))=MONTH($B$2),INDEX(Feuille1!$B$310:$G$380,MATCH(MONTH($B$2),mois2,)+(COUNT($A$7:$A$107)-COUNT($A12:A$107)),3),"")</f>
        <v/>
      </c>
      <c r="K12" s="47" t="str">
        <f>IF(MONTH(INDEX(date2,MATCH(MONTH($B$2),mois2,)+(COUNT($A$7:$A$107)-COUNT($A12:A$107))))=MONTH($B$2),INDEX(Feuille1!$B$310:$G$380,MATCH(MONTH($B$2),mois2,)+(COUNT($A$7:$A$107)-COUNT($A12:A$107)),4),"")</f>
        <v/>
      </c>
      <c r="L12" s="46" t="str">
        <f>IF(MONTH(INDEX(date2,MATCH(MONTH($B$2),mois2,)+(COUNT($A$7:$A$107)-COUNT($A12:A$107))))=MONTH($B$2),INDEX(Feuille1!$B$310:$G$380,MATCH(MONTH($B$2),mois2,)+(COUNT($A$7:$A$107)-COUNT($A12:A$107)),6),"")</f>
        <v/>
      </c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</row>
    <row r="13" spans="1:1025" x14ac:dyDescent="0.25">
      <c r="A13">
        <v>1</v>
      </c>
      <c r="B13" s="40">
        <f>IF(MONTH(INDEX(Date,MATCH(MONTH($B$2),mois,)+(COUNT($A$7:$A$107)-COUNT(A13:$A$107))))=MONTH($B$2),INDEX(Date,MATCH(MONTH($B$2),mois,)+(COUNT($A$7:$A$107)-COUNT(A13:$A$107))),"")</f>
        <v>42131</v>
      </c>
      <c r="C13" s="42" t="str">
        <f>IF(MONTH(INDEX(Date,MATCH(MONTH($B$2),mois,)+(COUNT($A$7:$A$107)-COUNT(A13:$A$107))))=MONTH($B$2),INDEX(Feuille1!$B$13:$H$301,MATCH(MONTH($B$2),mois,)+(COUNT($A$7:$A$107)-COUNT(A13:$A$107)),2),"")</f>
        <v>706</v>
      </c>
      <c r="D13" s="42" t="str">
        <f>IF(MONTH(INDEX(Date,MATCH(MONTH($B$2),mois,)+(COUNT($A$7:$A$107)-COUNT(A13:$A$107))))=MONTH($B$2),INDEX(Feuille1!$B$13:$H$301,MATCH(MONTH($B$2),mois,)+(COUNT($A$7:$A$107)-COUNT(A13:$A$107)),3),"")</f>
        <v>Patient X</v>
      </c>
      <c r="E13" s="43" t="str">
        <f>IF(MONTH(INDEX(Date,MATCH(MONTH($B$2),mois,)+(COUNT($A$7:$A$107)-COUNT(A13:$A$107))))=MONTH($B$2),INDEX(Feuille1!$B$13:$H$301,MATCH(MONTH($B$2),mois,)+(COUNT($A$7:$A$107)-COUNT(A13:$A$107)),4),"")</f>
        <v>X €</v>
      </c>
      <c r="F13" s="42" t="str">
        <f>IF(MONTH(INDEX(Date,MATCH(MONTH($B$2),mois,)+(COUNT($A$7:$A$107)-COUNT(A13:$A$107))))=MONTH($B$2),INDEX(Feuille1!$B$13:$H$301,MATCH(MONTH($B$2),mois,)+(COUNT($A$7:$A$107)-COUNT(A13:$A$107)),6),"")</f>
        <v>Chèque</v>
      </c>
      <c r="G13" s="43" t="str">
        <f>IF(MONTH(INDEX(Date,MATCH(MONTH($B$2),mois,)+(COUNT($A$7:$A$107)-COUNT(A13:$A$107))))=MONTH($B$2),INDEX(Feuille1!$B$13:$H$301,MATCH(MONTH($B$2),mois,)+(COUNT($A$7:$A$107)-COUNT(A13:$A$107)),7),"")</f>
        <v>X</v>
      </c>
      <c r="H13" s="44" t="str">
        <f>IF(MONTH(INDEX(date2,MATCH(MONTH($B$2),mois2,)+(COUNT($A$7:$A$107)-COUNT($A13:A$107))))=MONTH($B$2),INDEX(date2,MATCH(MONTH($B$2),mois2,)+(COUNT($A$7:$A$107)-COUNT($A13:A$107))),"")</f>
        <v/>
      </c>
      <c r="I13" s="46" t="str">
        <f>IF(MONTH(INDEX(date2,MATCH(MONTH($B$2),mois2,)+(COUNT($A$7:$A$107)-COUNT($A13:A$107))))=MONTH($B$2),INDEX(Feuille1!$B$310:$G$380,MATCH(MONTH($B$2),mois2,)+(COUNT($A$7:$A$107)-COUNT($A13:A$107)),2),"")</f>
        <v/>
      </c>
      <c r="J13" s="46" t="str">
        <f>IF(MONTH(INDEX(date2,MATCH(MONTH($B$2),mois2,)+(COUNT($A$7:$A$107)-COUNT($A13:A$107))))=MONTH($B$2),INDEX(Feuille1!$B$310:$G$380,MATCH(MONTH($B$2),mois2,)+(COUNT($A$7:$A$107)-COUNT($A13:A$107)),3),"")</f>
        <v/>
      </c>
      <c r="K13" s="47" t="str">
        <f>IF(MONTH(INDEX(date2,MATCH(MONTH($B$2),mois2,)+(COUNT($A$7:$A$107)-COUNT($A13:A$107))))=MONTH($B$2),INDEX(Feuille1!$B$310:$G$380,MATCH(MONTH($B$2),mois2,)+(COUNT($A$7:$A$107)-COUNT($A13:A$107)),4),"")</f>
        <v/>
      </c>
      <c r="L13" s="46" t="str">
        <f>IF(MONTH(INDEX(date2,MATCH(MONTH($B$2),mois2,)+(COUNT($A$7:$A$107)-COUNT($A13:A$107))))=MONTH($B$2),INDEX(Feuille1!$B$310:$G$380,MATCH(MONTH($B$2),mois2,)+(COUNT($A$7:$A$107)-COUNT($A13:A$107)),6),"")</f>
        <v/>
      </c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</row>
    <row r="14" spans="1:1025" x14ac:dyDescent="0.25">
      <c r="A14">
        <v>1</v>
      </c>
      <c r="B14" s="40">
        <f>IF(MONTH(INDEX(Date,MATCH(MONTH($B$2),mois,)+(COUNT($A$7:$A$107)-COUNT(A14:$A$107))))=MONTH($B$2),INDEX(Date,MATCH(MONTH($B$2),mois,)+(COUNT($A$7:$A$107)-COUNT(A14:$A$107))),"")</f>
        <v>42132</v>
      </c>
      <c r="C14" s="42" t="str">
        <f>IF(MONTH(INDEX(Date,MATCH(MONTH($B$2),mois,)+(COUNT($A$7:$A$107)-COUNT(A14:$A$107))))=MONTH($B$2),INDEX(Feuille1!$B$13:$H$301,MATCH(MONTH($B$2),mois,)+(COUNT($A$7:$A$107)-COUNT(A14:$A$107)),2),"")</f>
        <v>706</v>
      </c>
      <c r="D14" s="42" t="str">
        <f>IF(MONTH(INDEX(Date,MATCH(MONTH($B$2),mois,)+(COUNT($A$7:$A$107)-COUNT(A14:$A$107))))=MONTH($B$2),INDEX(Feuille1!$B$13:$H$301,MATCH(MONTH($B$2),mois,)+(COUNT($A$7:$A$107)-COUNT(A14:$A$107)),3),"")</f>
        <v>Patient X</v>
      </c>
      <c r="E14" s="43" t="str">
        <f>IF(MONTH(INDEX(Date,MATCH(MONTH($B$2),mois,)+(COUNT($A$7:$A$107)-COUNT(A14:$A$107))))=MONTH($B$2),INDEX(Feuille1!$B$13:$H$301,MATCH(MONTH($B$2),mois,)+(COUNT($A$7:$A$107)-COUNT(A14:$A$107)),4),"")</f>
        <v>X €</v>
      </c>
      <c r="F14" s="42" t="str">
        <f>IF(MONTH(INDEX(Date,MATCH(MONTH($B$2),mois,)+(COUNT($A$7:$A$107)-COUNT(A14:$A$107))))=MONTH($B$2),INDEX(Feuille1!$B$13:$H$301,MATCH(MONTH($B$2),mois,)+(COUNT($A$7:$A$107)-COUNT(A14:$A$107)),6),"")</f>
        <v>Chèque</v>
      </c>
      <c r="G14" s="43" t="str">
        <f>IF(MONTH(INDEX(Date,MATCH(MONTH($B$2),mois,)+(COUNT($A$7:$A$107)-COUNT(A14:$A$107))))=MONTH($B$2),INDEX(Feuille1!$B$13:$H$301,MATCH(MONTH($B$2),mois,)+(COUNT($A$7:$A$107)-COUNT(A14:$A$107)),7),"")</f>
        <v>X</v>
      </c>
      <c r="H14" s="44" t="str">
        <f>IF(MONTH(INDEX(date2,MATCH(MONTH($B$2),mois2,)+(COUNT($A$7:$A$107)-COUNT($A14:A$107))))=MONTH($B$2),INDEX(date2,MATCH(MONTH($B$2),mois2,)+(COUNT($A$7:$A$107)-COUNT($A14:A$107))),"")</f>
        <v/>
      </c>
      <c r="I14" s="46" t="str">
        <f>IF(MONTH(INDEX(date2,MATCH(MONTH($B$2),mois2,)+(COUNT($A$7:$A$107)-COUNT($A14:A$107))))=MONTH($B$2),INDEX(Feuille1!$B$310:$G$380,MATCH(MONTH($B$2),mois2,)+(COUNT($A$7:$A$107)-COUNT($A14:A$107)),2),"")</f>
        <v/>
      </c>
      <c r="J14" s="46" t="str">
        <f>IF(MONTH(INDEX(date2,MATCH(MONTH($B$2),mois2,)+(COUNT($A$7:$A$107)-COUNT($A14:A$107))))=MONTH($B$2),INDEX(Feuille1!$B$310:$G$380,MATCH(MONTH($B$2),mois2,)+(COUNT($A$7:$A$107)-COUNT($A14:A$107)),3),"")</f>
        <v/>
      </c>
      <c r="K14" s="47" t="str">
        <f>IF(MONTH(INDEX(date2,MATCH(MONTH($B$2),mois2,)+(COUNT($A$7:$A$107)-COUNT($A14:A$107))))=MONTH($B$2),INDEX(Feuille1!$B$310:$G$380,MATCH(MONTH($B$2),mois2,)+(COUNT($A$7:$A$107)-COUNT($A14:A$107)),4),"")</f>
        <v/>
      </c>
      <c r="L14" s="46" t="str">
        <f>IF(MONTH(INDEX(date2,MATCH(MONTH($B$2),mois2,)+(COUNT($A$7:$A$107)-COUNT($A14:A$107))))=MONTH($B$2),INDEX(Feuille1!$B$310:$G$380,MATCH(MONTH($B$2),mois2,)+(COUNT($A$7:$A$107)-COUNT($A14:A$107)),6),"")</f>
        <v/>
      </c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</row>
    <row r="15" spans="1:1025" x14ac:dyDescent="0.25">
      <c r="A15">
        <v>1</v>
      </c>
      <c r="B15" s="40">
        <f>IF(MONTH(INDEX(Date,MATCH(MONTH($B$2),mois,)+(COUNT($A$7:$A$107)-COUNT(A15:$A$107))))=MONTH($B$2),INDEX(Date,MATCH(MONTH($B$2),mois,)+(COUNT($A$7:$A$107)-COUNT(A15:$A$107))),"")</f>
        <v>42132</v>
      </c>
      <c r="C15" s="42" t="str">
        <f>IF(MONTH(INDEX(Date,MATCH(MONTH($B$2),mois,)+(COUNT($A$7:$A$107)-COUNT(A15:$A$107))))=MONTH($B$2),INDEX(Feuille1!$B$13:$H$301,MATCH(MONTH($B$2),mois,)+(COUNT($A$7:$A$107)-COUNT(A15:$A$107)),2),"")</f>
        <v>706</v>
      </c>
      <c r="D15" s="42" t="str">
        <f>IF(MONTH(INDEX(Date,MATCH(MONTH($B$2),mois,)+(COUNT($A$7:$A$107)-COUNT(A15:$A$107))))=MONTH($B$2),INDEX(Feuille1!$B$13:$H$301,MATCH(MONTH($B$2),mois,)+(COUNT($A$7:$A$107)-COUNT(A15:$A$107)),3),"")</f>
        <v>Patient X</v>
      </c>
      <c r="E15" s="43" t="str">
        <f>IF(MONTH(INDEX(Date,MATCH(MONTH($B$2),mois,)+(COUNT($A$7:$A$107)-COUNT(A15:$A$107))))=MONTH($B$2),INDEX(Feuille1!$B$13:$H$301,MATCH(MONTH($B$2),mois,)+(COUNT($A$7:$A$107)-COUNT(A15:$A$107)),4),"")</f>
        <v>X €</v>
      </c>
      <c r="F15" s="42" t="str">
        <f>IF(MONTH(INDEX(Date,MATCH(MONTH($B$2),mois,)+(COUNT($A$7:$A$107)-COUNT(A15:$A$107))))=MONTH($B$2),INDEX(Feuille1!$B$13:$H$301,MATCH(MONTH($B$2),mois,)+(COUNT($A$7:$A$107)-COUNT(A15:$A$107)),6),"")</f>
        <v>Espèce</v>
      </c>
      <c r="G15" s="43" t="str">
        <f>IF(MONTH(INDEX(Date,MATCH(MONTH($B$2),mois,)+(COUNT($A$7:$A$107)-COUNT(A15:$A$107))))=MONTH($B$2),INDEX(Feuille1!$B$13:$H$301,MATCH(MONTH($B$2),mois,)+(COUNT($A$7:$A$107)-COUNT(A15:$A$107)),7),"")</f>
        <v>X</v>
      </c>
      <c r="H15" s="44" t="str">
        <f>IF(MONTH(INDEX(date2,MATCH(MONTH($B$2),mois2,)+(COUNT($A$7:$A$107)-COUNT($A15:A$107))))=MONTH($B$2),INDEX(date2,MATCH(MONTH($B$2),mois2,)+(COUNT($A$7:$A$107)-COUNT($A15:A$107))),"")</f>
        <v/>
      </c>
      <c r="I15" s="46" t="str">
        <f>IF(MONTH(INDEX(date2,MATCH(MONTH($B$2),mois2,)+(COUNT($A$7:$A$107)-COUNT($A15:A$107))))=MONTH($B$2),INDEX(Feuille1!$B$310:$G$380,MATCH(MONTH($B$2),mois2,)+(COUNT($A$7:$A$107)-COUNT($A15:A$107)),2),"")</f>
        <v/>
      </c>
      <c r="J15" s="46" t="str">
        <f>IF(MONTH(INDEX(date2,MATCH(MONTH($B$2),mois2,)+(COUNT($A$7:$A$107)-COUNT($A15:A$107))))=MONTH($B$2),INDEX(Feuille1!$B$310:$G$380,MATCH(MONTH($B$2),mois2,)+(COUNT($A$7:$A$107)-COUNT($A15:A$107)),3),"")</f>
        <v/>
      </c>
      <c r="K15" s="47" t="str">
        <f>IF(MONTH(INDEX(date2,MATCH(MONTH($B$2),mois2,)+(COUNT($A$7:$A$107)-COUNT($A15:A$107))))=MONTH($B$2),INDEX(Feuille1!$B$310:$G$380,MATCH(MONTH($B$2),mois2,)+(COUNT($A$7:$A$107)-COUNT($A15:A$107)),4),"")</f>
        <v/>
      </c>
      <c r="L15" s="46" t="str">
        <f>IF(MONTH(INDEX(date2,MATCH(MONTH($B$2),mois2,)+(COUNT($A$7:$A$107)-COUNT($A15:A$107))))=MONTH($B$2),INDEX(Feuille1!$B$310:$G$380,MATCH(MONTH($B$2),mois2,)+(COUNT($A$7:$A$107)-COUNT($A15:A$107)),6),"")</f>
        <v/>
      </c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</row>
    <row r="16" spans="1:1025" x14ac:dyDescent="0.25">
      <c r="A16">
        <v>1</v>
      </c>
      <c r="B16" s="40">
        <f>IF(MONTH(INDEX(Date,MATCH(MONTH($B$2),mois,)+(COUNT($A$7:$A$107)-COUNT(A16:$A$107))))=MONTH($B$2),INDEX(Date,MATCH(MONTH($B$2),mois,)+(COUNT($A$7:$A$107)-COUNT(A16:$A$107))),"")</f>
        <v>42136</v>
      </c>
      <c r="C16" s="42" t="str">
        <f>IF(MONTH(INDEX(Date,MATCH(MONTH($B$2),mois,)+(COUNT($A$7:$A$107)-COUNT(A16:$A$107))))=MONTH($B$2),INDEX(Feuille1!$B$13:$H$301,MATCH(MONTH($B$2),mois,)+(COUNT($A$7:$A$107)-COUNT(A16:$A$107)),2),"")</f>
        <v>706</v>
      </c>
      <c r="D16" s="42" t="str">
        <f>IF(MONTH(INDEX(Date,MATCH(MONTH($B$2),mois,)+(COUNT($A$7:$A$107)-COUNT(A16:$A$107))))=MONTH($B$2),INDEX(Feuille1!$B$13:$H$301,MATCH(MONTH($B$2),mois,)+(COUNT($A$7:$A$107)-COUNT(A16:$A$107)),3),"")</f>
        <v>Patient X</v>
      </c>
      <c r="E16" s="43" t="str">
        <f>IF(MONTH(INDEX(Date,MATCH(MONTH($B$2),mois,)+(COUNT($A$7:$A$107)-COUNT(A16:$A$107))))=MONTH($B$2),INDEX(Feuille1!$B$13:$H$301,MATCH(MONTH($B$2),mois,)+(COUNT($A$7:$A$107)-COUNT(A16:$A$107)),4),"")</f>
        <v>X €</v>
      </c>
      <c r="F16" s="42" t="str">
        <f>IF(MONTH(INDEX(Date,MATCH(MONTH($B$2),mois,)+(COUNT($A$7:$A$107)-COUNT(A16:$A$107))))=MONTH($B$2),INDEX(Feuille1!$B$13:$H$301,MATCH(MONTH($B$2),mois,)+(COUNT($A$7:$A$107)-COUNT(A16:$A$107)),6),"")</f>
        <v>Espèce</v>
      </c>
      <c r="G16" s="43" t="str">
        <f>IF(MONTH(INDEX(Date,MATCH(MONTH($B$2),mois,)+(COUNT($A$7:$A$107)-COUNT(A16:$A$107))))=MONTH($B$2),INDEX(Feuille1!$B$13:$H$301,MATCH(MONTH($B$2),mois,)+(COUNT($A$7:$A$107)-COUNT(A16:$A$107)),7),"")</f>
        <v>X</v>
      </c>
      <c r="H16" s="44" t="str">
        <f>IF(MONTH(INDEX(date2,MATCH(MONTH($B$2),mois2,)+(COUNT($A$7:$A$107)-COUNT($A16:A$107))))=MONTH($B$2),INDEX(date2,MATCH(MONTH($B$2),mois2,)+(COUNT($A$7:$A$107)-COUNT($A16:A$107))),"")</f>
        <v/>
      </c>
      <c r="I16" s="46" t="str">
        <f>IF(MONTH(INDEX(date2,MATCH(MONTH($B$2),mois2,)+(COUNT($A$7:$A$107)-COUNT($A16:A$107))))=MONTH($B$2),INDEX(Feuille1!$B$310:$G$380,MATCH(MONTH($B$2),mois2,)+(COUNT($A$7:$A$107)-COUNT($A16:A$107)),2),"")</f>
        <v/>
      </c>
      <c r="J16" s="46" t="str">
        <f>IF(MONTH(INDEX(date2,MATCH(MONTH($B$2),mois2,)+(COUNT($A$7:$A$107)-COUNT($A16:A$107))))=MONTH($B$2),INDEX(Feuille1!$B$310:$G$380,MATCH(MONTH($B$2),mois2,)+(COUNT($A$7:$A$107)-COUNT($A16:A$107)),3),"")</f>
        <v/>
      </c>
      <c r="K16" s="47" t="str">
        <f>IF(MONTH(INDEX(date2,MATCH(MONTH($B$2),mois2,)+(COUNT($A$7:$A$107)-COUNT($A16:A$107))))=MONTH($B$2),INDEX(Feuille1!$B$310:$G$380,MATCH(MONTH($B$2),mois2,)+(COUNT($A$7:$A$107)-COUNT($A16:A$107)),4),"")</f>
        <v/>
      </c>
      <c r="L16" s="46" t="str">
        <f>IF(MONTH(INDEX(date2,MATCH(MONTH($B$2),mois2,)+(COUNT($A$7:$A$107)-COUNT($A16:A$107))))=MONTH($B$2),INDEX(Feuille1!$B$310:$G$380,MATCH(MONTH($B$2),mois2,)+(COUNT($A$7:$A$107)-COUNT($A16:A$107)),6),"")</f>
        <v/>
      </c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</row>
    <row r="17" spans="1:1025" x14ac:dyDescent="0.25">
      <c r="A17">
        <v>1</v>
      </c>
      <c r="B17" s="40">
        <f>IF(MONTH(INDEX(Date,MATCH(MONTH($B$2),mois,)+(COUNT($A$7:$A$107)-COUNT(A17:$A$107))))=MONTH($B$2),INDEX(Date,MATCH(MONTH($B$2),mois,)+(COUNT($A$7:$A$107)-COUNT(A17:$A$107))),"")</f>
        <v>42136</v>
      </c>
      <c r="C17" s="42" t="str">
        <f>IF(MONTH(INDEX(Date,MATCH(MONTH($B$2),mois,)+(COUNT($A$7:$A$107)-COUNT(A17:$A$107))))=MONTH($B$2),INDEX(Feuille1!$B$13:$H$301,MATCH(MONTH($B$2),mois,)+(COUNT($A$7:$A$107)-COUNT(A17:$A$107)),2),"")</f>
        <v>706</v>
      </c>
      <c r="D17" s="42" t="str">
        <f>IF(MONTH(INDEX(Date,MATCH(MONTH($B$2),mois,)+(COUNT($A$7:$A$107)-COUNT(A17:$A$107))))=MONTH($B$2),INDEX(Feuille1!$B$13:$H$301,MATCH(MONTH($B$2),mois,)+(COUNT($A$7:$A$107)-COUNT(A17:$A$107)),3),"")</f>
        <v>Patient X</v>
      </c>
      <c r="E17" s="43" t="str">
        <f>IF(MONTH(INDEX(Date,MATCH(MONTH($B$2),mois,)+(COUNT($A$7:$A$107)-COUNT(A17:$A$107))))=MONTH($B$2),INDEX(Feuille1!$B$13:$H$301,MATCH(MONTH($B$2),mois,)+(COUNT($A$7:$A$107)-COUNT(A17:$A$107)),4),"")</f>
        <v>X €</v>
      </c>
      <c r="F17" s="42" t="str">
        <f>IF(MONTH(INDEX(Date,MATCH(MONTH($B$2),mois,)+(COUNT($A$7:$A$107)-COUNT(A17:$A$107))))=MONTH($B$2),INDEX(Feuille1!$B$13:$H$301,MATCH(MONTH($B$2),mois,)+(COUNT($A$7:$A$107)-COUNT(A17:$A$107)),6),"")</f>
        <v>Espèce</v>
      </c>
      <c r="G17" s="43" t="str">
        <f>IF(MONTH(INDEX(Date,MATCH(MONTH($B$2),mois,)+(COUNT($A$7:$A$107)-COUNT(A17:$A$107))))=MONTH($B$2),INDEX(Feuille1!$B$13:$H$301,MATCH(MONTH($B$2),mois,)+(COUNT($A$7:$A$107)-COUNT(A17:$A$107)),7),"")</f>
        <v>X</v>
      </c>
      <c r="H17" s="44" t="str">
        <f>IF(MONTH(INDEX(date2,MATCH(MONTH($B$2),mois2,)+(COUNT($A$7:$A$107)-COUNT($A17:A$107))))=MONTH($B$2),INDEX(date2,MATCH(MONTH($B$2),mois2,)+(COUNT($A$7:$A$107)-COUNT($A17:A$107))),"")</f>
        <v/>
      </c>
      <c r="I17" s="46" t="str">
        <f>IF(MONTH(INDEX(date2,MATCH(MONTH($B$2),mois2,)+(COUNT($A$7:$A$107)-COUNT($A17:A$107))))=MONTH($B$2),INDEX(Feuille1!$B$310:$G$380,MATCH(MONTH($B$2),mois2,)+(COUNT($A$7:$A$107)-COUNT($A17:A$107)),2),"")</f>
        <v/>
      </c>
      <c r="J17" s="46" t="str">
        <f>IF(MONTH(INDEX(date2,MATCH(MONTH($B$2),mois2,)+(COUNT($A$7:$A$107)-COUNT($A17:A$107))))=MONTH($B$2),INDEX(Feuille1!$B$310:$G$380,MATCH(MONTH($B$2),mois2,)+(COUNT($A$7:$A$107)-COUNT($A17:A$107)),3),"")</f>
        <v/>
      </c>
      <c r="K17" s="47" t="str">
        <f>IF(MONTH(INDEX(date2,MATCH(MONTH($B$2),mois2,)+(COUNT($A$7:$A$107)-COUNT($A17:A$107))))=MONTH($B$2),INDEX(Feuille1!$B$310:$G$380,MATCH(MONTH($B$2),mois2,)+(COUNT($A$7:$A$107)-COUNT($A17:A$107)),4),"")</f>
        <v/>
      </c>
      <c r="L17" s="46" t="str">
        <f>IF(MONTH(INDEX(date2,MATCH(MONTH($B$2),mois2,)+(COUNT($A$7:$A$107)-COUNT($A17:A$107))))=MONTH($B$2),INDEX(Feuille1!$B$310:$G$380,MATCH(MONTH($B$2),mois2,)+(COUNT($A$7:$A$107)-COUNT($A17:A$107)),6),"")</f>
        <v/>
      </c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</row>
    <row r="18" spans="1:1025" x14ac:dyDescent="0.25">
      <c r="A18">
        <v>1</v>
      </c>
      <c r="B18" s="40">
        <f>IF(MONTH(INDEX(Date,MATCH(MONTH($B$2),mois,)+(COUNT($A$7:$A$107)-COUNT(A18:$A$107))))=MONTH($B$2),INDEX(Date,MATCH(MONTH($B$2),mois,)+(COUNT($A$7:$A$107)-COUNT(A18:$A$107))),"")</f>
        <v>42136</v>
      </c>
      <c r="C18" s="42" t="str">
        <f>IF(MONTH(INDEX(Date,MATCH(MONTH($B$2),mois,)+(COUNT($A$7:$A$107)-COUNT(A18:$A$107))))=MONTH($B$2),INDEX(Feuille1!$B$13:$H$301,MATCH(MONTH($B$2),mois,)+(COUNT($A$7:$A$107)-COUNT(A18:$A$107)),2),"")</f>
        <v>706</v>
      </c>
      <c r="D18" s="42" t="str">
        <f>IF(MONTH(INDEX(Date,MATCH(MONTH($B$2),mois,)+(COUNT($A$7:$A$107)-COUNT(A18:$A$107))))=MONTH($B$2),INDEX(Feuille1!$B$13:$H$301,MATCH(MONTH($B$2),mois,)+(COUNT($A$7:$A$107)-COUNT(A18:$A$107)),3),"")</f>
        <v>Patient X</v>
      </c>
      <c r="E18" s="43" t="str">
        <f>IF(MONTH(INDEX(Date,MATCH(MONTH($B$2),mois,)+(COUNT($A$7:$A$107)-COUNT(A18:$A$107))))=MONTH($B$2),INDEX(Feuille1!$B$13:$H$301,MATCH(MONTH($B$2),mois,)+(COUNT($A$7:$A$107)-COUNT(A18:$A$107)),4),"")</f>
        <v>X €</v>
      </c>
      <c r="F18" s="42" t="str">
        <f>IF(MONTH(INDEX(Date,MATCH(MONTH($B$2),mois,)+(COUNT($A$7:$A$107)-COUNT(A18:$A$107))))=MONTH($B$2),INDEX(Feuille1!$B$13:$H$301,MATCH(MONTH($B$2),mois,)+(COUNT($A$7:$A$107)-COUNT(A18:$A$107)),6),"")</f>
        <v>Espèce</v>
      </c>
      <c r="G18" s="43" t="str">
        <f>IF(MONTH(INDEX(Date,MATCH(MONTH($B$2),mois,)+(COUNT($A$7:$A$107)-COUNT(A18:$A$107))))=MONTH($B$2),INDEX(Feuille1!$B$13:$H$301,MATCH(MONTH($B$2),mois,)+(COUNT($A$7:$A$107)-COUNT(A18:$A$107)),7),"")</f>
        <v>X</v>
      </c>
      <c r="H18" s="44" t="str">
        <f>IF(MONTH(INDEX(date2,MATCH(MONTH($B$2),mois2,)+(COUNT($A$7:$A$107)-COUNT($A18:A$107))))=MONTH($B$2),INDEX(date2,MATCH(MONTH($B$2),mois2,)+(COUNT($A$7:$A$107)-COUNT($A18:A$107))),"")</f>
        <v/>
      </c>
      <c r="I18" s="46" t="str">
        <f>IF(MONTH(INDEX(date2,MATCH(MONTH($B$2),mois2,)+(COUNT($A$7:$A$107)-COUNT($A18:A$107))))=MONTH($B$2),INDEX(Feuille1!$B$310:$G$380,MATCH(MONTH($B$2),mois2,)+(COUNT($A$7:$A$107)-COUNT($A18:A$107)),2),"")</f>
        <v/>
      </c>
      <c r="J18" s="46" t="str">
        <f>IF(MONTH(INDEX(date2,MATCH(MONTH($B$2),mois2,)+(COUNT($A$7:$A$107)-COUNT($A18:A$107))))=MONTH($B$2),INDEX(Feuille1!$B$310:$G$380,MATCH(MONTH($B$2),mois2,)+(COUNT($A$7:$A$107)-COUNT($A18:A$107)),3),"")</f>
        <v/>
      </c>
      <c r="K18" s="47" t="str">
        <f>IF(MONTH(INDEX(date2,MATCH(MONTH($B$2),mois2,)+(COUNT($A$7:$A$107)-COUNT($A18:A$107))))=MONTH($B$2),INDEX(Feuille1!$B$310:$G$380,MATCH(MONTH($B$2),mois2,)+(COUNT($A$7:$A$107)-COUNT($A18:A$107)),4),"")</f>
        <v/>
      </c>
      <c r="L18" s="46" t="str">
        <f>IF(MONTH(INDEX(date2,MATCH(MONTH($B$2),mois2,)+(COUNT($A$7:$A$107)-COUNT($A18:A$107))))=MONTH($B$2),INDEX(Feuille1!$B$310:$G$380,MATCH(MONTH($B$2),mois2,)+(COUNT($A$7:$A$107)-COUNT($A18:A$107)),6),"")</f>
        <v/>
      </c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</row>
    <row r="19" spans="1:1025" x14ac:dyDescent="0.25">
      <c r="A19">
        <v>1</v>
      </c>
      <c r="B19" s="40">
        <f>IF(MONTH(INDEX(Date,MATCH(MONTH($B$2),mois,)+(COUNT($A$7:$A$107)-COUNT(A19:$A$107))))=MONTH($B$2),INDEX(Date,MATCH(MONTH($B$2),mois,)+(COUNT($A$7:$A$107)-COUNT(A19:$A$107))),"")</f>
        <v>42137</v>
      </c>
      <c r="C19" s="42" t="str">
        <f>IF(MONTH(INDEX(Date,MATCH(MONTH($B$2),mois,)+(COUNT($A$7:$A$107)-COUNT(A19:$A$107))))=MONTH($B$2),INDEX(Feuille1!$B$13:$H$301,MATCH(MONTH($B$2),mois,)+(COUNT($A$7:$A$107)-COUNT(A19:$A$107)),2),"")</f>
        <v>706</v>
      </c>
      <c r="D19" s="42" t="str">
        <f>IF(MONTH(INDEX(Date,MATCH(MONTH($B$2),mois,)+(COUNT($A$7:$A$107)-COUNT(A19:$A$107))))=MONTH($B$2),INDEX(Feuille1!$B$13:$H$301,MATCH(MONTH($B$2),mois,)+(COUNT($A$7:$A$107)-COUNT(A19:$A$107)),3),"")</f>
        <v>Patient X</v>
      </c>
      <c r="E19" s="43" t="str">
        <f>IF(MONTH(INDEX(Date,MATCH(MONTH($B$2),mois,)+(COUNT($A$7:$A$107)-COUNT(A19:$A$107))))=MONTH($B$2),INDEX(Feuille1!$B$13:$H$301,MATCH(MONTH($B$2),mois,)+(COUNT($A$7:$A$107)-COUNT(A19:$A$107)),4),"")</f>
        <v>X €</v>
      </c>
      <c r="F19" s="42" t="str">
        <f>IF(MONTH(INDEX(Date,MATCH(MONTH($B$2),mois,)+(COUNT($A$7:$A$107)-COUNT(A19:$A$107))))=MONTH($B$2),INDEX(Feuille1!$B$13:$H$301,MATCH(MONTH($B$2),mois,)+(COUNT($A$7:$A$107)-COUNT(A19:$A$107)),6),"")</f>
        <v>Chèque</v>
      </c>
      <c r="G19" s="43" t="str">
        <f>IF(MONTH(INDEX(Date,MATCH(MONTH($B$2),mois,)+(COUNT($A$7:$A$107)-COUNT(A19:$A$107))))=MONTH($B$2),INDEX(Feuille1!$B$13:$H$301,MATCH(MONTH($B$2),mois,)+(COUNT($A$7:$A$107)-COUNT(A19:$A$107)),7),"")</f>
        <v>X</v>
      </c>
      <c r="H19" s="44" t="str">
        <f>IF(MONTH(INDEX(date2,MATCH(MONTH($B$2),mois2,)+(COUNT($A$7:$A$107)-COUNT($A19:A$107))))=MONTH($B$2),INDEX(date2,MATCH(MONTH($B$2),mois2,)+(COUNT($A$7:$A$107)-COUNT($A19:A$107))),"")</f>
        <v/>
      </c>
      <c r="I19" s="46" t="str">
        <f>IF(MONTH(INDEX(date2,MATCH(MONTH($B$2),mois2,)+(COUNT($A$7:$A$107)-COUNT($A19:A$107))))=MONTH($B$2),INDEX(Feuille1!$B$310:$G$380,MATCH(MONTH($B$2),mois2,)+(COUNT($A$7:$A$107)-COUNT($A19:A$107)),2),"")</f>
        <v/>
      </c>
      <c r="J19" s="46" t="str">
        <f>IF(MONTH(INDEX(date2,MATCH(MONTH($B$2),mois2,)+(COUNT($A$7:$A$107)-COUNT($A19:A$107))))=MONTH($B$2),INDEX(Feuille1!$B$310:$G$380,MATCH(MONTH($B$2),mois2,)+(COUNT($A$7:$A$107)-COUNT($A19:A$107)),3),"")</f>
        <v/>
      </c>
      <c r="K19" s="47" t="str">
        <f>IF(MONTH(INDEX(date2,MATCH(MONTH($B$2),mois2,)+(COUNT($A$7:$A$107)-COUNT($A19:A$107))))=MONTH($B$2),INDEX(Feuille1!$B$310:$G$380,MATCH(MONTH($B$2),mois2,)+(COUNT($A$7:$A$107)-COUNT($A19:A$107)),4),"")</f>
        <v/>
      </c>
      <c r="L19" s="46" t="str">
        <f>IF(MONTH(INDEX(date2,MATCH(MONTH($B$2),mois2,)+(COUNT($A$7:$A$107)-COUNT($A19:A$107))))=MONTH($B$2),INDEX(Feuille1!$B$310:$G$380,MATCH(MONTH($B$2),mois2,)+(COUNT($A$7:$A$107)-COUNT($A19:A$107)),6),"")</f>
        <v/>
      </c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</row>
    <row r="20" spans="1:1025" x14ac:dyDescent="0.25">
      <c r="A20">
        <v>1</v>
      </c>
      <c r="B20" s="40">
        <f>IF(MONTH(INDEX(Date,MATCH(MONTH($B$2),mois,)+(COUNT($A$7:$A$107)-COUNT(A20:$A$107))))=MONTH($B$2),INDEX(Date,MATCH(MONTH($B$2),mois,)+(COUNT($A$7:$A$107)-COUNT(A20:$A$107))),"")</f>
        <v>42137</v>
      </c>
      <c r="C20" s="42" t="str">
        <f>IF(MONTH(INDEX(Date,MATCH(MONTH($B$2),mois,)+(COUNT($A$7:$A$107)-COUNT(A20:$A$107))))=MONTH($B$2),INDEX(Feuille1!$B$13:$H$301,MATCH(MONTH($B$2),mois,)+(COUNT($A$7:$A$107)-COUNT(A20:$A$107)),2),"")</f>
        <v>706</v>
      </c>
      <c r="D20" s="42" t="str">
        <f>IF(MONTH(INDEX(Date,MATCH(MONTH($B$2),mois,)+(COUNT($A$7:$A$107)-COUNT(A20:$A$107))))=MONTH($B$2),INDEX(Feuille1!$B$13:$H$301,MATCH(MONTH($B$2),mois,)+(COUNT($A$7:$A$107)-COUNT(A20:$A$107)),3),"")</f>
        <v>Patient X</v>
      </c>
      <c r="E20" s="43" t="str">
        <f>IF(MONTH(INDEX(Date,MATCH(MONTH($B$2),mois,)+(COUNT($A$7:$A$107)-COUNT(A20:$A$107))))=MONTH($B$2),INDEX(Feuille1!$B$13:$H$301,MATCH(MONTH($B$2),mois,)+(COUNT($A$7:$A$107)-COUNT(A20:$A$107)),4),"")</f>
        <v>X €</v>
      </c>
      <c r="F20" s="42" t="str">
        <f>IF(MONTH(INDEX(Date,MATCH(MONTH($B$2),mois,)+(COUNT($A$7:$A$107)-COUNT(A20:$A$107))))=MONTH($B$2),INDEX(Feuille1!$B$13:$H$301,MATCH(MONTH($B$2),mois,)+(COUNT($A$7:$A$107)-COUNT(A20:$A$107)),6),"")</f>
        <v>Espèce</v>
      </c>
      <c r="G20" s="43" t="str">
        <f>IF(MONTH(INDEX(Date,MATCH(MONTH($B$2),mois,)+(COUNT($A$7:$A$107)-COUNT(A20:$A$107))))=MONTH($B$2),INDEX(Feuille1!$B$13:$H$301,MATCH(MONTH($B$2),mois,)+(COUNT($A$7:$A$107)-COUNT(A20:$A$107)),7),"")</f>
        <v>X</v>
      </c>
      <c r="H20" s="44" t="str">
        <f>IF(MONTH(INDEX(date2,MATCH(MONTH($B$2),mois2,)+(COUNT($A$7:$A$107)-COUNT($A20:A$107))))=MONTH($B$2),INDEX(date2,MATCH(MONTH($B$2),mois2,)+(COUNT($A$7:$A$107)-COUNT($A20:A$107))),"")</f>
        <v/>
      </c>
      <c r="I20" s="46" t="str">
        <f>IF(MONTH(INDEX(date2,MATCH(MONTH($B$2),mois2,)+(COUNT($A$7:$A$107)-COUNT($A20:A$107))))=MONTH($B$2),INDEX(Feuille1!$B$310:$G$380,MATCH(MONTH($B$2),mois2,)+(COUNT($A$7:$A$107)-COUNT($A20:A$107)),2),"")</f>
        <v/>
      </c>
      <c r="J20" s="46" t="str">
        <f>IF(MONTH(INDEX(date2,MATCH(MONTH($B$2),mois2,)+(COUNT($A$7:$A$107)-COUNT($A20:A$107))))=MONTH($B$2),INDEX(Feuille1!$B$310:$G$380,MATCH(MONTH($B$2),mois2,)+(COUNT($A$7:$A$107)-COUNT($A20:A$107)),3),"")</f>
        <v/>
      </c>
      <c r="K20" s="47" t="str">
        <f>IF(MONTH(INDEX(date2,MATCH(MONTH($B$2),mois2,)+(COUNT($A$7:$A$107)-COUNT($A20:A$107))))=MONTH($B$2),INDEX(Feuille1!$B$310:$G$380,MATCH(MONTH($B$2),mois2,)+(COUNT($A$7:$A$107)-COUNT($A20:A$107)),4),"")</f>
        <v/>
      </c>
      <c r="L20" s="46" t="str">
        <f>IF(MONTH(INDEX(date2,MATCH(MONTH($B$2),mois2,)+(COUNT($A$7:$A$107)-COUNT($A20:A$107))))=MONTH($B$2),INDEX(Feuille1!$B$310:$G$380,MATCH(MONTH($B$2),mois2,)+(COUNT($A$7:$A$107)-COUNT($A20:A$107)),6),"")</f>
        <v/>
      </c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</row>
    <row r="21" spans="1:1025" x14ac:dyDescent="0.25">
      <c r="A21">
        <v>1</v>
      </c>
      <c r="B21" s="40">
        <f>IF(MONTH(INDEX(Date,MATCH(MONTH($B$2),mois,)+(COUNT($A$7:$A$107)-COUNT(A21:$A$107))))=MONTH($B$2),INDEX(Date,MATCH(MONTH($B$2),mois,)+(COUNT($A$7:$A$107)-COUNT(A21:$A$107))),"")</f>
        <v>42142</v>
      </c>
      <c r="C21" s="42" t="str">
        <f>IF(MONTH(INDEX(Date,MATCH(MONTH($B$2),mois,)+(COUNT($A$7:$A$107)-COUNT(A21:$A$107))))=MONTH($B$2),INDEX(Feuille1!$B$13:$H$301,MATCH(MONTH($B$2),mois,)+(COUNT($A$7:$A$107)-COUNT(A21:$A$107)),2),"")</f>
        <v>706</v>
      </c>
      <c r="D21" s="42" t="str">
        <f>IF(MONTH(INDEX(Date,MATCH(MONTH($B$2),mois,)+(COUNT($A$7:$A$107)-COUNT(A21:$A$107))))=MONTH($B$2),INDEX(Feuille1!$B$13:$H$301,MATCH(MONTH($B$2),mois,)+(COUNT($A$7:$A$107)-COUNT(A21:$A$107)),3),"")</f>
        <v>Patient X</v>
      </c>
      <c r="E21" s="43" t="str">
        <f>IF(MONTH(INDEX(Date,MATCH(MONTH($B$2),mois,)+(COUNT($A$7:$A$107)-COUNT(A21:$A$107))))=MONTH($B$2),INDEX(Feuille1!$B$13:$H$301,MATCH(MONTH($B$2),mois,)+(COUNT($A$7:$A$107)-COUNT(A21:$A$107)),4),"")</f>
        <v>X €</v>
      </c>
      <c r="F21" s="42" t="str">
        <f>IF(MONTH(INDEX(Date,MATCH(MONTH($B$2),mois,)+(COUNT($A$7:$A$107)-COUNT(A21:$A$107))))=MONTH($B$2),INDEX(Feuille1!$B$13:$H$301,MATCH(MONTH($B$2),mois,)+(COUNT($A$7:$A$107)-COUNT(A21:$A$107)),6),"")</f>
        <v>Espèce</v>
      </c>
      <c r="G21" s="43" t="str">
        <f>IF(MONTH(INDEX(Date,MATCH(MONTH($B$2),mois,)+(COUNT($A$7:$A$107)-COUNT(A21:$A$107))))=MONTH($B$2),INDEX(Feuille1!$B$13:$H$301,MATCH(MONTH($B$2),mois,)+(COUNT($A$7:$A$107)-COUNT(A21:$A$107)),7),"")</f>
        <v>X</v>
      </c>
      <c r="H21" s="44" t="str">
        <f>IF(MONTH(INDEX(date2,MATCH(MONTH($B$2),mois2,)+(COUNT($A$7:$A$107)-COUNT($A21:A$107))))=MONTH($B$2),INDEX(date2,MATCH(MONTH($B$2),mois2,)+(COUNT($A$7:$A$107)-COUNT($A21:A$107))),"")</f>
        <v/>
      </c>
      <c r="I21" s="46" t="str">
        <f>IF(MONTH(INDEX(date2,MATCH(MONTH($B$2),mois2,)+(COUNT($A$7:$A$107)-COUNT($A21:A$107))))=MONTH($B$2),INDEX(Feuille1!$B$310:$G$380,MATCH(MONTH($B$2),mois2,)+(COUNT($A$7:$A$107)-COUNT($A21:A$107)),2),"")</f>
        <v/>
      </c>
      <c r="J21" s="46" t="str">
        <f>IF(MONTH(INDEX(date2,MATCH(MONTH($B$2),mois2,)+(COUNT($A$7:$A$107)-COUNT($A21:A$107))))=MONTH($B$2),INDEX(Feuille1!$B$310:$G$380,MATCH(MONTH($B$2),mois2,)+(COUNT($A$7:$A$107)-COUNT($A21:A$107)),3),"")</f>
        <v/>
      </c>
      <c r="K21" s="47" t="str">
        <f>IF(MONTH(INDEX(date2,MATCH(MONTH($B$2),mois2,)+(COUNT($A$7:$A$107)-COUNT($A21:A$107))))=MONTH($B$2),INDEX(Feuille1!$B$310:$G$380,MATCH(MONTH($B$2),mois2,)+(COUNT($A$7:$A$107)-COUNT($A21:A$107)),4),"")</f>
        <v/>
      </c>
      <c r="L21" s="46" t="str">
        <f>IF(MONTH(INDEX(date2,MATCH(MONTH($B$2),mois2,)+(COUNT($A$7:$A$107)-COUNT($A21:A$107))))=MONTH($B$2),INDEX(Feuille1!$B$310:$G$380,MATCH(MONTH($B$2),mois2,)+(COUNT($A$7:$A$107)-COUNT($A21:A$107)),6),"")</f>
        <v/>
      </c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</row>
    <row r="22" spans="1:1025" x14ac:dyDescent="0.25">
      <c r="A22">
        <v>1</v>
      </c>
      <c r="B22" s="40">
        <f>IF(MONTH(INDEX(Date,MATCH(MONTH($B$2),mois,)+(COUNT($A$7:$A$107)-COUNT(A22:$A$107))))=MONTH($B$2),INDEX(Date,MATCH(MONTH($B$2),mois,)+(COUNT($A$7:$A$107)-COUNT(A22:$A$107))),"")</f>
        <v>42143</v>
      </c>
      <c r="C22" s="42" t="str">
        <f>IF(MONTH(INDEX(Date,MATCH(MONTH($B$2),mois,)+(COUNT($A$7:$A$107)-COUNT(A22:$A$107))))=MONTH($B$2),INDEX(Feuille1!$B$13:$H$301,MATCH(MONTH($B$2),mois,)+(COUNT($A$7:$A$107)-COUNT(A22:$A$107)),2),"")</f>
        <v>706</v>
      </c>
      <c r="D22" s="42" t="str">
        <f>IF(MONTH(INDEX(Date,MATCH(MONTH($B$2),mois,)+(COUNT($A$7:$A$107)-COUNT(A22:$A$107))))=MONTH($B$2),INDEX(Feuille1!$B$13:$H$301,MATCH(MONTH($B$2),mois,)+(COUNT($A$7:$A$107)-COUNT(A22:$A$107)),3),"")</f>
        <v>Patient X</v>
      </c>
      <c r="E22" s="43" t="str">
        <f>IF(MONTH(INDEX(Date,MATCH(MONTH($B$2),mois,)+(COUNT($A$7:$A$107)-COUNT(A22:$A$107))))=MONTH($B$2),INDEX(Feuille1!$B$13:$H$301,MATCH(MONTH($B$2),mois,)+(COUNT($A$7:$A$107)-COUNT(A22:$A$107)),4),"")</f>
        <v>X €</v>
      </c>
      <c r="F22" s="42" t="str">
        <f>IF(MONTH(INDEX(Date,MATCH(MONTH($B$2),mois,)+(COUNT($A$7:$A$107)-COUNT(A22:$A$107))))=MONTH($B$2),INDEX(Feuille1!$B$13:$H$301,MATCH(MONTH($B$2),mois,)+(COUNT($A$7:$A$107)-COUNT(A22:$A$107)),6),"")</f>
        <v>Chèque</v>
      </c>
      <c r="G22" s="43" t="str">
        <f>IF(MONTH(INDEX(Date,MATCH(MONTH($B$2),mois,)+(COUNT($A$7:$A$107)-COUNT(A22:$A$107))))=MONTH($B$2),INDEX(Feuille1!$B$13:$H$301,MATCH(MONTH($B$2),mois,)+(COUNT($A$7:$A$107)-COUNT(A22:$A$107)),7),"")</f>
        <v>X</v>
      </c>
      <c r="H22" s="39"/>
      <c r="I22" s="38"/>
      <c r="J22" s="38"/>
      <c r="K22" s="39"/>
      <c r="L22" s="39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</row>
    <row r="23" spans="1:1025" x14ac:dyDescent="0.25">
      <c r="A23">
        <v>1</v>
      </c>
      <c r="B23" s="40">
        <f>IF(MONTH(INDEX(Date,MATCH(MONTH($B$2),mois,)+(COUNT($A$7:$A$107)-COUNT(A23:$A$107))))=MONTH($B$2),INDEX(Date,MATCH(MONTH($B$2),mois,)+(COUNT($A$7:$A$107)-COUNT(A23:$A$107))),"")</f>
        <v>42145</v>
      </c>
      <c r="C23" s="42" t="str">
        <f>IF(MONTH(INDEX(Date,MATCH(MONTH($B$2),mois,)+(COUNT($A$7:$A$107)-COUNT(A23:$A$107))))=MONTH($B$2),INDEX(Feuille1!$B$13:$H$301,MATCH(MONTH($B$2),mois,)+(COUNT($A$7:$A$107)-COUNT(A23:$A$107)),2),"")</f>
        <v>706</v>
      </c>
      <c r="D23" s="42" t="str">
        <f>IF(MONTH(INDEX(Date,MATCH(MONTH($B$2),mois,)+(COUNT($A$7:$A$107)-COUNT(A23:$A$107))))=MONTH($B$2),INDEX(Feuille1!$B$13:$H$301,MATCH(MONTH($B$2),mois,)+(COUNT($A$7:$A$107)-COUNT(A23:$A$107)),3),"")</f>
        <v>Patient X</v>
      </c>
      <c r="E23" s="43" t="str">
        <f>IF(MONTH(INDEX(Date,MATCH(MONTH($B$2),mois,)+(COUNT($A$7:$A$107)-COUNT(A23:$A$107))))=MONTH($B$2),INDEX(Feuille1!$B$13:$H$301,MATCH(MONTH($B$2),mois,)+(COUNT($A$7:$A$107)-COUNT(A23:$A$107)),4),"")</f>
        <v>X €</v>
      </c>
      <c r="F23" s="42" t="str">
        <f>IF(MONTH(INDEX(Date,MATCH(MONTH($B$2),mois,)+(COUNT($A$7:$A$107)-COUNT(A23:$A$107))))=MONTH($B$2),INDEX(Feuille1!$B$13:$H$301,MATCH(MONTH($B$2),mois,)+(COUNT($A$7:$A$107)-COUNT(A23:$A$107)),6),"")</f>
        <v>Chèque</v>
      </c>
      <c r="G23" s="43" t="str">
        <f>IF(MONTH(INDEX(Date,MATCH(MONTH($B$2),mois,)+(COUNT($A$7:$A$107)-COUNT(A23:$A$107))))=MONTH($B$2),INDEX(Feuille1!$B$13:$H$301,MATCH(MONTH($B$2),mois,)+(COUNT($A$7:$A$107)-COUNT(A23:$A$107)),7),"")</f>
        <v>X</v>
      </c>
      <c r="H23" s="39"/>
      <c r="I23" s="38"/>
      <c r="J23" s="38"/>
      <c r="K23" s="39"/>
      <c r="L23" s="39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</row>
    <row r="24" spans="1:1025" x14ac:dyDescent="0.25">
      <c r="A24">
        <v>1</v>
      </c>
      <c r="B24" s="40">
        <f>IF(MONTH(INDEX(Date,MATCH(MONTH($B$2),mois,)+(COUNT($A$7:$A$107)-COUNT(A24:$A$107))))=MONTH($B$2),INDEX(Date,MATCH(MONTH($B$2),mois,)+(COUNT($A$7:$A$107)-COUNT(A24:$A$107))),"")</f>
        <v>42145</v>
      </c>
      <c r="C24" s="42" t="str">
        <f>IF(MONTH(INDEX(Date,MATCH(MONTH($B$2),mois,)+(COUNT($A$7:$A$107)-COUNT(A24:$A$107))))=MONTH($B$2),INDEX(Feuille1!$B$13:$H$301,MATCH(MONTH($B$2),mois,)+(COUNT($A$7:$A$107)-COUNT(A24:$A$107)),2),"")</f>
        <v>706</v>
      </c>
      <c r="D24" s="42" t="str">
        <f>IF(MONTH(INDEX(Date,MATCH(MONTH($B$2),mois,)+(COUNT($A$7:$A$107)-COUNT(A24:$A$107))))=MONTH($B$2),INDEX(Feuille1!$B$13:$H$301,MATCH(MONTH($B$2),mois,)+(COUNT($A$7:$A$107)-COUNT(A24:$A$107)),3),"")</f>
        <v>Patient X</v>
      </c>
      <c r="E24" s="43" t="str">
        <f>IF(MONTH(INDEX(Date,MATCH(MONTH($B$2),mois,)+(COUNT($A$7:$A$107)-COUNT(A24:$A$107))))=MONTH($B$2),INDEX(Feuille1!$B$13:$H$301,MATCH(MONTH($B$2),mois,)+(COUNT($A$7:$A$107)-COUNT(A24:$A$107)),4),"")</f>
        <v>X €</v>
      </c>
      <c r="F24" s="42" t="str">
        <f>IF(MONTH(INDEX(Date,MATCH(MONTH($B$2),mois,)+(COUNT($A$7:$A$107)-COUNT(A24:$A$107))))=MONTH($B$2),INDEX(Feuille1!$B$13:$H$301,MATCH(MONTH($B$2),mois,)+(COUNT($A$7:$A$107)-COUNT(A24:$A$107)),6),"")</f>
        <v>Espèce</v>
      </c>
      <c r="G24" s="43" t="str">
        <f>IF(MONTH(INDEX(Date,MATCH(MONTH($B$2),mois,)+(COUNT($A$7:$A$107)-COUNT(A24:$A$107))))=MONTH($B$2),INDEX(Feuille1!$B$13:$H$301,MATCH(MONTH($B$2),mois,)+(COUNT($A$7:$A$107)-COUNT(A24:$A$107)),7),"")</f>
        <v>X</v>
      </c>
      <c r="H24" s="39"/>
      <c r="I24" s="38"/>
      <c r="J24" s="38"/>
      <c r="K24" s="39"/>
      <c r="L24" s="39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</row>
    <row r="25" spans="1:1025" x14ac:dyDescent="0.25">
      <c r="A25">
        <v>1</v>
      </c>
      <c r="B25" s="40">
        <f>IF(MONTH(INDEX(Date,MATCH(MONTH($B$2),mois,)+(COUNT($A$7:$A$107)-COUNT(A25:$A$107))))=MONTH($B$2),INDEX(Date,MATCH(MONTH($B$2),mois,)+(COUNT($A$7:$A$107)-COUNT(A25:$A$107))),"")</f>
        <v>42146</v>
      </c>
      <c r="C25" s="42" t="str">
        <f>IF(MONTH(INDEX(Date,MATCH(MONTH($B$2),mois,)+(COUNT($A$7:$A$107)-COUNT(A25:$A$107))))=MONTH($B$2),INDEX(Feuille1!$B$13:$H$301,MATCH(MONTH($B$2),mois,)+(COUNT($A$7:$A$107)-COUNT(A25:$A$107)),2),"")</f>
        <v>706</v>
      </c>
      <c r="D25" s="42" t="str">
        <f>IF(MONTH(INDEX(Date,MATCH(MONTH($B$2),mois,)+(COUNT($A$7:$A$107)-COUNT(A25:$A$107))))=MONTH($B$2),INDEX(Feuille1!$B$13:$H$301,MATCH(MONTH($B$2),mois,)+(COUNT($A$7:$A$107)-COUNT(A25:$A$107)),3),"")</f>
        <v>Patient X</v>
      </c>
      <c r="E25" s="43" t="str">
        <f>IF(MONTH(INDEX(Date,MATCH(MONTH($B$2),mois,)+(COUNT($A$7:$A$107)-COUNT(A25:$A$107))))=MONTH($B$2),INDEX(Feuille1!$B$13:$H$301,MATCH(MONTH($B$2),mois,)+(COUNT($A$7:$A$107)-COUNT(A25:$A$107)),4),"")</f>
        <v>X €</v>
      </c>
      <c r="F25" s="42" t="str">
        <f>IF(MONTH(INDEX(Date,MATCH(MONTH($B$2),mois,)+(COUNT($A$7:$A$107)-COUNT(A25:$A$107))))=MONTH($B$2),INDEX(Feuille1!$B$13:$H$301,MATCH(MONTH($B$2),mois,)+(COUNT($A$7:$A$107)-COUNT(A25:$A$107)),6),"")</f>
        <v>Espèce</v>
      </c>
      <c r="G25" s="43" t="str">
        <f>IF(MONTH(INDEX(Date,MATCH(MONTH($B$2),mois,)+(COUNT($A$7:$A$107)-COUNT(A25:$A$107))))=MONTH($B$2),INDEX(Feuille1!$B$13:$H$301,MATCH(MONTH($B$2),mois,)+(COUNT($A$7:$A$107)-COUNT(A25:$A$107)),7),"")</f>
        <v>X</v>
      </c>
      <c r="H25" s="39"/>
      <c r="I25" s="38"/>
      <c r="J25" s="38"/>
      <c r="K25" s="39"/>
      <c r="L25" s="39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</row>
    <row r="26" spans="1:1025" x14ac:dyDescent="0.25">
      <c r="A26">
        <v>1</v>
      </c>
      <c r="B26" s="40">
        <f>IF(MONTH(INDEX(Date,MATCH(MONTH($B$2),mois,)+(COUNT($A$7:$A$107)-COUNT(A26:$A$107))))=MONTH($B$2),INDEX(Date,MATCH(MONTH($B$2),mois,)+(COUNT($A$7:$A$107)-COUNT(A26:$A$107))),"")</f>
        <v>42150</v>
      </c>
      <c r="C26" s="42" t="str">
        <f>IF(MONTH(INDEX(Date,MATCH(MONTH($B$2),mois,)+(COUNT($A$7:$A$107)-COUNT(A26:$A$107))))=MONTH($B$2),INDEX(Feuille1!$B$13:$H$301,MATCH(MONTH($B$2),mois,)+(COUNT($A$7:$A$107)-COUNT(A26:$A$107)),2),"")</f>
        <v>706</v>
      </c>
      <c r="D26" s="42" t="str">
        <f>IF(MONTH(INDEX(Date,MATCH(MONTH($B$2),mois,)+(COUNT($A$7:$A$107)-COUNT(A26:$A$107))))=MONTH($B$2),INDEX(Feuille1!$B$13:$H$301,MATCH(MONTH($B$2),mois,)+(COUNT($A$7:$A$107)-COUNT(A26:$A$107)),3),"")</f>
        <v>Patient X</v>
      </c>
      <c r="E26" s="43" t="str">
        <f>IF(MONTH(INDEX(Date,MATCH(MONTH($B$2),mois,)+(COUNT($A$7:$A$107)-COUNT(A26:$A$107))))=MONTH($B$2),INDEX(Feuille1!$B$13:$H$301,MATCH(MONTH($B$2),mois,)+(COUNT($A$7:$A$107)-COUNT(A26:$A$107)),4),"")</f>
        <v>X €</v>
      </c>
      <c r="F26" s="42" t="str">
        <f>IF(MONTH(INDEX(Date,MATCH(MONTH($B$2),mois,)+(COUNT($A$7:$A$107)-COUNT(A26:$A$107))))=MONTH($B$2),INDEX(Feuille1!$B$13:$H$301,MATCH(MONTH($B$2),mois,)+(COUNT($A$7:$A$107)-COUNT(A26:$A$107)),6),"")</f>
        <v>Espèce</v>
      </c>
      <c r="G26" s="43" t="str">
        <f>IF(MONTH(INDEX(Date,MATCH(MONTH($B$2),mois,)+(COUNT($A$7:$A$107)-COUNT(A26:$A$107))))=MONTH($B$2),INDEX(Feuille1!$B$13:$H$301,MATCH(MONTH($B$2),mois,)+(COUNT($A$7:$A$107)-COUNT(A26:$A$107)),7),"")</f>
        <v>X</v>
      </c>
      <c r="H26" s="39"/>
      <c r="I26" s="38"/>
      <c r="J26" s="38"/>
      <c r="K26" s="39"/>
      <c r="L26" s="39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</row>
    <row r="27" spans="1:1025" x14ac:dyDescent="0.25">
      <c r="A27">
        <v>1</v>
      </c>
      <c r="B27" s="40">
        <f>IF(MONTH(INDEX(Date,MATCH(MONTH($B$2),mois,)+(COUNT($A$7:$A$107)-COUNT(A27:$A$107))))=MONTH($B$2),INDEX(Date,MATCH(MONTH($B$2),mois,)+(COUNT($A$7:$A$107)-COUNT(A27:$A$107))),"")</f>
        <v>42150</v>
      </c>
      <c r="C27" s="42" t="str">
        <f>IF(MONTH(INDEX(Date,MATCH(MONTH($B$2),mois,)+(COUNT($A$7:$A$107)-COUNT(A27:$A$107))))=MONTH($B$2),INDEX(Feuille1!$B$13:$H$301,MATCH(MONTH($B$2),mois,)+(COUNT($A$7:$A$107)-COUNT(A27:$A$107)),2),"")</f>
        <v>706</v>
      </c>
      <c r="D27" s="42" t="str">
        <f>IF(MONTH(INDEX(Date,MATCH(MONTH($B$2),mois,)+(COUNT($A$7:$A$107)-COUNT(A27:$A$107))))=MONTH($B$2),INDEX(Feuille1!$B$13:$H$301,MATCH(MONTH($B$2),mois,)+(COUNT($A$7:$A$107)-COUNT(A27:$A$107)),3),"")</f>
        <v>Patient X</v>
      </c>
      <c r="E27" s="43" t="str">
        <f>IF(MONTH(INDEX(Date,MATCH(MONTH($B$2),mois,)+(COUNT($A$7:$A$107)-COUNT(A27:$A$107))))=MONTH($B$2),INDEX(Feuille1!$B$13:$H$301,MATCH(MONTH($B$2),mois,)+(COUNT($A$7:$A$107)-COUNT(A27:$A$107)),4),"")</f>
        <v>X €</v>
      </c>
      <c r="F27" s="42" t="str">
        <f>IF(MONTH(INDEX(Date,MATCH(MONTH($B$2),mois,)+(COUNT($A$7:$A$107)-COUNT(A27:$A$107))))=MONTH($B$2),INDEX(Feuille1!$B$13:$H$301,MATCH(MONTH($B$2),mois,)+(COUNT($A$7:$A$107)-COUNT(A27:$A$107)),6),"")</f>
        <v>Chèque</v>
      </c>
      <c r="G27" s="43" t="str">
        <f>IF(MONTH(INDEX(Date,MATCH(MONTH($B$2),mois,)+(COUNT($A$7:$A$107)-COUNT(A27:$A$107))))=MONTH($B$2),INDEX(Feuille1!$B$13:$H$301,MATCH(MONTH($B$2),mois,)+(COUNT($A$7:$A$107)-COUNT(A27:$A$107)),7),"")</f>
        <v>X</v>
      </c>
      <c r="H27" s="39"/>
      <c r="I27" s="38"/>
      <c r="J27" s="38"/>
      <c r="K27" s="39"/>
      <c r="L27" s="39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</row>
    <row r="28" spans="1:1025" x14ac:dyDescent="0.25">
      <c r="A28">
        <v>1</v>
      </c>
      <c r="B28" s="40">
        <f>IF(MONTH(INDEX(Date,MATCH(MONTH($B$2),mois,)+(COUNT($A$7:$A$107)-COUNT(A28:$A$107))))=MONTH($B$2),INDEX(Date,MATCH(MONTH($B$2),mois,)+(COUNT($A$7:$A$107)-COUNT(A28:$A$107))),"")</f>
        <v>42150</v>
      </c>
      <c r="C28" s="42" t="str">
        <f>IF(MONTH(INDEX(Date,MATCH(MONTH($B$2),mois,)+(COUNT($A$7:$A$107)-COUNT(A28:$A$107))))=MONTH($B$2),INDEX(Feuille1!$B$13:$H$301,MATCH(MONTH($B$2),mois,)+(COUNT($A$7:$A$107)-COUNT(A28:$A$107)),2),"")</f>
        <v>706</v>
      </c>
      <c r="D28" s="42" t="str">
        <f>IF(MONTH(INDEX(Date,MATCH(MONTH($B$2),mois,)+(COUNT($A$7:$A$107)-COUNT(A28:$A$107))))=MONTH($B$2),INDEX(Feuille1!$B$13:$H$301,MATCH(MONTH($B$2),mois,)+(COUNT($A$7:$A$107)-COUNT(A28:$A$107)),3),"")</f>
        <v>Patient X</v>
      </c>
      <c r="E28" s="43" t="str">
        <f>IF(MONTH(INDEX(Date,MATCH(MONTH($B$2),mois,)+(COUNT($A$7:$A$107)-COUNT(A28:$A$107))))=MONTH($B$2),INDEX(Feuille1!$B$13:$H$301,MATCH(MONTH($B$2),mois,)+(COUNT($A$7:$A$107)-COUNT(A28:$A$107)),4),"")</f>
        <v>X €</v>
      </c>
      <c r="F28" s="42" t="str">
        <f>IF(MONTH(INDEX(Date,MATCH(MONTH($B$2),mois,)+(COUNT($A$7:$A$107)-COUNT(A28:$A$107))))=MONTH($B$2),INDEX(Feuille1!$B$13:$H$301,MATCH(MONTH($B$2),mois,)+(COUNT($A$7:$A$107)-COUNT(A28:$A$107)),6),"")</f>
        <v>Espèce</v>
      </c>
      <c r="G28" s="43" t="str">
        <f>IF(MONTH(INDEX(Date,MATCH(MONTH($B$2),mois,)+(COUNT($A$7:$A$107)-COUNT(A28:$A$107))))=MONTH($B$2),INDEX(Feuille1!$B$13:$H$301,MATCH(MONTH($B$2),mois,)+(COUNT($A$7:$A$107)-COUNT(A28:$A$107)),7),"")</f>
        <v>X</v>
      </c>
      <c r="H28" s="39"/>
      <c r="I28" s="38"/>
      <c r="J28" s="38"/>
      <c r="K28" s="39"/>
      <c r="L28" s="39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</row>
    <row r="29" spans="1:1025" x14ac:dyDescent="0.25">
      <c r="A29">
        <v>1</v>
      </c>
      <c r="B29" s="40">
        <f>IF(MONTH(INDEX(Date,MATCH(MONTH($B$2),mois,)+(COUNT($A$7:$A$107)-COUNT(A29:$A$107))))=MONTH($B$2),INDEX(Date,MATCH(MONTH($B$2),mois,)+(COUNT($A$7:$A$107)-COUNT(A29:$A$107))),"")</f>
        <v>42151</v>
      </c>
      <c r="C29" s="42" t="str">
        <f>IF(MONTH(INDEX(Date,MATCH(MONTH($B$2),mois,)+(COUNT($A$7:$A$107)-COUNT(A29:$A$107))))=MONTH($B$2),INDEX(Feuille1!$B$13:$H$301,MATCH(MONTH($B$2),mois,)+(COUNT($A$7:$A$107)-COUNT(A29:$A$107)),2),"")</f>
        <v>706</v>
      </c>
      <c r="D29" s="42" t="str">
        <f>IF(MONTH(INDEX(Date,MATCH(MONTH($B$2),mois,)+(COUNT($A$7:$A$107)-COUNT(A29:$A$107))))=MONTH($B$2),INDEX(Feuille1!$B$13:$H$301,MATCH(MONTH($B$2),mois,)+(COUNT($A$7:$A$107)-COUNT(A29:$A$107)),3),"")</f>
        <v>Patient X</v>
      </c>
      <c r="E29" s="43" t="str">
        <f>IF(MONTH(INDEX(Date,MATCH(MONTH($B$2),mois,)+(COUNT($A$7:$A$107)-COUNT(A29:$A$107))))=MONTH($B$2),INDEX(Feuille1!$B$13:$H$301,MATCH(MONTH($B$2),mois,)+(COUNT($A$7:$A$107)-COUNT(A29:$A$107)),4),"")</f>
        <v>X €</v>
      </c>
      <c r="F29" s="42" t="str">
        <f>IF(MONTH(INDEX(Date,MATCH(MONTH($B$2),mois,)+(COUNT($A$7:$A$107)-COUNT(A29:$A$107))))=MONTH($B$2),INDEX(Feuille1!$B$13:$H$301,MATCH(MONTH($B$2),mois,)+(COUNT($A$7:$A$107)-COUNT(A29:$A$107)),6),"")</f>
        <v>Chèque</v>
      </c>
      <c r="G29" s="43" t="str">
        <f>IF(MONTH(INDEX(Date,MATCH(MONTH($B$2),mois,)+(COUNT($A$7:$A$107)-COUNT(A29:$A$107))))=MONTH($B$2),INDEX(Feuille1!$B$13:$H$301,MATCH(MONTH($B$2),mois,)+(COUNT($A$7:$A$107)-COUNT(A29:$A$107)),7),"")</f>
        <v>X</v>
      </c>
      <c r="H29" s="39"/>
      <c r="I29" s="38"/>
      <c r="J29" s="38"/>
      <c r="K29" s="39"/>
      <c r="L29" s="3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</row>
    <row r="30" spans="1:1025" x14ac:dyDescent="0.25">
      <c r="A30">
        <v>1</v>
      </c>
      <c r="B30" s="40">
        <f>IF(MONTH(INDEX(Date,MATCH(MONTH($B$2),mois,)+(COUNT($A$7:$A$107)-COUNT(A30:$A$107))))=MONTH($B$2),INDEX(Date,MATCH(MONTH($B$2),mois,)+(COUNT($A$7:$A$107)-COUNT(A30:$A$107))),"")</f>
        <v>42152</v>
      </c>
      <c r="C30" s="42" t="str">
        <f>IF(MONTH(INDEX(Date,MATCH(MONTH($B$2),mois,)+(COUNT($A$7:$A$107)-COUNT(A30:$A$107))))=MONTH($B$2),INDEX(Feuille1!$B$13:$H$301,MATCH(MONTH($B$2),mois,)+(COUNT($A$7:$A$107)-COUNT(A30:$A$107)),2),"")</f>
        <v>706</v>
      </c>
      <c r="D30" s="42" t="str">
        <f>IF(MONTH(INDEX(Date,MATCH(MONTH($B$2),mois,)+(COUNT($A$7:$A$107)-COUNT(A30:$A$107))))=MONTH($B$2),INDEX(Feuille1!$B$13:$H$301,MATCH(MONTH($B$2),mois,)+(COUNT($A$7:$A$107)-COUNT(A30:$A$107)),3),"")</f>
        <v>Patient X</v>
      </c>
      <c r="E30" s="43" t="str">
        <f>IF(MONTH(INDEX(Date,MATCH(MONTH($B$2),mois,)+(COUNT($A$7:$A$107)-COUNT(A30:$A$107))))=MONTH($B$2),INDEX(Feuille1!$B$13:$H$301,MATCH(MONTH($B$2),mois,)+(COUNT($A$7:$A$107)-COUNT(A30:$A$107)),4),"")</f>
        <v>X €</v>
      </c>
      <c r="F30" s="42" t="str">
        <f>IF(MONTH(INDEX(Date,MATCH(MONTH($B$2),mois,)+(COUNT($A$7:$A$107)-COUNT(A30:$A$107))))=MONTH($B$2),INDEX(Feuille1!$B$13:$H$301,MATCH(MONTH($B$2),mois,)+(COUNT($A$7:$A$107)-COUNT(A30:$A$107)),6),"")</f>
        <v>Chèque</v>
      </c>
      <c r="G30" s="43" t="str">
        <f>IF(MONTH(INDEX(Date,MATCH(MONTH($B$2),mois,)+(COUNT($A$7:$A$107)-COUNT(A30:$A$107))))=MONTH($B$2),INDEX(Feuille1!$B$13:$H$301,MATCH(MONTH($B$2),mois,)+(COUNT($A$7:$A$107)-COUNT(A30:$A$107)),7),"")</f>
        <v>X</v>
      </c>
      <c r="H30" s="39"/>
      <c r="I30" s="38"/>
      <c r="J30" s="38"/>
      <c r="K30" s="39"/>
      <c r="L30" s="39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</row>
    <row r="31" spans="1:1025" x14ac:dyDescent="0.25">
      <c r="A31">
        <v>1</v>
      </c>
      <c r="B31" s="40" t="str">
        <f>IF(MONTH(INDEX(Date,MATCH(MONTH($B$2),mois,)+(COUNT($A$7:$A$107)-COUNT(A31:$A$107))))=MONTH($B$2),INDEX(Date,MATCH(MONTH($B$2),mois,)+(COUNT($A$7:$A$107)-COUNT(A31:$A$107))),"")</f>
        <v/>
      </c>
      <c r="C31" s="42" t="str">
        <f>IF(MONTH(INDEX(Date,MATCH(MONTH($B$2),mois,)+(COUNT($A$7:$A$107)-COUNT(A31:$A$107))))=MONTH($B$2),INDEX(Feuille1!$B$13:$H$301,MATCH(MONTH($B$2),mois,)+(COUNT($A$7:$A$107)-COUNT(A31:$A$107)),2),"")</f>
        <v/>
      </c>
      <c r="D31" s="42" t="str">
        <f>IF(MONTH(INDEX(Date,MATCH(MONTH($B$2),mois,)+(COUNT($A$7:$A$107)-COUNT(A31:$A$107))))=MONTH($B$2),INDEX(Feuille1!$B$13:$H$301,MATCH(MONTH($B$2),mois,)+(COUNT($A$7:$A$107)-COUNT(A31:$A$107)),3),"")</f>
        <v/>
      </c>
      <c r="E31" s="43" t="str">
        <f>IF(MONTH(INDEX(Date,MATCH(MONTH($B$2),mois,)+(COUNT($A$7:$A$107)-COUNT(A31:$A$107))))=MONTH($B$2),INDEX(Feuille1!$B$13:$H$301,MATCH(MONTH($B$2),mois,)+(COUNT($A$7:$A$107)-COUNT(A31:$A$107)),4),"")</f>
        <v/>
      </c>
      <c r="F31" s="42" t="str">
        <f>IF(MONTH(INDEX(Date,MATCH(MONTH($B$2),mois,)+(COUNT($A$7:$A$107)-COUNT(A31:$A$107))))=MONTH($B$2),INDEX(Feuille1!$B$13:$H$301,MATCH(MONTH($B$2),mois,)+(COUNT($A$7:$A$107)-COUNT(A31:$A$107)),6),"")</f>
        <v/>
      </c>
      <c r="G31" s="43" t="str">
        <f>IF(MONTH(INDEX(Date,MATCH(MONTH($B$2),mois,)+(COUNT($A$7:$A$107)-COUNT(A31:$A$107))))=MONTH($B$2),INDEX(Feuille1!$B$13:$H$301,MATCH(MONTH($B$2),mois,)+(COUNT($A$7:$A$107)-COUNT(A31:$A$107)),7),"")</f>
        <v/>
      </c>
      <c r="H31" s="39"/>
      <c r="I31" s="38"/>
      <c r="J31" s="38"/>
      <c r="K31" s="39"/>
      <c r="L31" s="39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</row>
    <row r="32" spans="1:1025" x14ac:dyDescent="0.25">
      <c r="A32">
        <v>1</v>
      </c>
      <c r="B32" s="40" t="str">
        <f>IF(MONTH(INDEX(Date,MATCH(MONTH($B$2),mois,)+(COUNT($A$7:$A$107)-COUNT(A32:$A$107))))=MONTH($B$2),INDEX(Date,MATCH(MONTH($B$2),mois,)+(COUNT($A$7:$A$107)-COUNT(A32:$A$107))),"")</f>
        <v/>
      </c>
      <c r="C32" s="42" t="str">
        <f>IF(MONTH(INDEX(Date,MATCH(MONTH($B$2),mois,)+(COUNT($A$7:$A$107)-COUNT(A32:$A$107))))=MONTH($B$2),INDEX(Feuille1!$B$13:$H$301,MATCH(MONTH($B$2),mois,)+(COUNT($A$7:$A$107)-COUNT(A32:$A$107)),2),"")</f>
        <v/>
      </c>
      <c r="D32" s="42" t="str">
        <f>IF(MONTH(INDEX(Date,MATCH(MONTH($B$2),mois,)+(COUNT($A$7:$A$107)-COUNT(A32:$A$107))))=MONTH($B$2),INDEX(Feuille1!$B$13:$H$301,MATCH(MONTH($B$2),mois,)+(COUNT($A$7:$A$107)-COUNT(A32:$A$107)),3),"")</f>
        <v/>
      </c>
      <c r="E32" s="43" t="str">
        <f>IF(MONTH(INDEX(Date,MATCH(MONTH($B$2),mois,)+(COUNT($A$7:$A$107)-COUNT(A32:$A$107))))=MONTH($B$2),INDEX(Feuille1!$B$13:$H$301,MATCH(MONTH($B$2),mois,)+(COUNT($A$7:$A$107)-COUNT(A32:$A$107)),4),"")</f>
        <v/>
      </c>
      <c r="F32" s="42" t="str">
        <f>IF(MONTH(INDEX(Date,MATCH(MONTH($B$2),mois,)+(COUNT($A$7:$A$107)-COUNT(A32:$A$107))))=MONTH($B$2),INDEX(Feuille1!$B$13:$H$301,MATCH(MONTH($B$2),mois,)+(COUNT($A$7:$A$107)-COUNT(A32:$A$107)),6),"")</f>
        <v/>
      </c>
      <c r="G32" s="43" t="str">
        <f>IF(MONTH(INDEX(Date,MATCH(MONTH($B$2),mois,)+(COUNT($A$7:$A$107)-COUNT(A32:$A$107))))=MONTH($B$2),INDEX(Feuille1!$B$13:$H$301,MATCH(MONTH($B$2),mois,)+(COUNT($A$7:$A$107)-COUNT(A32:$A$107)),7),"")</f>
        <v/>
      </c>
      <c r="H32" s="39"/>
      <c r="I32" s="38"/>
      <c r="J32" s="38"/>
      <c r="K32" s="39"/>
      <c r="L32" s="39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</row>
    <row r="33" spans="1:1025" x14ac:dyDescent="0.25">
      <c r="A33">
        <v>1</v>
      </c>
      <c r="B33" s="40" t="str">
        <f>IF(MONTH(INDEX(Date,MATCH(MONTH($B$2),mois,)+(COUNT($A$7:$A$107)-COUNT(A33:$A$107))))=MONTH($B$2),INDEX(Date,MATCH(MONTH($B$2),mois,)+(COUNT($A$7:$A$107)-COUNT(A33:$A$107))),"")</f>
        <v/>
      </c>
      <c r="C33" s="42" t="str">
        <f>IF(MONTH(INDEX(Date,MATCH(MONTH($B$2),mois,)+(COUNT($A$7:$A$107)-COUNT(A33:$A$107))))=MONTH($B$2),INDEX(Feuille1!$B$13:$H$301,MATCH(MONTH($B$2),mois,)+(COUNT($A$7:$A$107)-COUNT(A33:$A$107)),2),"")</f>
        <v/>
      </c>
      <c r="D33" s="42" t="str">
        <f>IF(MONTH(INDEX(Date,MATCH(MONTH($B$2),mois,)+(COUNT($A$7:$A$107)-COUNT(A33:$A$107))))=MONTH($B$2),INDEX(Feuille1!$B$13:$H$301,MATCH(MONTH($B$2),mois,)+(COUNT($A$7:$A$107)-COUNT(A33:$A$107)),3),"")</f>
        <v/>
      </c>
      <c r="E33" s="43" t="str">
        <f>IF(MONTH(INDEX(Date,MATCH(MONTH($B$2),mois,)+(COUNT($A$7:$A$107)-COUNT(A33:$A$107))))=MONTH($B$2),INDEX(Feuille1!$B$13:$H$301,MATCH(MONTH($B$2),mois,)+(COUNT($A$7:$A$107)-COUNT(A33:$A$107)),4),"")</f>
        <v/>
      </c>
      <c r="F33" s="42" t="str">
        <f>IF(MONTH(INDEX(Date,MATCH(MONTH($B$2),mois,)+(COUNT($A$7:$A$107)-COUNT(A33:$A$107))))=MONTH($B$2),INDEX(Feuille1!$B$13:$H$301,MATCH(MONTH($B$2),mois,)+(COUNT($A$7:$A$107)-COUNT(A33:$A$107)),6),"")</f>
        <v/>
      </c>
      <c r="G33" s="43" t="str">
        <f>IF(MONTH(INDEX(Date,MATCH(MONTH($B$2),mois,)+(COUNT($A$7:$A$107)-COUNT(A33:$A$107))))=MONTH($B$2),INDEX(Feuille1!$B$13:$H$301,MATCH(MONTH($B$2),mois,)+(COUNT($A$7:$A$107)-COUNT(A33:$A$107)),7),"")</f>
        <v/>
      </c>
      <c r="H33" s="39"/>
      <c r="I33" s="38"/>
      <c r="J33" s="38"/>
      <c r="K33" s="39"/>
      <c r="L33" s="39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</row>
    <row r="34" spans="1:1025" x14ac:dyDescent="0.25">
      <c r="A34">
        <v>1</v>
      </c>
      <c r="B34" s="40" t="str">
        <f>IF(MONTH(INDEX(Date,MATCH(MONTH($B$2),mois,)+(COUNT($A$7:$A$107)-COUNT(A34:$A$107))))=MONTH($B$2),INDEX(Date,MATCH(MONTH($B$2),mois,)+(COUNT($A$7:$A$107)-COUNT(A34:$A$107))),"")</f>
        <v/>
      </c>
      <c r="C34" s="42" t="str">
        <f>IF(MONTH(INDEX(Date,MATCH(MONTH($B$2),mois,)+(COUNT($A$7:$A$107)-COUNT(A34:$A$107))))=MONTH($B$2),INDEX(Feuille1!$B$13:$H$301,MATCH(MONTH($B$2),mois,)+(COUNT($A$7:$A$107)-COUNT(A34:$A$107)),2),"")</f>
        <v/>
      </c>
      <c r="D34" s="42" t="str">
        <f>IF(MONTH(INDEX(Date,MATCH(MONTH($B$2),mois,)+(COUNT($A$7:$A$107)-COUNT(A34:$A$107))))=MONTH($B$2),INDEX(Feuille1!$B$13:$H$301,MATCH(MONTH($B$2),mois,)+(COUNT($A$7:$A$107)-COUNT(A34:$A$107)),3),"")</f>
        <v/>
      </c>
      <c r="E34" s="43" t="str">
        <f>IF(MONTH(INDEX(Date,MATCH(MONTH($B$2),mois,)+(COUNT($A$7:$A$107)-COUNT(A34:$A$107))))=MONTH($B$2),INDEX(Feuille1!$B$13:$H$301,MATCH(MONTH($B$2),mois,)+(COUNT($A$7:$A$107)-COUNT(A34:$A$107)),4),"")</f>
        <v/>
      </c>
      <c r="F34" s="42" t="str">
        <f>IF(MONTH(INDEX(Date,MATCH(MONTH($B$2),mois,)+(COUNT($A$7:$A$107)-COUNT(A34:$A$107))))=MONTH($B$2),INDEX(Feuille1!$B$13:$H$301,MATCH(MONTH($B$2),mois,)+(COUNT($A$7:$A$107)-COUNT(A34:$A$107)),6),"")</f>
        <v/>
      </c>
      <c r="G34" s="43" t="str">
        <f>IF(MONTH(INDEX(Date,MATCH(MONTH($B$2),mois,)+(COUNT($A$7:$A$107)-COUNT(A34:$A$107))))=MONTH($B$2),INDEX(Feuille1!$B$13:$H$301,MATCH(MONTH($B$2),mois,)+(COUNT($A$7:$A$107)-COUNT(A34:$A$107)),7),"")</f>
        <v/>
      </c>
      <c r="H34" s="39"/>
      <c r="I34" s="38"/>
      <c r="J34" s="38"/>
      <c r="K34" s="39"/>
      <c r="L34" s="39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</row>
    <row r="35" spans="1:1025" x14ac:dyDescent="0.25">
      <c r="A35">
        <v>1</v>
      </c>
      <c r="B35" s="40" t="str">
        <f>IF(MONTH(INDEX(Date,MATCH(MONTH($B$2),mois,)+(COUNT($A$7:$A$107)-COUNT(A35:$A$107))))=MONTH($B$2),INDEX(Date,MATCH(MONTH($B$2),mois,)+(COUNT($A$7:$A$107)-COUNT(A35:$A$107))),"")</f>
        <v/>
      </c>
      <c r="C35" s="42" t="str">
        <f>IF(MONTH(INDEX(Date,MATCH(MONTH($B$2),mois,)+(COUNT($A$7:$A$107)-COUNT(A35:$A$107))))=MONTH($B$2),INDEX(Feuille1!$B$13:$H$301,MATCH(MONTH($B$2),mois,)+(COUNT($A$7:$A$107)-COUNT(A35:$A$107)),2),"")</f>
        <v/>
      </c>
      <c r="D35" s="42" t="str">
        <f>IF(MONTH(INDEX(Date,MATCH(MONTH($B$2),mois,)+(COUNT($A$7:$A$107)-COUNT(A35:$A$107))))=MONTH($B$2),INDEX(Feuille1!$B$13:$H$301,MATCH(MONTH($B$2),mois,)+(COUNT($A$7:$A$107)-COUNT(A35:$A$107)),3),"")</f>
        <v/>
      </c>
      <c r="E35" s="43" t="str">
        <f>IF(MONTH(INDEX(Date,MATCH(MONTH($B$2),mois,)+(COUNT($A$7:$A$107)-COUNT(A35:$A$107))))=MONTH($B$2),INDEX(Feuille1!$B$13:$H$301,MATCH(MONTH($B$2),mois,)+(COUNT($A$7:$A$107)-COUNT(A35:$A$107)),4),"")</f>
        <v/>
      </c>
      <c r="F35" s="42" t="str">
        <f>IF(MONTH(INDEX(Date,MATCH(MONTH($B$2),mois,)+(COUNT($A$7:$A$107)-COUNT(A35:$A$107))))=MONTH($B$2),INDEX(Feuille1!$B$13:$H$301,MATCH(MONTH($B$2),mois,)+(COUNT($A$7:$A$107)-COUNT(A35:$A$107)),6),"")</f>
        <v/>
      </c>
      <c r="G35" s="43" t="str">
        <f>IF(MONTH(INDEX(Date,MATCH(MONTH($B$2),mois,)+(COUNT($A$7:$A$107)-COUNT(A35:$A$107))))=MONTH($B$2),INDEX(Feuille1!$B$13:$H$301,MATCH(MONTH($B$2),mois,)+(COUNT($A$7:$A$107)-COUNT(A35:$A$107)),7),"")</f>
        <v/>
      </c>
      <c r="H35" s="39"/>
      <c r="I35" s="38"/>
      <c r="J35" s="38"/>
      <c r="K35" s="39"/>
      <c r="L35" s="39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</row>
    <row r="36" spans="1:1025" x14ac:dyDescent="0.25">
      <c r="A36">
        <v>1</v>
      </c>
      <c r="B36" s="40" t="str">
        <f>IF(MONTH(INDEX(Date,MATCH(MONTH($B$2),mois,)+(COUNT($A$7:$A$107)-COUNT(A36:$A$107))))=MONTH($B$2),INDEX(Date,MATCH(MONTH($B$2),mois,)+(COUNT($A$7:$A$107)-COUNT(A36:$A$107))),"")</f>
        <v/>
      </c>
      <c r="C36" s="42" t="str">
        <f>IF(MONTH(INDEX(Date,MATCH(MONTH($B$2),mois,)+(COUNT($A$7:$A$107)-COUNT(A36:$A$107))))=MONTH($B$2),INDEX(Feuille1!$B$13:$H$301,MATCH(MONTH($B$2),mois,)+(COUNT($A$7:$A$107)-COUNT(A36:$A$107)),2),"")</f>
        <v/>
      </c>
      <c r="D36" s="42" t="str">
        <f>IF(MONTH(INDEX(Date,MATCH(MONTH($B$2),mois,)+(COUNT($A$7:$A$107)-COUNT(A36:$A$107))))=MONTH($B$2),INDEX(Feuille1!$B$13:$H$301,MATCH(MONTH($B$2),mois,)+(COUNT($A$7:$A$107)-COUNT(A36:$A$107)),3),"")</f>
        <v/>
      </c>
      <c r="E36" s="43" t="str">
        <f>IF(MONTH(INDEX(Date,MATCH(MONTH($B$2),mois,)+(COUNT($A$7:$A$107)-COUNT(A36:$A$107))))=MONTH($B$2),INDEX(Feuille1!$B$13:$H$301,MATCH(MONTH($B$2),mois,)+(COUNT($A$7:$A$107)-COUNT(A36:$A$107)),4),"")</f>
        <v/>
      </c>
      <c r="F36" s="42" t="str">
        <f>IF(MONTH(INDEX(Date,MATCH(MONTH($B$2),mois,)+(COUNT($A$7:$A$107)-COUNT(A36:$A$107))))=MONTH($B$2),INDEX(Feuille1!$B$13:$H$301,MATCH(MONTH($B$2),mois,)+(COUNT($A$7:$A$107)-COUNT(A36:$A$107)),6),"")</f>
        <v/>
      </c>
      <c r="G36" s="43" t="str">
        <f>IF(MONTH(INDEX(Date,MATCH(MONTH($B$2),mois,)+(COUNT($A$7:$A$107)-COUNT(A36:$A$107))))=MONTH($B$2),INDEX(Feuille1!$B$13:$H$301,MATCH(MONTH($B$2),mois,)+(COUNT($A$7:$A$107)-COUNT(A36:$A$107)),7),"")</f>
        <v/>
      </c>
      <c r="H36" s="39"/>
      <c r="I36" s="38"/>
      <c r="J36" s="38"/>
      <c r="K36" s="39"/>
      <c r="L36" s="39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</row>
    <row r="37" spans="1:1025" x14ac:dyDescent="0.25">
      <c r="A37">
        <v>1</v>
      </c>
      <c r="B37" s="40" t="str">
        <f>IF(MONTH(INDEX(Date,MATCH(MONTH($B$2),mois,)+(COUNT($A$7:$A$107)-COUNT(A37:$A$107))))=MONTH($B$2),INDEX(Date,MATCH(MONTH($B$2),mois,)+(COUNT($A$7:$A$107)-COUNT(A37:$A$107))),"")</f>
        <v/>
      </c>
      <c r="C37" s="42" t="str">
        <f>IF(MONTH(INDEX(Date,MATCH(MONTH($B$2),mois,)+(COUNT($A$7:$A$107)-COUNT(A37:$A$107))))=MONTH($B$2),INDEX(Feuille1!$B$13:$H$301,MATCH(MONTH($B$2),mois,)+(COUNT($A$7:$A$107)-COUNT(A37:$A$107)),2),"")</f>
        <v/>
      </c>
      <c r="D37" s="42" t="str">
        <f>IF(MONTH(INDEX(Date,MATCH(MONTH($B$2),mois,)+(COUNT($A$7:$A$107)-COUNT(A37:$A$107))))=MONTH($B$2),INDEX(Feuille1!$B$13:$H$301,MATCH(MONTH($B$2),mois,)+(COUNT($A$7:$A$107)-COUNT(A37:$A$107)),3),"")</f>
        <v/>
      </c>
      <c r="E37" s="43" t="str">
        <f>IF(MONTH(INDEX(Date,MATCH(MONTH($B$2),mois,)+(COUNT($A$7:$A$107)-COUNT(A37:$A$107))))=MONTH($B$2),INDEX(Feuille1!$B$13:$H$301,MATCH(MONTH($B$2),mois,)+(COUNT($A$7:$A$107)-COUNT(A37:$A$107)),4),"")</f>
        <v/>
      </c>
      <c r="F37" s="42" t="str">
        <f>IF(MONTH(INDEX(Date,MATCH(MONTH($B$2),mois,)+(COUNT($A$7:$A$107)-COUNT(A37:$A$107))))=MONTH($B$2),INDEX(Feuille1!$B$13:$H$301,MATCH(MONTH($B$2),mois,)+(COUNT($A$7:$A$107)-COUNT(A37:$A$107)),6),"")</f>
        <v/>
      </c>
      <c r="G37" s="43" t="str">
        <f>IF(MONTH(INDEX(Date,MATCH(MONTH($B$2),mois,)+(COUNT($A$7:$A$107)-COUNT(A37:$A$107))))=MONTH($B$2),INDEX(Feuille1!$B$13:$H$301,MATCH(MONTH($B$2),mois,)+(COUNT($A$7:$A$107)-COUNT(A37:$A$107)),7),"")</f>
        <v/>
      </c>
      <c r="H37" s="39"/>
      <c r="I37" s="38"/>
      <c r="J37" s="38"/>
      <c r="K37" s="39"/>
      <c r="L37" s="39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</row>
    <row r="38" spans="1:1025" x14ac:dyDescent="0.25">
      <c r="A38">
        <v>1</v>
      </c>
      <c r="B38" s="40" t="str">
        <f>IF(MONTH(INDEX(Date,MATCH(MONTH($B$2),mois,)+(COUNT($A$7:$A$107)-COUNT(A38:$A$107))))=MONTH($B$2),INDEX(Date,MATCH(MONTH($B$2),mois,)+(COUNT($A$7:$A$107)-COUNT(A38:$A$107))),"")</f>
        <v/>
      </c>
      <c r="C38" s="42" t="str">
        <f>IF(MONTH(INDEX(Date,MATCH(MONTH($B$2),mois,)+(COUNT($A$7:$A$107)-COUNT(A38:$A$107))))=MONTH($B$2),INDEX(Feuille1!$B$13:$H$301,MATCH(MONTH($B$2),mois,)+(COUNT($A$7:$A$107)-COUNT(A38:$A$107)),2),"")</f>
        <v/>
      </c>
      <c r="D38" s="42" t="str">
        <f>IF(MONTH(INDEX(Date,MATCH(MONTH($B$2),mois,)+(COUNT($A$7:$A$107)-COUNT(A38:$A$107))))=MONTH($B$2),INDEX(Feuille1!$B$13:$H$301,MATCH(MONTH($B$2),mois,)+(COUNT($A$7:$A$107)-COUNT(A38:$A$107)),3),"")</f>
        <v/>
      </c>
      <c r="E38" s="43" t="str">
        <f>IF(MONTH(INDEX(Date,MATCH(MONTH($B$2),mois,)+(COUNT($A$7:$A$107)-COUNT(A38:$A$107))))=MONTH($B$2),INDEX(Feuille1!$B$13:$H$301,MATCH(MONTH($B$2),mois,)+(COUNT($A$7:$A$107)-COUNT(A38:$A$107)),4),"")</f>
        <v/>
      </c>
      <c r="F38" s="42" t="str">
        <f>IF(MONTH(INDEX(Date,MATCH(MONTH($B$2),mois,)+(COUNT($A$7:$A$107)-COUNT(A38:$A$107))))=MONTH($B$2),INDEX(Feuille1!$B$13:$H$301,MATCH(MONTH($B$2),mois,)+(COUNT($A$7:$A$107)-COUNT(A38:$A$107)),6),"")</f>
        <v/>
      </c>
      <c r="G38" s="43" t="str">
        <f>IF(MONTH(INDEX(Date,MATCH(MONTH($B$2),mois,)+(COUNT($A$7:$A$107)-COUNT(A38:$A$107))))=MONTH($B$2),INDEX(Feuille1!$B$13:$H$301,MATCH(MONTH($B$2),mois,)+(COUNT($A$7:$A$107)-COUNT(A38:$A$107)),7),"")</f>
        <v/>
      </c>
      <c r="H38" s="39"/>
      <c r="I38" s="38"/>
      <c r="J38" s="38"/>
      <c r="K38" s="39"/>
      <c r="L38" s="39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</row>
    <row r="39" spans="1:1025" x14ac:dyDescent="0.25">
      <c r="A39">
        <v>1</v>
      </c>
      <c r="B39" s="40" t="str">
        <f>IF(MONTH(INDEX(Date,MATCH(MONTH($B$2),mois,)+(COUNT($A$7:$A$107)-COUNT(A39:$A$107))))=MONTH($B$2),INDEX(Date,MATCH(MONTH($B$2),mois,)+(COUNT($A$7:$A$107)-COUNT(A39:$A$107))),"")</f>
        <v/>
      </c>
      <c r="C39" s="42" t="str">
        <f>IF(MONTH(INDEX(Date,MATCH(MONTH($B$2),mois,)+(COUNT($A$7:$A$107)-COUNT(A39:$A$107))))=MONTH($B$2),INDEX(Feuille1!$B$13:$H$301,MATCH(MONTH($B$2),mois,)+(COUNT($A$7:$A$107)-COUNT(A39:$A$107)),2),"")</f>
        <v/>
      </c>
      <c r="D39" s="42" t="str">
        <f>IF(MONTH(INDEX(Date,MATCH(MONTH($B$2),mois,)+(COUNT($A$7:$A$107)-COUNT(A39:$A$107))))=MONTH($B$2),INDEX(Feuille1!$B$13:$H$301,MATCH(MONTH($B$2),mois,)+(COUNT($A$7:$A$107)-COUNT(A39:$A$107)),3),"")</f>
        <v/>
      </c>
      <c r="E39" s="43" t="str">
        <f>IF(MONTH(INDEX(Date,MATCH(MONTH($B$2),mois,)+(COUNT($A$7:$A$107)-COUNT(A39:$A$107))))=MONTH($B$2),INDEX(Feuille1!$B$13:$H$301,MATCH(MONTH($B$2),mois,)+(COUNT($A$7:$A$107)-COUNT(A39:$A$107)),4),"")</f>
        <v/>
      </c>
      <c r="F39" s="42" t="str">
        <f>IF(MONTH(INDEX(Date,MATCH(MONTH($B$2),mois,)+(COUNT($A$7:$A$107)-COUNT(A39:$A$107))))=MONTH($B$2),INDEX(Feuille1!$B$13:$H$301,MATCH(MONTH($B$2),mois,)+(COUNT($A$7:$A$107)-COUNT(A39:$A$107)),6),"")</f>
        <v/>
      </c>
      <c r="G39" s="43" t="str">
        <f>IF(MONTH(INDEX(Date,MATCH(MONTH($B$2),mois,)+(COUNT($A$7:$A$107)-COUNT(A39:$A$107))))=MONTH($B$2),INDEX(Feuille1!$B$13:$H$301,MATCH(MONTH($B$2),mois,)+(COUNT($A$7:$A$107)-COUNT(A39:$A$107)),7),"")</f>
        <v/>
      </c>
      <c r="H39" s="39"/>
      <c r="I39" s="38"/>
      <c r="J39" s="38"/>
      <c r="K39" s="39"/>
      <c r="L39" s="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</row>
    <row r="40" spans="1:1025" x14ac:dyDescent="0.25">
      <c r="A40">
        <v>1</v>
      </c>
      <c r="B40" s="40" t="str">
        <f>IF(MONTH(INDEX(Date,MATCH(MONTH($B$2),mois,)+(COUNT($A$7:$A$107)-COUNT(A40:$A$107))))=MONTH($B$2),INDEX(Date,MATCH(MONTH($B$2),mois,)+(COUNT($A$7:$A$107)-COUNT(A40:$A$107))),"")</f>
        <v/>
      </c>
      <c r="C40" s="42" t="str">
        <f>IF(MONTH(INDEX(Date,MATCH(MONTH($B$2),mois,)+(COUNT($A$7:$A$107)-COUNT(A40:$A$107))))=MONTH($B$2),INDEX(Feuille1!$B$13:$H$301,MATCH(MONTH($B$2),mois,)+(COUNT($A$7:$A$107)-COUNT(A40:$A$107)),2),"")</f>
        <v/>
      </c>
      <c r="D40" s="42" t="str">
        <f>IF(MONTH(INDEX(Date,MATCH(MONTH($B$2),mois,)+(COUNT($A$7:$A$107)-COUNT(A40:$A$107))))=MONTH($B$2),INDEX(Feuille1!$B$13:$H$301,MATCH(MONTH($B$2),mois,)+(COUNT($A$7:$A$107)-COUNT(A40:$A$107)),3),"")</f>
        <v/>
      </c>
      <c r="E40" s="43" t="str">
        <f>IF(MONTH(INDEX(Date,MATCH(MONTH($B$2),mois,)+(COUNT($A$7:$A$107)-COUNT(A40:$A$107))))=MONTH($B$2),INDEX(Feuille1!$B$13:$H$301,MATCH(MONTH($B$2),mois,)+(COUNT($A$7:$A$107)-COUNT(A40:$A$107)),4),"")</f>
        <v/>
      </c>
      <c r="F40" s="42" t="str">
        <f>IF(MONTH(INDEX(Date,MATCH(MONTH($B$2),mois,)+(COUNT($A$7:$A$107)-COUNT(A40:$A$107))))=MONTH($B$2),INDEX(Feuille1!$B$13:$H$301,MATCH(MONTH($B$2),mois,)+(COUNT($A$7:$A$107)-COUNT(A40:$A$107)),6),"")</f>
        <v/>
      </c>
      <c r="G40" s="43" t="str">
        <f>IF(MONTH(INDEX(Date,MATCH(MONTH($B$2),mois,)+(COUNT($A$7:$A$107)-COUNT(A40:$A$107))))=MONTH($B$2),INDEX(Feuille1!$B$13:$H$301,MATCH(MONTH($B$2),mois,)+(COUNT($A$7:$A$107)-COUNT(A40:$A$107)),7),"")</f>
        <v/>
      </c>
      <c r="H40" s="39"/>
      <c r="I40" s="38"/>
      <c r="J40" s="38"/>
      <c r="K40" s="39"/>
      <c r="L40" s="39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</row>
    <row r="41" spans="1:1025" x14ac:dyDescent="0.25">
      <c r="A41">
        <v>1</v>
      </c>
      <c r="B41" s="40" t="str">
        <f>IF(MONTH(INDEX(Date,MATCH(MONTH($B$2),mois,)+(COUNT($A$7:$A$107)-COUNT(A41:$A$107))))=MONTH($B$2),INDEX(Date,MATCH(MONTH($B$2),mois,)+(COUNT($A$7:$A$107)-COUNT(A41:$A$107))),"")</f>
        <v/>
      </c>
      <c r="C41" s="42" t="str">
        <f>IF(MONTH(INDEX(Date,MATCH(MONTH($B$2),mois,)+(COUNT($A$7:$A$107)-COUNT(A41:$A$107))))=MONTH($B$2),INDEX(Feuille1!$B$13:$H$301,MATCH(MONTH($B$2),mois,)+(COUNT($A$7:$A$107)-COUNT(A41:$A$107)),2),"")</f>
        <v/>
      </c>
      <c r="D41" s="42" t="str">
        <f>IF(MONTH(INDEX(Date,MATCH(MONTH($B$2),mois,)+(COUNT($A$7:$A$107)-COUNT(A41:$A$107))))=MONTH($B$2),INDEX(Feuille1!$B$13:$H$301,MATCH(MONTH($B$2),mois,)+(COUNT($A$7:$A$107)-COUNT(A41:$A$107)),3),"")</f>
        <v/>
      </c>
      <c r="E41" s="43" t="str">
        <f>IF(MONTH(INDEX(Date,MATCH(MONTH($B$2),mois,)+(COUNT($A$7:$A$107)-COUNT(A41:$A$107))))=MONTH($B$2),INDEX(Feuille1!$B$13:$H$301,MATCH(MONTH($B$2),mois,)+(COUNT($A$7:$A$107)-COUNT(A41:$A$107)),4),"")</f>
        <v/>
      </c>
      <c r="F41" s="42" t="str">
        <f>IF(MONTH(INDEX(Date,MATCH(MONTH($B$2),mois,)+(COUNT($A$7:$A$107)-COUNT(A41:$A$107))))=MONTH($B$2),INDEX(Feuille1!$B$13:$H$301,MATCH(MONTH($B$2),mois,)+(COUNT($A$7:$A$107)-COUNT(A41:$A$107)),6),"")</f>
        <v/>
      </c>
      <c r="G41" s="43" t="str">
        <f>IF(MONTH(INDEX(Date,MATCH(MONTH($B$2),mois,)+(COUNT($A$7:$A$107)-COUNT(A41:$A$107))))=MONTH($B$2),INDEX(Feuille1!$B$13:$H$301,MATCH(MONTH($B$2),mois,)+(COUNT($A$7:$A$107)-COUNT(A41:$A$107)),7),"")</f>
        <v/>
      </c>
      <c r="H41" s="39"/>
      <c r="I41" s="38"/>
      <c r="J41" s="38"/>
      <c r="K41" s="39"/>
      <c r="L41" s="39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</row>
    <row r="42" spans="1:1025" x14ac:dyDescent="0.25">
      <c r="A42">
        <v>1</v>
      </c>
      <c r="B42" s="40" t="str">
        <f>IF(MONTH(INDEX(Date,MATCH(MONTH($B$2),mois,)+(COUNT($A$7:$A$107)-COUNT(A42:$A$107))))=MONTH($B$2),INDEX(Date,MATCH(MONTH($B$2),mois,)+(COUNT($A$7:$A$107)-COUNT(A42:$A$107))),"")</f>
        <v/>
      </c>
      <c r="C42" s="42" t="str">
        <f>IF(MONTH(INDEX(Date,MATCH(MONTH($B$2),mois,)+(COUNT($A$7:$A$107)-COUNT(A42:$A$107))))=MONTH($B$2),INDEX(Feuille1!$B$13:$H$301,MATCH(MONTH($B$2),mois,)+(COUNT($A$7:$A$107)-COUNT(A42:$A$107)),2),"")</f>
        <v/>
      </c>
      <c r="D42" s="42" t="str">
        <f>IF(MONTH(INDEX(Date,MATCH(MONTH($B$2),mois,)+(COUNT($A$7:$A$107)-COUNT(A42:$A$107))))=MONTH($B$2),INDEX(Feuille1!$B$13:$H$301,MATCH(MONTH($B$2),mois,)+(COUNT($A$7:$A$107)-COUNT(A42:$A$107)),3),"")</f>
        <v/>
      </c>
      <c r="E42" s="43" t="str">
        <f>IF(MONTH(INDEX(Date,MATCH(MONTH($B$2),mois,)+(COUNT($A$7:$A$107)-COUNT(A42:$A$107))))=MONTH($B$2),INDEX(Feuille1!$B$13:$H$301,MATCH(MONTH($B$2),mois,)+(COUNT($A$7:$A$107)-COUNT(A42:$A$107)),4),"")</f>
        <v/>
      </c>
      <c r="F42" s="42" t="str">
        <f>IF(MONTH(INDEX(Date,MATCH(MONTH($B$2),mois,)+(COUNT($A$7:$A$107)-COUNT(A42:$A$107))))=MONTH($B$2),INDEX(Feuille1!$B$13:$H$301,MATCH(MONTH($B$2),mois,)+(COUNT($A$7:$A$107)-COUNT(A42:$A$107)),6),"")</f>
        <v/>
      </c>
      <c r="G42" s="43" t="str">
        <f>IF(MONTH(INDEX(Date,MATCH(MONTH($B$2),mois,)+(COUNT($A$7:$A$107)-COUNT(A42:$A$107))))=MONTH($B$2),INDEX(Feuille1!$B$13:$H$301,MATCH(MONTH($B$2),mois,)+(COUNT($A$7:$A$107)-COUNT(A42:$A$107)),7),"")</f>
        <v/>
      </c>
      <c r="H42" s="39"/>
      <c r="I42" s="38"/>
      <c r="J42" s="38"/>
      <c r="K42" s="39"/>
      <c r="L42" s="39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</row>
    <row r="43" spans="1:1025" x14ac:dyDescent="0.25">
      <c r="A43">
        <v>1</v>
      </c>
      <c r="B43" s="40" t="str">
        <f>IF(MONTH(INDEX(Date,MATCH(MONTH($B$2),mois,)+(COUNT($A$7:$A$107)-COUNT(A43:$A$107))))=MONTH($B$2),INDEX(Date,MATCH(MONTH($B$2),mois,)+(COUNT($A$7:$A$107)-COUNT(A43:$A$107))),"")</f>
        <v/>
      </c>
      <c r="C43" s="42" t="str">
        <f>IF(MONTH(INDEX(Date,MATCH(MONTH($B$2),mois,)+(COUNT($A$7:$A$107)-COUNT(A43:$A$107))))=MONTH($B$2),INDEX(Feuille1!$B$13:$H$301,MATCH(MONTH($B$2),mois,)+(COUNT($A$7:$A$107)-COUNT(A43:$A$107)),2),"")</f>
        <v/>
      </c>
      <c r="D43" s="42" t="str">
        <f>IF(MONTH(INDEX(Date,MATCH(MONTH($B$2),mois,)+(COUNT($A$7:$A$107)-COUNT(A43:$A$107))))=MONTH($B$2),INDEX(Feuille1!$B$13:$H$301,MATCH(MONTH($B$2),mois,)+(COUNT($A$7:$A$107)-COUNT(A43:$A$107)),3),"")</f>
        <v/>
      </c>
      <c r="E43" s="43" t="str">
        <f>IF(MONTH(INDEX(Date,MATCH(MONTH($B$2),mois,)+(COUNT($A$7:$A$107)-COUNT(A43:$A$107))))=MONTH($B$2),INDEX(Feuille1!$B$13:$H$301,MATCH(MONTH($B$2),mois,)+(COUNT($A$7:$A$107)-COUNT(A43:$A$107)),4),"")</f>
        <v/>
      </c>
      <c r="F43" s="42" t="str">
        <f>IF(MONTH(INDEX(Date,MATCH(MONTH($B$2),mois,)+(COUNT($A$7:$A$107)-COUNT(A43:$A$107))))=MONTH($B$2),INDEX(Feuille1!$B$13:$H$301,MATCH(MONTH($B$2),mois,)+(COUNT($A$7:$A$107)-COUNT(A43:$A$107)),6),"")</f>
        <v/>
      </c>
      <c r="G43" s="43" t="str">
        <f>IF(MONTH(INDEX(Date,MATCH(MONTH($B$2),mois,)+(COUNT($A$7:$A$107)-COUNT(A43:$A$107))))=MONTH($B$2),INDEX(Feuille1!$B$13:$H$301,MATCH(MONTH($B$2),mois,)+(COUNT($A$7:$A$107)-COUNT(A43:$A$107)),7),"")</f>
        <v/>
      </c>
      <c r="H43" s="39"/>
      <c r="I43" s="38"/>
      <c r="J43" s="38"/>
      <c r="K43" s="39"/>
      <c r="L43" s="39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</row>
    <row r="44" spans="1:1025" x14ac:dyDescent="0.25">
      <c r="A44">
        <v>1</v>
      </c>
      <c r="B44" s="40" t="str">
        <f>IF(MONTH(INDEX(Date,MATCH(MONTH($B$2),mois,)+(COUNT($A$7:$A$107)-COUNT(A44:$A$107))))=MONTH($B$2),INDEX(Date,MATCH(MONTH($B$2),mois,)+(COUNT($A$7:$A$107)-COUNT(A44:$A$107))),"")</f>
        <v/>
      </c>
      <c r="C44" s="42" t="str">
        <f>IF(MONTH(INDEX(Date,MATCH(MONTH($B$2),mois,)+(COUNT($A$7:$A$107)-COUNT(A44:$A$107))))=MONTH($B$2),INDEX(Feuille1!$B$13:$H$301,MATCH(MONTH($B$2),mois,)+(COUNT($A$7:$A$107)-COUNT(A44:$A$107)),2),"")</f>
        <v/>
      </c>
      <c r="D44" s="42" t="str">
        <f>IF(MONTH(INDEX(Date,MATCH(MONTH($B$2),mois,)+(COUNT($A$7:$A$107)-COUNT(A44:$A$107))))=MONTH($B$2),INDEX(Feuille1!$B$13:$H$301,MATCH(MONTH($B$2),mois,)+(COUNT($A$7:$A$107)-COUNT(A44:$A$107)),3),"")</f>
        <v/>
      </c>
      <c r="E44" s="43" t="str">
        <f>IF(MONTH(INDEX(Date,MATCH(MONTH($B$2),mois,)+(COUNT($A$7:$A$107)-COUNT(A44:$A$107))))=MONTH($B$2),INDEX(Feuille1!$B$13:$H$301,MATCH(MONTH($B$2),mois,)+(COUNT($A$7:$A$107)-COUNT(A44:$A$107)),4),"")</f>
        <v/>
      </c>
      <c r="F44" s="42" t="str">
        <f>IF(MONTH(INDEX(Date,MATCH(MONTH($B$2),mois,)+(COUNT($A$7:$A$107)-COUNT(A44:$A$107))))=MONTH($B$2),INDEX(Feuille1!$B$13:$H$301,MATCH(MONTH($B$2),mois,)+(COUNT($A$7:$A$107)-COUNT(A44:$A$107)),6),"")</f>
        <v/>
      </c>
      <c r="G44" s="43" t="str">
        <f>IF(MONTH(INDEX(Date,MATCH(MONTH($B$2),mois,)+(COUNT($A$7:$A$107)-COUNT(A44:$A$107))))=MONTH($B$2),INDEX(Feuille1!$B$13:$H$301,MATCH(MONTH($B$2),mois,)+(COUNT($A$7:$A$107)-COUNT(A44:$A$107)),7),"")</f>
        <v/>
      </c>
      <c r="H44" s="39"/>
      <c r="I44" s="38"/>
      <c r="J44" s="38"/>
      <c r="K44" s="39"/>
      <c r="L44" s="39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</row>
    <row r="45" spans="1:1025" x14ac:dyDescent="0.25">
      <c r="A45">
        <v>1</v>
      </c>
      <c r="B45" s="40" t="str">
        <f>IF(MONTH(INDEX(Date,MATCH(MONTH($B$2),mois,)+(COUNT($A$7:$A$107)-COUNT(A45:$A$107))))=MONTH($B$2),INDEX(Date,MATCH(MONTH($B$2),mois,)+(COUNT($A$7:$A$107)-COUNT(A45:$A$107))),"")</f>
        <v/>
      </c>
      <c r="C45" s="42" t="str">
        <f>IF(MONTH(INDEX(Date,MATCH(MONTH($B$2),mois,)+(COUNT($A$7:$A$107)-COUNT(A45:$A$107))))=MONTH($B$2),INDEX(Feuille1!$B$13:$H$301,MATCH(MONTH($B$2),mois,)+(COUNT($A$7:$A$107)-COUNT(A45:$A$107)),2),"")</f>
        <v/>
      </c>
      <c r="D45" s="42" t="str">
        <f>IF(MONTH(INDEX(Date,MATCH(MONTH($B$2),mois,)+(COUNT($A$7:$A$107)-COUNT(A45:$A$107))))=MONTH($B$2),INDEX(Feuille1!$B$13:$H$301,MATCH(MONTH($B$2),mois,)+(COUNT($A$7:$A$107)-COUNT(A45:$A$107)),3),"")</f>
        <v/>
      </c>
      <c r="E45" s="43" t="str">
        <f>IF(MONTH(INDEX(Date,MATCH(MONTH($B$2),mois,)+(COUNT($A$7:$A$107)-COUNT(A45:$A$107))))=MONTH($B$2),INDEX(Feuille1!$B$13:$H$301,MATCH(MONTH($B$2),mois,)+(COUNT($A$7:$A$107)-COUNT(A45:$A$107)),4),"")</f>
        <v/>
      </c>
      <c r="F45" s="42" t="str">
        <f>IF(MONTH(INDEX(Date,MATCH(MONTH($B$2),mois,)+(COUNT($A$7:$A$107)-COUNT(A45:$A$107))))=MONTH($B$2),INDEX(Feuille1!$B$13:$H$301,MATCH(MONTH($B$2),mois,)+(COUNT($A$7:$A$107)-COUNT(A45:$A$107)),6),"")</f>
        <v/>
      </c>
      <c r="G45" s="43" t="str">
        <f>IF(MONTH(INDEX(Date,MATCH(MONTH($B$2),mois,)+(COUNT($A$7:$A$107)-COUNT(A45:$A$107))))=MONTH($B$2),INDEX(Feuille1!$B$13:$H$301,MATCH(MONTH($B$2),mois,)+(COUNT($A$7:$A$107)-COUNT(A45:$A$107)),7),"")</f>
        <v/>
      </c>
      <c r="H45" s="39"/>
      <c r="I45" s="38"/>
      <c r="J45" s="38"/>
      <c r="K45" s="39"/>
      <c r="L45" s="39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</row>
    <row r="46" spans="1:1025" x14ac:dyDescent="0.25">
      <c r="A46">
        <v>1</v>
      </c>
      <c r="B46" s="40" t="str">
        <f>IF(MONTH(INDEX(Date,MATCH(MONTH($B$2),mois,)+(COUNT($A$7:$A$107)-COUNT(A46:$A$107))))=MONTH($B$2),INDEX(Date,MATCH(MONTH($B$2),mois,)+(COUNT($A$7:$A$107)-COUNT(A46:$A$107))),"")</f>
        <v/>
      </c>
      <c r="C46" s="42" t="str">
        <f>IF(MONTH(INDEX(Date,MATCH(MONTH($B$2),mois,)+(COUNT($A$7:$A$107)-COUNT(A46:$A$107))))=MONTH($B$2),INDEX(Feuille1!$B$13:$H$301,MATCH(MONTH($B$2),mois,)+(COUNT($A$7:$A$107)-COUNT(A46:$A$107)),2),"")</f>
        <v/>
      </c>
      <c r="D46" s="42" t="str">
        <f>IF(MONTH(INDEX(Date,MATCH(MONTH($B$2),mois,)+(COUNT($A$7:$A$107)-COUNT(A46:$A$107))))=MONTH($B$2),INDEX(Feuille1!$B$13:$H$301,MATCH(MONTH($B$2),mois,)+(COUNT($A$7:$A$107)-COUNT(A46:$A$107)),3),"")</f>
        <v/>
      </c>
      <c r="E46" s="43" t="str">
        <f>IF(MONTH(INDEX(Date,MATCH(MONTH($B$2),mois,)+(COUNT($A$7:$A$107)-COUNT(A46:$A$107))))=MONTH($B$2),INDEX(Feuille1!$B$13:$H$301,MATCH(MONTH($B$2),mois,)+(COUNT($A$7:$A$107)-COUNT(A46:$A$107)),4),"")</f>
        <v/>
      </c>
      <c r="F46" s="42" t="str">
        <f>IF(MONTH(INDEX(Date,MATCH(MONTH($B$2),mois,)+(COUNT($A$7:$A$107)-COUNT(A46:$A$107))))=MONTH($B$2),INDEX(Feuille1!$B$13:$H$301,MATCH(MONTH($B$2),mois,)+(COUNT($A$7:$A$107)-COUNT(A46:$A$107)),6),"")</f>
        <v/>
      </c>
      <c r="G46" s="43" t="str">
        <f>IF(MONTH(INDEX(Date,MATCH(MONTH($B$2),mois,)+(COUNT($A$7:$A$107)-COUNT(A46:$A$107))))=MONTH($B$2),INDEX(Feuille1!$B$13:$H$301,MATCH(MONTH($B$2),mois,)+(COUNT($A$7:$A$107)-COUNT(A46:$A$107)),7),"")</f>
        <v/>
      </c>
      <c r="H46" s="39"/>
      <c r="I46" s="38"/>
      <c r="J46" s="38"/>
      <c r="K46" s="39"/>
      <c r="L46" s="39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</row>
    <row r="47" spans="1:1025" x14ac:dyDescent="0.25">
      <c r="A47">
        <v>1</v>
      </c>
      <c r="B47" s="40" t="str">
        <f>IF(MONTH(INDEX(Date,MATCH(MONTH($B$2),mois,)+(COUNT($A$7:$A$107)-COUNT(A47:$A$107))))=MONTH($B$2),INDEX(Date,MATCH(MONTH($B$2),mois,)+(COUNT($A$7:$A$107)-COUNT(A47:$A$107))),"")</f>
        <v/>
      </c>
      <c r="C47" s="42" t="str">
        <f>IF(MONTH(INDEX(Date,MATCH(MONTH($B$2),mois,)+(COUNT($A$7:$A$107)-COUNT(A47:$A$107))))=MONTH($B$2),INDEX(Feuille1!$B$13:$H$301,MATCH(MONTH($B$2),mois,)+(COUNT($A$7:$A$107)-COUNT(A47:$A$107)),2),"")</f>
        <v/>
      </c>
      <c r="D47" s="42" t="str">
        <f>IF(MONTH(INDEX(Date,MATCH(MONTH($B$2),mois,)+(COUNT($A$7:$A$107)-COUNT(A47:$A$107))))=MONTH($B$2),INDEX(Feuille1!$B$13:$H$301,MATCH(MONTH($B$2),mois,)+(COUNT($A$7:$A$107)-COUNT(A47:$A$107)),3),"")</f>
        <v/>
      </c>
      <c r="E47" s="43" t="str">
        <f>IF(MONTH(INDEX(Date,MATCH(MONTH($B$2),mois,)+(COUNT($A$7:$A$107)-COUNT(A47:$A$107))))=MONTH($B$2),INDEX(Feuille1!$B$13:$H$301,MATCH(MONTH($B$2),mois,)+(COUNT($A$7:$A$107)-COUNT(A47:$A$107)),4),"")</f>
        <v/>
      </c>
      <c r="F47" s="42" t="str">
        <f>IF(MONTH(INDEX(Date,MATCH(MONTH($B$2),mois,)+(COUNT($A$7:$A$107)-COUNT(A47:$A$107))))=MONTH($B$2),INDEX(Feuille1!$B$13:$H$301,MATCH(MONTH($B$2),mois,)+(COUNT($A$7:$A$107)-COUNT(A47:$A$107)),6),"")</f>
        <v/>
      </c>
      <c r="G47" s="43" t="str">
        <f>IF(MONTH(INDEX(Date,MATCH(MONTH($B$2),mois,)+(COUNT($A$7:$A$107)-COUNT(A47:$A$107))))=MONTH($B$2),INDEX(Feuille1!$B$13:$H$301,MATCH(MONTH($B$2),mois,)+(COUNT($A$7:$A$107)-COUNT(A47:$A$107)),7),"")</f>
        <v/>
      </c>
      <c r="H47" s="39"/>
      <c r="I47" s="38"/>
      <c r="J47" s="38"/>
      <c r="K47" s="39"/>
      <c r="L47" s="39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</row>
    <row r="48" spans="1:1025" x14ac:dyDescent="0.25">
      <c r="A48">
        <v>1</v>
      </c>
      <c r="B48" s="40" t="str">
        <f>IF(MONTH(INDEX(Date,MATCH(MONTH($B$2),mois,)+(COUNT($A$7:$A$107)-COUNT(A48:$A$107))))=MONTH($B$2),INDEX(Date,MATCH(MONTH($B$2),mois,)+(COUNT($A$7:$A$107)-COUNT(A48:$A$107))),"")</f>
        <v/>
      </c>
      <c r="C48" s="42" t="str">
        <f>IF(MONTH(INDEX(Date,MATCH(MONTH($B$2),mois,)+(COUNT($A$7:$A$107)-COUNT(A48:$A$107))))=MONTH($B$2),INDEX(Feuille1!$B$13:$H$301,MATCH(MONTH($B$2),mois,)+(COUNT($A$7:$A$107)-COUNT(A48:$A$107)),2),"")</f>
        <v/>
      </c>
      <c r="D48" s="42" t="str">
        <f>IF(MONTH(INDEX(Date,MATCH(MONTH($B$2),mois,)+(COUNT($A$7:$A$107)-COUNT(A48:$A$107))))=MONTH($B$2),INDEX(Feuille1!$B$13:$H$301,MATCH(MONTH($B$2),mois,)+(COUNT($A$7:$A$107)-COUNT(A48:$A$107)),3),"")</f>
        <v/>
      </c>
      <c r="E48" s="43" t="str">
        <f>IF(MONTH(INDEX(Date,MATCH(MONTH($B$2),mois,)+(COUNT($A$7:$A$107)-COUNT(A48:$A$107))))=MONTH($B$2),INDEX(Feuille1!$B$13:$H$301,MATCH(MONTH($B$2),mois,)+(COUNT($A$7:$A$107)-COUNT(A48:$A$107)),4),"")</f>
        <v/>
      </c>
      <c r="F48" s="42" t="str">
        <f>IF(MONTH(INDEX(Date,MATCH(MONTH($B$2),mois,)+(COUNT($A$7:$A$107)-COUNT(A48:$A$107))))=MONTH($B$2),INDEX(Feuille1!$B$13:$H$301,MATCH(MONTH($B$2),mois,)+(COUNT($A$7:$A$107)-COUNT(A48:$A$107)),6),"")</f>
        <v/>
      </c>
      <c r="G48" s="43" t="str">
        <f>IF(MONTH(INDEX(Date,MATCH(MONTH($B$2),mois,)+(COUNT($A$7:$A$107)-COUNT(A48:$A$107))))=MONTH($B$2),INDEX(Feuille1!$B$13:$H$301,MATCH(MONTH($B$2),mois,)+(COUNT($A$7:$A$107)-COUNT(A48:$A$107)),7),"")</f>
        <v/>
      </c>
      <c r="H48" s="39"/>
      <c r="I48" s="38"/>
      <c r="J48" s="38"/>
      <c r="K48" s="39"/>
      <c r="L48" s="39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</row>
    <row r="49" spans="1:1025" x14ac:dyDescent="0.25">
      <c r="A49">
        <v>1</v>
      </c>
      <c r="B49" s="40" t="str">
        <f>IF(MONTH(INDEX(Date,MATCH(MONTH($B$2),mois,)+(COUNT($A$7:$A$107)-COUNT(A49:$A$107))))=MONTH($B$2),INDEX(Date,MATCH(MONTH($B$2),mois,)+(COUNT($A$7:$A$107)-COUNT(A49:$A$107))),"")</f>
        <v/>
      </c>
      <c r="C49" s="42" t="str">
        <f>IF(MONTH(INDEX(Date,MATCH(MONTH($B$2),mois,)+(COUNT($A$7:$A$107)-COUNT(A49:$A$107))))=MONTH($B$2),INDEX(Feuille1!$B$13:$H$301,MATCH(MONTH($B$2),mois,)+(COUNT($A$7:$A$107)-COUNT(A49:$A$107)),2),"")</f>
        <v/>
      </c>
      <c r="D49" s="42" t="str">
        <f>IF(MONTH(INDEX(Date,MATCH(MONTH($B$2),mois,)+(COUNT($A$7:$A$107)-COUNT(A49:$A$107))))=MONTH($B$2),INDEX(Feuille1!$B$13:$H$301,MATCH(MONTH($B$2),mois,)+(COUNT($A$7:$A$107)-COUNT(A49:$A$107)),3),"")</f>
        <v/>
      </c>
      <c r="E49" s="43" t="str">
        <f>IF(MONTH(INDEX(Date,MATCH(MONTH($B$2),mois,)+(COUNT($A$7:$A$107)-COUNT(A49:$A$107))))=MONTH($B$2),INDEX(Feuille1!$B$13:$H$301,MATCH(MONTH($B$2),mois,)+(COUNT($A$7:$A$107)-COUNT(A49:$A$107)),4),"")</f>
        <v/>
      </c>
      <c r="F49" s="42" t="str">
        <f>IF(MONTH(INDEX(Date,MATCH(MONTH($B$2),mois,)+(COUNT($A$7:$A$107)-COUNT(A49:$A$107))))=MONTH($B$2),INDEX(Feuille1!$B$13:$H$301,MATCH(MONTH($B$2),mois,)+(COUNT($A$7:$A$107)-COUNT(A49:$A$107)),6),"")</f>
        <v/>
      </c>
      <c r="G49" s="43" t="str">
        <f>IF(MONTH(INDEX(Date,MATCH(MONTH($B$2),mois,)+(COUNT($A$7:$A$107)-COUNT(A49:$A$107))))=MONTH($B$2),INDEX(Feuille1!$B$13:$H$301,MATCH(MONTH($B$2),mois,)+(COUNT($A$7:$A$107)-COUNT(A49:$A$107)),7),"")</f>
        <v/>
      </c>
      <c r="H49" s="39"/>
      <c r="I49" s="38"/>
      <c r="J49" s="38"/>
      <c r="K49" s="39"/>
      <c r="L49" s="3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</row>
    <row r="50" spans="1:1025" x14ac:dyDescent="0.25">
      <c r="A50">
        <v>1</v>
      </c>
      <c r="B50" s="40" t="str">
        <f>IF(MONTH(INDEX(Date,MATCH(MONTH($B$2),mois,)+(COUNT($A$7:$A$107)-COUNT(A50:$A$107))))=MONTH($B$2),INDEX(Date,MATCH(MONTH($B$2),mois,)+(COUNT($A$7:$A$107)-COUNT(A50:$A$107))),"")</f>
        <v/>
      </c>
      <c r="C50" s="42" t="str">
        <f>IF(MONTH(INDEX(Date,MATCH(MONTH($B$2),mois,)+(COUNT($A$7:$A$107)-COUNT(A50:$A$107))))=MONTH($B$2),INDEX(Feuille1!$B$13:$H$301,MATCH(MONTH($B$2),mois,)+(COUNT($A$7:$A$107)-COUNT(A50:$A$107)),2),"")</f>
        <v/>
      </c>
      <c r="D50" s="42" t="str">
        <f>IF(MONTH(INDEX(Date,MATCH(MONTH($B$2),mois,)+(COUNT($A$7:$A$107)-COUNT(A50:$A$107))))=MONTH($B$2),INDEX(Feuille1!$B$13:$H$301,MATCH(MONTH($B$2),mois,)+(COUNT($A$7:$A$107)-COUNT(A50:$A$107)),3),"")</f>
        <v/>
      </c>
      <c r="E50" s="43" t="str">
        <f>IF(MONTH(INDEX(Date,MATCH(MONTH($B$2),mois,)+(COUNT($A$7:$A$107)-COUNT(A50:$A$107))))=MONTH($B$2),INDEX(Feuille1!$B$13:$H$301,MATCH(MONTH($B$2),mois,)+(COUNT($A$7:$A$107)-COUNT(A50:$A$107)),4),"")</f>
        <v/>
      </c>
      <c r="F50" s="42" t="str">
        <f>IF(MONTH(INDEX(Date,MATCH(MONTH($B$2),mois,)+(COUNT($A$7:$A$107)-COUNT(A50:$A$107))))=MONTH($B$2),INDEX(Feuille1!$B$13:$H$301,MATCH(MONTH($B$2),mois,)+(COUNT($A$7:$A$107)-COUNT(A50:$A$107)),6),"")</f>
        <v/>
      </c>
      <c r="G50" s="43" t="str">
        <f>IF(MONTH(INDEX(Date,MATCH(MONTH($B$2),mois,)+(COUNT($A$7:$A$107)-COUNT(A50:$A$107))))=MONTH($B$2),INDEX(Feuille1!$B$13:$H$301,MATCH(MONTH($B$2),mois,)+(COUNT($A$7:$A$107)-COUNT(A50:$A$107)),7),"")</f>
        <v/>
      </c>
      <c r="H50" s="39"/>
      <c r="I50" s="38"/>
      <c r="J50" s="38"/>
      <c r="K50" s="39"/>
      <c r="L50" s="39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</row>
    <row r="51" spans="1:1025" x14ac:dyDescent="0.25">
      <c r="A51">
        <v>1</v>
      </c>
      <c r="B51" s="40" t="str">
        <f>IF(MONTH(INDEX(Date,MATCH(MONTH($B$2),mois,)+(COUNT($A$7:$A$107)-COUNT(A51:$A$107))))=MONTH($B$2),INDEX(Date,MATCH(MONTH($B$2),mois,)+(COUNT($A$7:$A$107)-COUNT(A51:$A$107))),"")</f>
        <v/>
      </c>
      <c r="C51" s="42" t="str">
        <f>IF(MONTH(INDEX(Date,MATCH(MONTH($B$2),mois,)+(COUNT($A$7:$A$107)-COUNT(A51:$A$107))))=MONTH($B$2),INDEX(Feuille1!$B$13:$H$301,MATCH(MONTH($B$2),mois,)+(COUNT($A$7:$A$107)-COUNT(A51:$A$107)),2),"")</f>
        <v/>
      </c>
      <c r="D51" s="42" t="str">
        <f>IF(MONTH(INDEX(Date,MATCH(MONTH($B$2),mois,)+(COUNT($A$7:$A$107)-COUNT(A51:$A$107))))=MONTH($B$2),INDEX(Feuille1!$B$13:$H$301,MATCH(MONTH($B$2),mois,)+(COUNT($A$7:$A$107)-COUNT(A51:$A$107)),3),"")</f>
        <v/>
      </c>
      <c r="E51" s="43" t="str">
        <f>IF(MONTH(INDEX(Date,MATCH(MONTH($B$2),mois,)+(COUNT($A$7:$A$107)-COUNT(A51:$A$107))))=MONTH($B$2),INDEX(Feuille1!$B$13:$H$301,MATCH(MONTH($B$2),mois,)+(COUNT($A$7:$A$107)-COUNT(A51:$A$107)),4),"")</f>
        <v/>
      </c>
      <c r="F51" s="42" t="str">
        <f>IF(MONTH(INDEX(Date,MATCH(MONTH($B$2),mois,)+(COUNT($A$7:$A$107)-COUNT(A51:$A$107))))=MONTH($B$2),INDEX(Feuille1!$B$13:$H$301,MATCH(MONTH($B$2),mois,)+(COUNT($A$7:$A$107)-COUNT(A51:$A$107)),6),"")</f>
        <v/>
      </c>
      <c r="G51" s="43" t="str">
        <f>IF(MONTH(INDEX(Date,MATCH(MONTH($B$2),mois,)+(COUNT($A$7:$A$107)-COUNT(A51:$A$107))))=MONTH($B$2),INDEX(Feuille1!$B$13:$H$301,MATCH(MONTH($B$2),mois,)+(COUNT($A$7:$A$107)-COUNT(A51:$A$107)),7),"")</f>
        <v/>
      </c>
      <c r="H51" s="39"/>
      <c r="I51" s="38"/>
      <c r="J51" s="38"/>
      <c r="K51" s="39"/>
      <c r="L51" s="39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</row>
    <row r="52" spans="1:1025" x14ac:dyDescent="0.25">
      <c r="A52">
        <v>1</v>
      </c>
      <c r="B52" s="40" t="str">
        <f>IF(MONTH(INDEX(Date,MATCH(MONTH($B$2),mois,)+(COUNT($A$7:$A$107)-COUNT(A52:$A$107))))=MONTH($B$2),INDEX(Date,MATCH(MONTH($B$2),mois,)+(COUNT($A$7:$A$107)-COUNT(A52:$A$107))),"")</f>
        <v/>
      </c>
      <c r="C52" s="42" t="str">
        <f>IF(MONTH(INDEX(Date,MATCH(MONTH($B$2),mois,)+(COUNT($A$7:$A$107)-COUNT(A52:$A$107))))=MONTH($B$2),INDEX(Feuille1!$B$13:$H$301,MATCH(MONTH($B$2),mois,)+(COUNT($A$7:$A$107)-COUNT(A52:$A$107)),2),"")</f>
        <v/>
      </c>
      <c r="D52" s="42" t="str">
        <f>IF(MONTH(INDEX(Date,MATCH(MONTH($B$2),mois,)+(COUNT($A$7:$A$107)-COUNT(A52:$A$107))))=MONTH($B$2),INDEX(Feuille1!$B$13:$H$301,MATCH(MONTH($B$2),mois,)+(COUNT($A$7:$A$107)-COUNT(A52:$A$107)),3),"")</f>
        <v/>
      </c>
      <c r="E52" s="43" t="str">
        <f>IF(MONTH(INDEX(Date,MATCH(MONTH($B$2),mois,)+(COUNT($A$7:$A$107)-COUNT(A52:$A$107))))=MONTH($B$2),INDEX(Feuille1!$B$13:$H$301,MATCH(MONTH($B$2),mois,)+(COUNT($A$7:$A$107)-COUNT(A52:$A$107)),4),"")</f>
        <v/>
      </c>
      <c r="F52" s="42" t="str">
        <f>IF(MONTH(INDEX(Date,MATCH(MONTH($B$2),mois,)+(COUNT($A$7:$A$107)-COUNT(A52:$A$107))))=MONTH($B$2),INDEX(Feuille1!$B$13:$H$301,MATCH(MONTH($B$2),mois,)+(COUNT($A$7:$A$107)-COUNT(A52:$A$107)),6),"")</f>
        <v/>
      </c>
      <c r="G52" s="43" t="str">
        <f>IF(MONTH(INDEX(Date,MATCH(MONTH($B$2),mois,)+(COUNT($A$7:$A$107)-COUNT(A52:$A$107))))=MONTH($B$2),INDEX(Feuille1!$B$13:$H$301,MATCH(MONTH($B$2),mois,)+(COUNT($A$7:$A$107)-COUNT(A52:$A$107)),7),"")</f>
        <v/>
      </c>
      <c r="H52" s="39"/>
      <c r="I52" s="38"/>
      <c r="J52" s="38"/>
      <c r="K52" s="39"/>
      <c r="L52" s="39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</row>
    <row r="53" spans="1:1025" x14ac:dyDescent="0.25">
      <c r="A53">
        <v>1</v>
      </c>
      <c r="B53" s="40" t="str">
        <f>IF(MONTH(INDEX(Date,MATCH(MONTH($B$2),mois,)+(COUNT($A$7:$A$107)-COUNT(A53:$A$107))))=MONTH($B$2),INDEX(Date,MATCH(MONTH($B$2),mois,)+(COUNT($A$7:$A$107)-COUNT(A53:$A$107))),"")</f>
        <v/>
      </c>
      <c r="C53" s="42" t="str">
        <f>IF(MONTH(INDEX(Date,MATCH(MONTH($B$2),mois,)+(COUNT($A$7:$A$107)-COUNT(A53:$A$107))))=MONTH($B$2),INDEX(Feuille1!$B$13:$H$301,MATCH(MONTH($B$2),mois,)+(COUNT($A$7:$A$107)-COUNT(A53:$A$107)),2),"")</f>
        <v/>
      </c>
      <c r="D53" s="42" t="str">
        <f>IF(MONTH(INDEX(Date,MATCH(MONTH($B$2),mois,)+(COUNT($A$7:$A$107)-COUNT(A53:$A$107))))=MONTH($B$2),INDEX(Feuille1!$B$13:$H$301,MATCH(MONTH($B$2),mois,)+(COUNT($A$7:$A$107)-COUNT(A53:$A$107)),3),"")</f>
        <v/>
      </c>
      <c r="E53" s="43" t="str">
        <f>IF(MONTH(INDEX(Date,MATCH(MONTH($B$2),mois,)+(COUNT($A$7:$A$107)-COUNT(A53:$A$107))))=MONTH($B$2),INDEX(Feuille1!$B$13:$H$301,MATCH(MONTH($B$2),mois,)+(COUNT($A$7:$A$107)-COUNT(A53:$A$107)),4),"")</f>
        <v/>
      </c>
      <c r="F53" s="42" t="str">
        <f>IF(MONTH(INDEX(Date,MATCH(MONTH($B$2),mois,)+(COUNT($A$7:$A$107)-COUNT(A53:$A$107))))=MONTH($B$2),INDEX(Feuille1!$B$13:$H$301,MATCH(MONTH($B$2),mois,)+(COUNT($A$7:$A$107)-COUNT(A53:$A$107)),6),"")</f>
        <v/>
      </c>
      <c r="G53" s="43" t="str">
        <f>IF(MONTH(INDEX(Date,MATCH(MONTH($B$2),mois,)+(COUNT($A$7:$A$107)-COUNT(A53:$A$107))))=MONTH($B$2),INDEX(Feuille1!$B$13:$H$301,MATCH(MONTH($B$2),mois,)+(COUNT($A$7:$A$107)-COUNT(A53:$A$107)),7),"")</f>
        <v/>
      </c>
      <c r="H53" s="39"/>
      <c r="I53" s="38"/>
      <c r="J53" s="38"/>
      <c r="K53" s="39"/>
      <c r="L53" s="39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</row>
    <row r="54" spans="1:1025" x14ac:dyDescent="0.25">
      <c r="A54">
        <v>1</v>
      </c>
      <c r="B54" s="40" t="str">
        <f>IF(MONTH(INDEX(Date,MATCH(MONTH($B$2),mois,)+(COUNT($A$7:$A$107)-COUNT(A54:$A$107))))=MONTH($B$2),INDEX(Date,MATCH(MONTH($B$2),mois,)+(COUNT($A$7:$A$107)-COUNT(A54:$A$107))),"")</f>
        <v/>
      </c>
      <c r="C54" s="42" t="str">
        <f>IF(MONTH(INDEX(Date,MATCH(MONTH($B$2),mois,)+(COUNT($A$7:$A$107)-COUNT(A54:$A$107))))=MONTH($B$2),INDEX(Feuille1!$B$13:$H$301,MATCH(MONTH($B$2),mois,)+(COUNT($A$7:$A$107)-COUNT(A54:$A$107)),2),"")</f>
        <v/>
      </c>
      <c r="D54" s="42" t="str">
        <f>IF(MONTH(INDEX(Date,MATCH(MONTH($B$2),mois,)+(COUNT($A$7:$A$107)-COUNT(A54:$A$107))))=MONTH($B$2),INDEX(Feuille1!$B$13:$H$301,MATCH(MONTH($B$2),mois,)+(COUNT($A$7:$A$107)-COUNT(A54:$A$107)),3),"")</f>
        <v/>
      </c>
      <c r="E54" s="43" t="str">
        <f>IF(MONTH(INDEX(Date,MATCH(MONTH($B$2),mois,)+(COUNT($A$7:$A$107)-COUNT(A54:$A$107))))=MONTH($B$2),INDEX(Feuille1!$B$13:$H$301,MATCH(MONTH($B$2),mois,)+(COUNT($A$7:$A$107)-COUNT(A54:$A$107)),4),"")</f>
        <v/>
      </c>
      <c r="F54" s="42" t="str">
        <f>IF(MONTH(INDEX(Date,MATCH(MONTH($B$2),mois,)+(COUNT($A$7:$A$107)-COUNT(A54:$A$107))))=MONTH($B$2),INDEX(Feuille1!$B$13:$H$301,MATCH(MONTH($B$2),mois,)+(COUNT($A$7:$A$107)-COUNT(A54:$A$107)),6),"")</f>
        <v/>
      </c>
      <c r="G54" s="43" t="str">
        <f>IF(MONTH(INDEX(Date,MATCH(MONTH($B$2),mois,)+(COUNT($A$7:$A$107)-COUNT(A54:$A$107))))=MONTH($B$2),INDEX(Feuille1!$B$13:$H$301,MATCH(MONTH($B$2),mois,)+(COUNT($A$7:$A$107)-COUNT(A54:$A$107)),7),"")</f>
        <v/>
      </c>
      <c r="H54" s="39"/>
      <c r="I54" s="38"/>
      <c r="J54" s="38"/>
      <c r="K54" s="39"/>
      <c r="L54" s="39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</row>
    <row r="55" spans="1:1025" x14ac:dyDescent="0.25">
      <c r="A55">
        <v>1</v>
      </c>
      <c r="B55" s="40" t="str">
        <f>IF(MONTH(INDEX(Date,MATCH(MONTH($B$2),mois,)+(COUNT($A$7:$A$107)-COUNT(A55:$A$107))))=MONTH($B$2),INDEX(Date,MATCH(MONTH($B$2),mois,)+(COUNT($A$7:$A$107)-COUNT(A55:$A$107))),"")</f>
        <v/>
      </c>
      <c r="C55" s="42" t="str">
        <f>IF(MONTH(INDEX(Date,MATCH(MONTH($B$2),mois,)+(COUNT($A$7:$A$107)-COUNT(A55:$A$107))))=MONTH($B$2),INDEX(Feuille1!$B$13:$H$301,MATCH(MONTH($B$2),mois,)+(COUNT($A$7:$A$107)-COUNT(A55:$A$107)),2),"")</f>
        <v/>
      </c>
      <c r="D55" s="42" t="str">
        <f>IF(MONTH(INDEX(Date,MATCH(MONTH($B$2),mois,)+(COUNT($A$7:$A$107)-COUNT(A55:$A$107))))=MONTH($B$2),INDEX(Feuille1!$B$13:$H$301,MATCH(MONTH($B$2),mois,)+(COUNT($A$7:$A$107)-COUNT(A55:$A$107)),3),"")</f>
        <v/>
      </c>
      <c r="E55" s="43" t="str">
        <f>IF(MONTH(INDEX(Date,MATCH(MONTH($B$2),mois,)+(COUNT($A$7:$A$107)-COUNT(A55:$A$107))))=MONTH($B$2),INDEX(Feuille1!$B$13:$H$301,MATCH(MONTH($B$2),mois,)+(COUNT($A$7:$A$107)-COUNT(A55:$A$107)),4),"")</f>
        <v/>
      </c>
      <c r="F55" s="42" t="str">
        <f>IF(MONTH(INDEX(Date,MATCH(MONTH($B$2),mois,)+(COUNT($A$7:$A$107)-COUNT(A55:$A$107))))=MONTH($B$2),INDEX(Feuille1!$B$13:$H$301,MATCH(MONTH($B$2),mois,)+(COUNT($A$7:$A$107)-COUNT(A55:$A$107)),6),"")</f>
        <v/>
      </c>
      <c r="G55" s="43" t="str">
        <f>IF(MONTH(INDEX(Date,MATCH(MONTH($B$2),mois,)+(COUNT($A$7:$A$107)-COUNT(A55:$A$107))))=MONTH($B$2),INDEX(Feuille1!$B$13:$H$301,MATCH(MONTH($B$2),mois,)+(COUNT($A$7:$A$107)-COUNT(A55:$A$107)),7),"")</f>
        <v/>
      </c>
      <c r="H55" s="39"/>
      <c r="I55" s="38"/>
      <c r="J55" s="38"/>
      <c r="K55" s="39"/>
      <c r="L55" s="39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</row>
    <row r="56" spans="1:1025" x14ac:dyDescent="0.25">
      <c r="A56">
        <v>1</v>
      </c>
      <c r="B56" s="40" t="str">
        <f>IF(MONTH(INDEX(Date,MATCH(MONTH($B$2),mois,)+(COUNT($A$7:$A$107)-COUNT(A56:$A$107))))=MONTH($B$2),INDEX(Date,MATCH(MONTH($B$2),mois,)+(COUNT($A$7:$A$107)-COUNT(A56:$A$107))),"")</f>
        <v/>
      </c>
      <c r="C56" s="42" t="str">
        <f>IF(MONTH(INDEX(Date,MATCH(MONTH($B$2),mois,)+(COUNT($A$7:$A$107)-COUNT(A56:$A$107))))=MONTH($B$2),INDEX(Feuille1!$B$13:$H$301,MATCH(MONTH($B$2),mois,)+(COUNT($A$7:$A$107)-COUNT(A56:$A$107)),2),"")</f>
        <v/>
      </c>
      <c r="D56" s="42" t="str">
        <f>IF(MONTH(INDEX(Date,MATCH(MONTH($B$2),mois,)+(COUNT($A$7:$A$107)-COUNT(A56:$A$107))))=MONTH($B$2),INDEX(Feuille1!$B$13:$H$301,MATCH(MONTH($B$2),mois,)+(COUNT($A$7:$A$107)-COUNT(A56:$A$107)),3),"")</f>
        <v/>
      </c>
      <c r="E56" s="43" t="str">
        <f>IF(MONTH(INDEX(Date,MATCH(MONTH($B$2),mois,)+(COUNT($A$7:$A$107)-COUNT(A56:$A$107))))=MONTH($B$2),INDEX(Feuille1!$B$13:$H$301,MATCH(MONTH($B$2),mois,)+(COUNT($A$7:$A$107)-COUNT(A56:$A$107)),4),"")</f>
        <v/>
      </c>
      <c r="F56" s="42" t="str">
        <f>IF(MONTH(INDEX(Date,MATCH(MONTH($B$2),mois,)+(COUNT($A$7:$A$107)-COUNT(A56:$A$107))))=MONTH($B$2),INDEX(Feuille1!$B$13:$H$301,MATCH(MONTH($B$2),mois,)+(COUNT($A$7:$A$107)-COUNT(A56:$A$107)),6),"")</f>
        <v/>
      </c>
      <c r="G56" s="43" t="str">
        <f>IF(MONTH(INDEX(Date,MATCH(MONTH($B$2),mois,)+(COUNT($A$7:$A$107)-COUNT(A56:$A$107))))=MONTH($B$2),INDEX(Feuille1!$B$13:$H$301,MATCH(MONTH($B$2),mois,)+(COUNT($A$7:$A$107)-COUNT(A56:$A$107)),7),"")</f>
        <v/>
      </c>
      <c r="H56" s="39"/>
      <c r="I56" s="38"/>
      <c r="J56" s="38"/>
      <c r="K56" s="39"/>
      <c r="L56" s="39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</row>
    <row r="57" spans="1:1025" x14ac:dyDescent="0.25">
      <c r="A57">
        <v>1</v>
      </c>
      <c r="B57" s="40" t="str">
        <f>IF(MONTH(INDEX(Date,MATCH(MONTH($B$2),mois,)+(COUNT($A$7:$A$107)-COUNT(A57:$A$107))))=MONTH($B$2),INDEX(Date,MATCH(MONTH($B$2),mois,)+(COUNT($A$7:$A$107)-COUNT(A57:$A$107))),"")</f>
        <v/>
      </c>
      <c r="C57" s="42" t="str">
        <f>IF(MONTH(INDEX(Date,MATCH(MONTH($B$2),mois,)+(COUNT($A$7:$A$107)-COUNT(A57:$A$107))))=MONTH($B$2),INDEX(Feuille1!$B$13:$H$301,MATCH(MONTH($B$2),mois,)+(COUNT($A$7:$A$107)-COUNT(A57:$A$107)),2),"")</f>
        <v/>
      </c>
      <c r="D57" s="42" t="str">
        <f>IF(MONTH(INDEX(Date,MATCH(MONTH($B$2),mois,)+(COUNT($A$7:$A$107)-COUNT(A57:$A$107))))=MONTH($B$2),INDEX(Feuille1!$B$13:$H$301,MATCH(MONTH($B$2),mois,)+(COUNT($A$7:$A$107)-COUNT(A57:$A$107)),3),"")</f>
        <v/>
      </c>
      <c r="E57" s="43" t="str">
        <f>IF(MONTH(INDEX(Date,MATCH(MONTH($B$2),mois,)+(COUNT($A$7:$A$107)-COUNT(A57:$A$107))))=MONTH($B$2),INDEX(Feuille1!$B$13:$H$301,MATCH(MONTH($B$2),mois,)+(COUNT($A$7:$A$107)-COUNT(A57:$A$107)),4),"")</f>
        <v/>
      </c>
      <c r="F57" s="42" t="str">
        <f>IF(MONTH(INDEX(Date,MATCH(MONTH($B$2),mois,)+(COUNT($A$7:$A$107)-COUNT(A57:$A$107))))=MONTH($B$2),INDEX(Feuille1!$B$13:$H$301,MATCH(MONTH($B$2),mois,)+(COUNT($A$7:$A$107)-COUNT(A57:$A$107)),6),"")</f>
        <v/>
      </c>
      <c r="G57" s="43" t="str">
        <f>IF(MONTH(INDEX(Date,MATCH(MONTH($B$2),mois,)+(COUNT($A$7:$A$107)-COUNT(A57:$A$107))))=MONTH($B$2),INDEX(Feuille1!$B$13:$H$301,MATCH(MONTH($B$2),mois,)+(COUNT($A$7:$A$107)-COUNT(A57:$A$107)),7),"")</f>
        <v/>
      </c>
      <c r="H57" s="39"/>
      <c r="I57" s="38"/>
      <c r="J57" s="38"/>
      <c r="K57" s="39"/>
      <c r="L57" s="39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</row>
    <row r="58" spans="1:1025" x14ac:dyDescent="0.25">
      <c r="A58">
        <v>1</v>
      </c>
      <c r="B58" s="40" t="str">
        <f>IF(MONTH(INDEX(Date,MATCH(MONTH($B$2),mois,)+(COUNT($A$7:$A$107)-COUNT(A58:$A$107))))=MONTH($B$2),INDEX(Date,MATCH(MONTH($B$2),mois,)+(COUNT($A$7:$A$107)-COUNT(A58:$A$107))),"")</f>
        <v/>
      </c>
      <c r="C58" s="42" t="str">
        <f>IF(MONTH(INDEX(Date,MATCH(MONTH($B$2),mois,)+(COUNT($A$7:$A$107)-COUNT(A58:$A$107))))=MONTH($B$2),INDEX(Feuille1!$B$13:$H$301,MATCH(MONTH($B$2),mois,)+(COUNT($A$7:$A$107)-COUNT(A58:$A$107)),2),"")</f>
        <v/>
      </c>
      <c r="D58" s="42" t="str">
        <f>IF(MONTH(INDEX(Date,MATCH(MONTH($B$2),mois,)+(COUNT($A$7:$A$107)-COUNT(A58:$A$107))))=MONTH($B$2),INDEX(Feuille1!$B$13:$H$301,MATCH(MONTH($B$2),mois,)+(COUNT($A$7:$A$107)-COUNT(A58:$A$107)),3),"")</f>
        <v/>
      </c>
      <c r="E58" s="43" t="str">
        <f>IF(MONTH(INDEX(Date,MATCH(MONTH($B$2),mois,)+(COUNT($A$7:$A$107)-COUNT(A58:$A$107))))=MONTH($B$2),INDEX(Feuille1!$B$13:$H$301,MATCH(MONTH($B$2),mois,)+(COUNT($A$7:$A$107)-COUNT(A58:$A$107)),4),"")</f>
        <v/>
      </c>
      <c r="F58" s="42" t="str">
        <f>IF(MONTH(INDEX(Date,MATCH(MONTH($B$2),mois,)+(COUNT($A$7:$A$107)-COUNT(A58:$A$107))))=MONTH($B$2),INDEX(Feuille1!$B$13:$H$301,MATCH(MONTH($B$2),mois,)+(COUNT($A$7:$A$107)-COUNT(A58:$A$107)),6),"")</f>
        <v/>
      </c>
      <c r="G58" s="43" t="str">
        <f>IF(MONTH(INDEX(Date,MATCH(MONTH($B$2),mois,)+(COUNT($A$7:$A$107)-COUNT(A58:$A$107))))=MONTH($B$2),INDEX(Feuille1!$B$13:$H$301,MATCH(MONTH($B$2),mois,)+(COUNT($A$7:$A$107)-COUNT(A58:$A$107)),7),"")</f>
        <v/>
      </c>
      <c r="H58" s="39"/>
      <c r="I58" s="38"/>
      <c r="J58" s="38"/>
      <c r="K58" s="39"/>
      <c r="L58" s="39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</row>
    <row r="59" spans="1:1025" x14ac:dyDescent="0.25">
      <c r="A59">
        <v>1</v>
      </c>
      <c r="B59" s="40" t="str">
        <f>IF(MONTH(INDEX(Date,MATCH(MONTH($B$2),mois,)+(COUNT($A$7:$A$107)-COUNT(A59:$A$107))))=MONTH($B$2),INDEX(Date,MATCH(MONTH($B$2),mois,)+(COUNT($A$7:$A$107)-COUNT(A59:$A$107))),"")</f>
        <v/>
      </c>
      <c r="C59" s="42" t="str">
        <f>IF(MONTH(INDEX(Date,MATCH(MONTH($B$2),mois,)+(COUNT($A$7:$A$107)-COUNT(A59:$A$107))))=MONTH($B$2),INDEX(Feuille1!$B$13:$H$301,MATCH(MONTH($B$2),mois,)+(COUNT($A$7:$A$107)-COUNT(A59:$A$107)),2),"")</f>
        <v/>
      </c>
      <c r="D59" s="42" t="str">
        <f>IF(MONTH(INDEX(Date,MATCH(MONTH($B$2),mois,)+(COUNT($A$7:$A$107)-COUNT(A59:$A$107))))=MONTH($B$2),INDEX(Feuille1!$B$13:$H$301,MATCH(MONTH($B$2),mois,)+(COUNT($A$7:$A$107)-COUNT(A59:$A$107)),3),"")</f>
        <v/>
      </c>
      <c r="E59" s="43" t="str">
        <f>IF(MONTH(INDEX(Date,MATCH(MONTH($B$2),mois,)+(COUNT($A$7:$A$107)-COUNT(A59:$A$107))))=MONTH($B$2),INDEX(Feuille1!$B$13:$H$301,MATCH(MONTH($B$2),mois,)+(COUNT($A$7:$A$107)-COUNT(A59:$A$107)),4),"")</f>
        <v/>
      </c>
      <c r="F59" s="42" t="str">
        <f>IF(MONTH(INDEX(Date,MATCH(MONTH($B$2),mois,)+(COUNT($A$7:$A$107)-COUNT(A59:$A$107))))=MONTH($B$2),INDEX(Feuille1!$B$13:$H$301,MATCH(MONTH($B$2),mois,)+(COUNT($A$7:$A$107)-COUNT(A59:$A$107)),6),"")</f>
        <v/>
      </c>
      <c r="G59" s="43" t="str">
        <f>IF(MONTH(INDEX(Date,MATCH(MONTH($B$2),mois,)+(COUNT($A$7:$A$107)-COUNT(A59:$A$107))))=MONTH($B$2),INDEX(Feuille1!$B$13:$H$301,MATCH(MONTH($B$2),mois,)+(COUNT($A$7:$A$107)-COUNT(A59:$A$107)),7),"")</f>
        <v/>
      </c>
      <c r="H59" s="39"/>
      <c r="I59" s="38"/>
      <c r="J59" s="38"/>
      <c r="K59" s="39"/>
      <c r="L59" s="3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</row>
    <row r="60" spans="1:1025" x14ac:dyDescent="0.25">
      <c r="A60">
        <v>1</v>
      </c>
      <c r="B60" s="40" t="str">
        <f>IF(MONTH(INDEX(Date,MATCH(MONTH($B$2),mois,)+(COUNT($A$7:$A$107)-COUNT(A60:$A$107))))=MONTH($B$2),INDEX(Date,MATCH(MONTH($B$2),mois,)+(COUNT($A$7:$A$107)-COUNT(A60:$A$107))),"")</f>
        <v/>
      </c>
      <c r="C60" s="42" t="str">
        <f>IF(MONTH(INDEX(Date,MATCH(MONTH($B$2),mois,)+(COUNT($A$7:$A$107)-COUNT(A60:$A$107))))=MONTH($B$2),INDEX(Feuille1!$B$13:$H$301,MATCH(MONTH($B$2),mois,)+(COUNT($A$7:$A$107)-COUNT(A60:$A$107)),2),"")</f>
        <v/>
      </c>
      <c r="D60" s="42" t="str">
        <f>IF(MONTH(INDEX(Date,MATCH(MONTH($B$2),mois,)+(COUNT($A$7:$A$107)-COUNT(A60:$A$107))))=MONTH($B$2),INDEX(Feuille1!$B$13:$H$301,MATCH(MONTH($B$2),mois,)+(COUNT($A$7:$A$107)-COUNT(A60:$A$107)),3),"")</f>
        <v/>
      </c>
      <c r="E60" s="43" t="str">
        <f>IF(MONTH(INDEX(Date,MATCH(MONTH($B$2),mois,)+(COUNT($A$7:$A$107)-COUNT(A60:$A$107))))=MONTH($B$2),INDEX(Feuille1!$B$13:$H$301,MATCH(MONTH($B$2),mois,)+(COUNT($A$7:$A$107)-COUNT(A60:$A$107)),4),"")</f>
        <v/>
      </c>
      <c r="F60" s="42" t="str">
        <f>IF(MONTH(INDEX(Date,MATCH(MONTH($B$2),mois,)+(COUNT($A$7:$A$107)-COUNT(A60:$A$107))))=MONTH($B$2),INDEX(Feuille1!$B$13:$H$301,MATCH(MONTH($B$2),mois,)+(COUNT($A$7:$A$107)-COUNT(A60:$A$107)),6),"")</f>
        <v/>
      </c>
      <c r="G60" s="43" t="str">
        <f>IF(MONTH(INDEX(Date,MATCH(MONTH($B$2),mois,)+(COUNT($A$7:$A$107)-COUNT(A60:$A$107))))=MONTH($B$2),INDEX(Feuille1!$B$13:$H$301,MATCH(MONTH($B$2),mois,)+(COUNT($A$7:$A$107)-COUNT(A60:$A$107)),7),"")</f>
        <v/>
      </c>
      <c r="H60" s="39"/>
      <c r="I60" s="38"/>
      <c r="J60" s="38"/>
      <c r="K60" s="39"/>
      <c r="L60" s="39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</row>
    <row r="61" spans="1:1025" x14ac:dyDescent="0.25">
      <c r="A61">
        <v>1</v>
      </c>
      <c r="B61" s="40" t="str">
        <f>IF(MONTH(INDEX(Date,MATCH(MONTH($B$2),mois,)+(COUNT($A$7:$A$107)-COUNT(A61:$A$107))))=MONTH($B$2),INDEX(Date,MATCH(MONTH($B$2),mois,)+(COUNT($A$7:$A$107)-COUNT(A61:$A$107))),"")</f>
        <v/>
      </c>
      <c r="C61" s="42" t="str">
        <f>IF(MONTH(INDEX(Date,MATCH(MONTH($B$2),mois,)+(COUNT($A$7:$A$107)-COUNT(A61:$A$107))))=MONTH($B$2),INDEX(Feuille1!$B$13:$H$301,MATCH(MONTH($B$2),mois,)+(COUNT($A$7:$A$107)-COUNT(A61:$A$107)),2),"")</f>
        <v/>
      </c>
      <c r="D61" s="42" t="str">
        <f>IF(MONTH(INDEX(Date,MATCH(MONTH($B$2),mois,)+(COUNT($A$7:$A$107)-COUNT(A61:$A$107))))=MONTH($B$2),INDEX(Feuille1!$B$13:$H$301,MATCH(MONTH($B$2),mois,)+(COUNT($A$7:$A$107)-COUNT(A61:$A$107)),3),"")</f>
        <v/>
      </c>
      <c r="E61" s="43" t="str">
        <f>IF(MONTH(INDEX(Date,MATCH(MONTH($B$2),mois,)+(COUNT($A$7:$A$107)-COUNT(A61:$A$107))))=MONTH($B$2),INDEX(Feuille1!$B$13:$H$301,MATCH(MONTH($B$2),mois,)+(COUNT($A$7:$A$107)-COUNT(A61:$A$107)),4),"")</f>
        <v/>
      </c>
      <c r="F61" s="42" t="str">
        <f>IF(MONTH(INDEX(Date,MATCH(MONTH($B$2),mois,)+(COUNT($A$7:$A$107)-COUNT(A61:$A$107))))=MONTH($B$2),INDEX(Feuille1!$B$13:$H$301,MATCH(MONTH($B$2),mois,)+(COUNT($A$7:$A$107)-COUNT(A61:$A$107)),6),"")</f>
        <v/>
      </c>
      <c r="G61" s="43" t="str">
        <f>IF(MONTH(INDEX(Date,MATCH(MONTH($B$2),mois,)+(COUNT($A$7:$A$107)-COUNT(A61:$A$107))))=MONTH($B$2),INDEX(Feuille1!$B$13:$H$301,MATCH(MONTH($B$2),mois,)+(COUNT($A$7:$A$107)-COUNT(A61:$A$107)),7),"")</f>
        <v/>
      </c>
      <c r="H61" s="39"/>
      <c r="I61" s="38"/>
      <c r="J61" s="38"/>
      <c r="K61" s="39"/>
      <c r="L61" s="39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</row>
    <row r="62" spans="1:1025" x14ac:dyDescent="0.25">
      <c r="A62">
        <v>1</v>
      </c>
      <c r="B62" s="40" t="str">
        <f>IF(MONTH(INDEX(Date,MATCH(MONTH($B$2),mois,)+(COUNT($A$7:$A$107)-COUNT(A62:$A$107))))=MONTH($B$2),INDEX(Date,MATCH(MONTH($B$2),mois,)+(COUNT($A$7:$A$107)-COUNT(A62:$A$107))),"")</f>
        <v/>
      </c>
      <c r="C62" s="42" t="str">
        <f>IF(MONTH(INDEX(Date,MATCH(MONTH($B$2),mois,)+(COUNT($A$7:$A$107)-COUNT(A62:$A$107))))=MONTH($B$2),INDEX(Feuille1!$B$13:$H$301,MATCH(MONTH($B$2),mois,)+(COUNT($A$7:$A$107)-COUNT(A62:$A$107)),2),"")</f>
        <v/>
      </c>
      <c r="D62" s="42" t="str">
        <f>IF(MONTH(INDEX(Date,MATCH(MONTH($B$2),mois,)+(COUNT($A$7:$A$107)-COUNT(A62:$A$107))))=MONTH($B$2),INDEX(Feuille1!$B$13:$H$301,MATCH(MONTH($B$2),mois,)+(COUNT($A$7:$A$107)-COUNT(A62:$A$107)),3),"")</f>
        <v/>
      </c>
      <c r="E62" s="43" t="str">
        <f>IF(MONTH(INDEX(Date,MATCH(MONTH($B$2),mois,)+(COUNT($A$7:$A$107)-COUNT(A62:$A$107))))=MONTH($B$2),INDEX(Feuille1!$B$13:$H$301,MATCH(MONTH($B$2),mois,)+(COUNT($A$7:$A$107)-COUNT(A62:$A$107)),4),"")</f>
        <v/>
      </c>
      <c r="F62" s="42" t="str">
        <f>IF(MONTH(INDEX(Date,MATCH(MONTH($B$2),mois,)+(COUNT($A$7:$A$107)-COUNT(A62:$A$107))))=MONTH($B$2),INDEX(Feuille1!$B$13:$H$301,MATCH(MONTH($B$2),mois,)+(COUNT($A$7:$A$107)-COUNT(A62:$A$107)),6),"")</f>
        <v/>
      </c>
      <c r="G62" s="43" t="str">
        <f>IF(MONTH(INDEX(Date,MATCH(MONTH($B$2),mois,)+(COUNT($A$7:$A$107)-COUNT(A62:$A$107))))=MONTH($B$2),INDEX(Feuille1!$B$13:$H$301,MATCH(MONTH($B$2),mois,)+(COUNT($A$7:$A$107)-COUNT(A62:$A$107)),7),"")</f>
        <v/>
      </c>
      <c r="H62" s="39"/>
      <c r="I62" s="38"/>
      <c r="J62" s="38"/>
      <c r="K62" s="39"/>
      <c r="L62" s="39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</row>
    <row r="63" spans="1:1025" x14ac:dyDescent="0.25">
      <c r="A63">
        <v>1</v>
      </c>
      <c r="B63" s="40" t="str">
        <f>IF(MONTH(INDEX(Date,MATCH(MONTH($B$2),mois,)+(COUNT($A$7:$A$107)-COUNT(A63:$A$107))))=MONTH($B$2),INDEX(Date,MATCH(MONTH($B$2),mois,)+(COUNT($A$7:$A$107)-COUNT(A63:$A$107))),"")</f>
        <v/>
      </c>
      <c r="C63" s="42" t="str">
        <f>IF(MONTH(INDEX(Date,MATCH(MONTH($B$2),mois,)+(COUNT($A$7:$A$107)-COUNT(A63:$A$107))))=MONTH($B$2),INDEX(Feuille1!$B$13:$H$301,MATCH(MONTH($B$2),mois,)+(COUNT($A$7:$A$107)-COUNT(A63:$A$107)),2),"")</f>
        <v/>
      </c>
      <c r="D63" s="42" t="str">
        <f>IF(MONTH(INDEX(Date,MATCH(MONTH($B$2),mois,)+(COUNT($A$7:$A$107)-COUNT(A63:$A$107))))=MONTH($B$2),INDEX(Feuille1!$B$13:$H$301,MATCH(MONTH($B$2),mois,)+(COUNT($A$7:$A$107)-COUNT(A63:$A$107)),3),"")</f>
        <v/>
      </c>
      <c r="E63" s="43" t="str">
        <f>IF(MONTH(INDEX(Date,MATCH(MONTH($B$2),mois,)+(COUNT($A$7:$A$107)-COUNT(A63:$A$107))))=MONTH($B$2),INDEX(Feuille1!$B$13:$H$301,MATCH(MONTH($B$2),mois,)+(COUNT($A$7:$A$107)-COUNT(A63:$A$107)),4),"")</f>
        <v/>
      </c>
      <c r="F63" s="42" t="str">
        <f>IF(MONTH(INDEX(Date,MATCH(MONTH($B$2),mois,)+(COUNT($A$7:$A$107)-COUNT(A63:$A$107))))=MONTH($B$2),INDEX(Feuille1!$B$13:$H$301,MATCH(MONTH($B$2),mois,)+(COUNT($A$7:$A$107)-COUNT(A63:$A$107)),6),"")</f>
        <v/>
      </c>
      <c r="G63" s="43" t="str">
        <f>IF(MONTH(INDEX(Date,MATCH(MONTH($B$2),mois,)+(COUNT($A$7:$A$107)-COUNT(A63:$A$107))))=MONTH($B$2),INDEX(Feuille1!$B$13:$H$301,MATCH(MONTH($B$2),mois,)+(COUNT($A$7:$A$107)-COUNT(A63:$A$107)),7),"")</f>
        <v/>
      </c>
      <c r="H63" s="39"/>
      <c r="I63" s="38"/>
      <c r="J63" s="38"/>
      <c r="K63" s="39"/>
      <c r="L63" s="39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</row>
    <row r="64" spans="1:1025" x14ac:dyDescent="0.25">
      <c r="A64">
        <v>1</v>
      </c>
      <c r="B64" s="40" t="str">
        <f>IF(MONTH(INDEX(Date,MATCH(MONTH($B$2),mois,)+(COUNT($A$7:$A$107)-COUNT(A64:$A$107))))=MONTH($B$2),INDEX(Date,MATCH(MONTH($B$2),mois,)+(COUNT($A$7:$A$107)-COUNT(A64:$A$107))),"")</f>
        <v/>
      </c>
      <c r="C64" s="42" t="str">
        <f>IF(MONTH(INDEX(Date,MATCH(MONTH($B$2),mois,)+(COUNT($A$7:$A$107)-COUNT(A64:$A$107))))=MONTH($B$2),INDEX(Feuille1!$B$13:$H$301,MATCH(MONTH($B$2),mois,)+(COUNT($A$7:$A$107)-COUNT(A64:$A$107)),2),"")</f>
        <v/>
      </c>
      <c r="D64" s="42" t="str">
        <f>IF(MONTH(INDEX(Date,MATCH(MONTH($B$2),mois,)+(COUNT($A$7:$A$107)-COUNT(A64:$A$107))))=MONTH($B$2),INDEX(Feuille1!$B$13:$H$301,MATCH(MONTH($B$2),mois,)+(COUNT($A$7:$A$107)-COUNT(A64:$A$107)),3),"")</f>
        <v/>
      </c>
      <c r="E64" s="43" t="str">
        <f>IF(MONTH(INDEX(Date,MATCH(MONTH($B$2),mois,)+(COUNT($A$7:$A$107)-COUNT(A64:$A$107))))=MONTH($B$2),INDEX(Feuille1!$B$13:$H$301,MATCH(MONTH($B$2),mois,)+(COUNT($A$7:$A$107)-COUNT(A64:$A$107)),4),"")</f>
        <v/>
      </c>
      <c r="F64" s="42" t="str">
        <f>IF(MONTH(INDEX(Date,MATCH(MONTH($B$2),mois,)+(COUNT($A$7:$A$107)-COUNT(A64:$A$107))))=MONTH($B$2),INDEX(Feuille1!$B$13:$H$301,MATCH(MONTH($B$2),mois,)+(COUNT($A$7:$A$107)-COUNT(A64:$A$107)),6),"")</f>
        <v/>
      </c>
      <c r="G64" s="43" t="str">
        <f>IF(MONTH(INDEX(Date,MATCH(MONTH($B$2),mois,)+(COUNT($A$7:$A$107)-COUNT(A64:$A$107))))=MONTH($B$2),INDEX(Feuille1!$B$13:$H$301,MATCH(MONTH($B$2),mois,)+(COUNT($A$7:$A$107)-COUNT(A64:$A$107)),7),"")</f>
        <v/>
      </c>
      <c r="H64" s="39"/>
      <c r="I64" s="38"/>
      <c r="J64" s="38"/>
      <c r="K64" s="39"/>
      <c r="L64" s="39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</row>
    <row r="65" spans="1:1025" x14ac:dyDescent="0.25">
      <c r="A65">
        <v>1</v>
      </c>
      <c r="B65" s="40" t="str">
        <f>IF(MONTH(INDEX(Date,MATCH(MONTH($B$2),mois,)+(COUNT($A$7:$A$107)-COUNT(A65:$A$107))))=MONTH($B$2),INDEX(Date,MATCH(MONTH($B$2),mois,)+(COUNT($A$7:$A$107)-COUNT(A65:$A$107))),"")</f>
        <v/>
      </c>
      <c r="C65" s="42" t="str">
        <f>IF(MONTH(INDEX(Date,MATCH(MONTH($B$2),mois,)+(COUNT($A$7:$A$107)-COUNT(A65:$A$107))))=MONTH($B$2),INDEX(Feuille1!$B$13:$H$301,MATCH(MONTH($B$2),mois,)+(COUNT($A$7:$A$107)-COUNT(A65:$A$107)),2),"")</f>
        <v/>
      </c>
      <c r="D65" s="42" t="str">
        <f>IF(MONTH(INDEX(Date,MATCH(MONTH($B$2),mois,)+(COUNT($A$7:$A$107)-COUNT(A65:$A$107))))=MONTH($B$2),INDEX(Feuille1!$B$13:$H$301,MATCH(MONTH($B$2),mois,)+(COUNT($A$7:$A$107)-COUNT(A65:$A$107)),3),"")</f>
        <v/>
      </c>
      <c r="E65" s="43" t="str">
        <f>IF(MONTH(INDEX(Date,MATCH(MONTH($B$2),mois,)+(COUNT($A$7:$A$107)-COUNT(A65:$A$107))))=MONTH($B$2),INDEX(Feuille1!$B$13:$H$301,MATCH(MONTH($B$2),mois,)+(COUNT($A$7:$A$107)-COUNT(A65:$A$107)),4),"")</f>
        <v/>
      </c>
      <c r="F65" s="42" t="str">
        <f>IF(MONTH(INDEX(Date,MATCH(MONTH($B$2),mois,)+(COUNT($A$7:$A$107)-COUNT(A65:$A$107))))=MONTH($B$2),INDEX(Feuille1!$B$13:$H$301,MATCH(MONTH($B$2),mois,)+(COUNT($A$7:$A$107)-COUNT(A65:$A$107)),6),"")</f>
        <v/>
      </c>
      <c r="G65" s="43" t="str">
        <f>IF(MONTH(INDEX(Date,MATCH(MONTH($B$2),mois,)+(COUNT($A$7:$A$107)-COUNT(A65:$A$107))))=MONTH($B$2),INDEX(Feuille1!$B$13:$H$301,MATCH(MONTH($B$2),mois,)+(COUNT($A$7:$A$107)-COUNT(A65:$A$107)),7),"")</f>
        <v/>
      </c>
      <c r="H65" s="39"/>
      <c r="I65" s="38"/>
      <c r="J65" s="38"/>
      <c r="K65" s="39"/>
      <c r="L65" s="39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</row>
    <row r="66" spans="1:1025" x14ac:dyDescent="0.25">
      <c r="A66">
        <v>1</v>
      </c>
      <c r="B66" s="40" t="str">
        <f>IF(MONTH(INDEX(Date,MATCH(MONTH($B$2),mois,)+(COUNT($A$7:$A$107)-COUNT(A66:$A$107))))=MONTH($B$2),INDEX(Date,MATCH(MONTH($B$2),mois,)+(COUNT($A$7:$A$107)-COUNT(A66:$A$107))),"")</f>
        <v/>
      </c>
      <c r="C66" s="42" t="str">
        <f>IF(MONTH(INDEX(Date,MATCH(MONTH($B$2),mois,)+(COUNT($A$7:$A$107)-COUNT(A66:$A$107))))=MONTH($B$2),INDEX(Feuille1!$B$13:$H$301,MATCH(MONTH($B$2),mois,)+(COUNT($A$7:$A$107)-COUNT(A66:$A$107)),2),"")</f>
        <v/>
      </c>
      <c r="D66" s="42" t="str">
        <f>IF(MONTH(INDEX(Date,MATCH(MONTH($B$2),mois,)+(COUNT($A$7:$A$107)-COUNT(A66:$A$107))))=MONTH($B$2),INDEX(Feuille1!$B$13:$H$301,MATCH(MONTH($B$2),mois,)+(COUNT($A$7:$A$107)-COUNT(A66:$A$107)),3),"")</f>
        <v/>
      </c>
      <c r="E66" s="43" t="str">
        <f>IF(MONTH(INDEX(Date,MATCH(MONTH($B$2),mois,)+(COUNT($A$7:$A$107)-COUNT(A66:$A$107))))=MONTH($B$2),INDEX(Feuille1!$B$13:$H$301,MATCH(MONTH($B$2),mois,)+(COUNT($A$7:$A$107)-COUNT(A66:$A$107)),4),"")</f>
        <v/>
      </c>
      <c r="F66" s="42" t="str">
        <f>IF(MONTH(INDEX(Date,MATCH(MONTH($B$2),mois,)+(COUNT($A$7:$A$107)-COUNT(A66:$A$107))))=MONTH($B$2),INDEX(Feuille1!$B$13:$H$301,MATCH(MONTH($B$2),mois,)+(COUNT($A$7:$A$107)-COUNT(A66:$A$107)),6),"")</f>
        <v/>
      </c>
      <c r="G66" s="43" t="str">
        <f>IF(MONTH(INDEX(Date,MATCH(MONTH($B$2),mois,)+(COUNT($A$7:$A$107)-COUNT(A66:$A$107))))=MONTH($B$2),INDEX(Feuille1!$B$13:$H$301,MATCH(MONTH($B$2),mois,)+(COUNT($A$7:$A$107)-COUNT(A66:$A$107)),7),"")</f>
        <v/>
      </c>
      <c r="H66" s="39"/>
      <c r="I66" s="38"/>
      <c r="J66" s="38"/>
      <c r="K66" s="39"/>
      <c r="L66" s="39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</row>
    <row r="67" spans="1:1025" x14ac:dyDescent="0.25">
      <c r="A67">
        <v>1</v>
      </c>
      <c r="B67" s="40" t="str">
        <f>IF(MONTH(INDEX(Date,MATCH(MONTH($B$2),mois,)+(COUNT($A$7:$A$107)-COUNT(A67:$A$107))))=MONTH($B$2),INDEX(Date,MATCH(MONTH($B$2),mois,)+(COUNT($A$7:$A$107)-COUNT(A67:$A$107))),"")</f>
        <v/>
      </c>
      <c r="C67" s="42" t="str">
        <f>IF(MONTH(INDEX(Date,MATCH(MONTH($B$2),mois,)+(COUNT($A$7:$A$107)-COUNT(A67:$A$107))))=MONTH($B$2),INDEX(Feuille1!$B$13:$H$301,MATCH(MONTH($B$2),mois,)+(COUNT($A$7:$A$107)-COUNT(A67:$A$107)),2),"")</f>
        <v/>
      </c>
      <c r="D67" s="42" t="str">
        <f>IF(MONTH(INDEX(Date,MATCH(MONTH($B$2),mois,)+(COUNT($A$7:$A$107)-COUNT(A67:$A$107))))=MONTH($B$2),INDEX(Feuille1!$B$13:$H$301,MATCH(MONTH($B$2),mois,)+(COUNT($A$7:$A$107)-COUNT(A67:$A$107)),3),"")</f>
        <v/>
      </c>
      <c r="E67" s="43" t="str">
        <f>IF(MONTH(INDEX(Date,MATCH(MONTH($B$2),mois,)+(COUNT($A$7:$A$107)-COUNT(A67:$A$107))))=MONTH($B$2),INDEX(Feuille1!$B$13:$H$301,MATCH(MONTH($B$2),mois,)+(COUNT($A$7:$A$107)-COUNT(A67:$A$107)),4),"")</f>
        <v/>
      </c>
      <c r="F67" s="42" t="str">
        <f>IF(MONTH(INDEX(Date,MATCH(MONTH($B$2),mois,)+(COUNT($A$7:$A$107)-COUNT(A67:$A$107))))=MONTH($B$2),INDEX(Feuille1!$B$13:$H$301,MATCH(MONTH($B$2),mois,)+(COUNT($A$7:$A$107)-COUNT(A67:$A$107)),6),"")</f>
        <v/>
      </c>
      <c r="G67" s="43" t="str">
        <f>IF(MONTH(INDEX(Date,MATCH(MONTH($B$2),mois,)+(COUNT($A$7:$A$107)-COUNT(A67:$A$107))))=MONTH($B$2),INDEX(Feuille1!$B$13:$H$301,MATCH(MONTH($B$2),mois,)+(COUNT($A$7:$A$107)-COUNT(A67:$A$107)),7),"")</f>
        <v/>
      </c>
      <c r="H67" s="39"/>
      <c r="I67" s="38"/>
      <c r="J67" s="38"/>
      <c r="K67" s="39"/>
      <c r="L67" s="39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</row>
    <row r="68" spans="1:1025" x14ac:dyDescent="0.25">
      <c r="A68">
        <v>1</v>
      </c>
      <c r="B68" s="40" t="str">
        <f>IF(MONTH(INDEX(Date,MATCH(MONTH($B$2),mois,)+(COUNT($A$7:$A$107)-COUNT(A68:$A$107))))=MONTH($B$2),INDEX(Date,MATCH(MONTH($B$2),mois,)+(COUNT($A$7:$A$107)-COUNT(A68:$A$107))),"")</f>
        <v/>
      </c>
      <c r="C68" s="42" t="str">
        <f>IF(MONTH(INDEX(Date,MATCH(MONTH($B$2),mois,)+(COUNT($A$7:$A$107)-COUNT(A68:$A$107))))=MONTH($B$2),INDEX(Feuille1!$B$13:$H$301,MATCH(MONTH($B$2),mois,)+(COUNT($A$7:$A$107)-COUNT(A68:$A$107)),2),"")</f>
        <v/>
      </c>
      <c r="D68" s="42" t="str">
        <f>IF(MONTH(INDEX(Date,MATCH(MONTH($B$2),mois,)+(COUNT($A$7:$A$107)-COUNT(A68:$A$107))))=MONTH($B$2),INDEX(Feuille1!$B$13:$H$301,MATCH(MONTH($B$2),mois,)+(COUNT($A$7:$A$107)-COUNT(A68:$A$107)),3),"")</f>
        <v/>
      </c>
      <c r="E68" s="43" t="str">
        <f>IF(MONTH(INDEX(Date,MATCH(MONTH($B$2),mois,)+(COUNT($A$7:$A$107)-COUNT(A68:$A$107))))=MONTH($B$2),INDEX(Feuille1!$B$13:$H$301,MATCH(MONTH($B$2),mois,)+(COUNT($A$7:$A$107)-COUNT(A68:$A$107)),4),"")</f>
        <v/>
      </c>
      <c r="F68" s="42" t="str">
        <f>IF(MONTH(INDEX(Date,MATCH(MONTH($B$2),mois,)+(COUNT($A$7:$A$107)-COUNT(A68:$A$107))))=MONTH($B$2),INDEX(Feuille1!$B$13:$H$301,MATCH(MONTH($B$2),mois,)+(COUNT($A$7:$A$107)-COUNT(A68:$A$107)),6),"")</f>
        <v/>
      </c>
      <c r="G68" s="43" t="str">
        <f>IF(MONTH(INDEX(Date,MATCH(MONTH($B$2),mois,)+(COUNT($A$7:$A$107)-COUNT(A68:$A$107))))=MONTH($B$2),INDEX(Feuille1!$B$13:$H$301,MATCH(MONTH($B$2),mois,)+(COUNT($A$7:$A$107)-COUNT(A68:$A$107)),7),"")</f>
        <v/>
      </c>
      <c r="H68" s="39"/>
      <c r="I68" s="38"/>
      <c r="J68" s="38"/>
      <c r="K68" s="39"/>
      <c r="L68" s="39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</row>
    <row r="69" spans="1:1025" x14ac:dyDescent="0.25">
      <c r="A69">
        <v>1</v>
      </c>
      <c r="B69" s="40" t="str">
        <f>IF(MONTH(INDEX(Date,MATCH(MONTH($B$2),mois,)+(COUNT($A$7:$A$107)-COUNT(A69:$A$107))))=MONTH($B$2),INDEX(Date,MATCH(MONTH($B$2),mois,)+(COUNT($A$7:$A$107)-COUNT(A69:$A$107))),"")</f>
        <v/>
      </c>
      <c r="C69" s="42" t="str">
        <f>IF(MONTH(INDEX(Date,MATCH(MONTH($B$2),mois,)+(COUNT($A$7:$A$107)-COUNT(A69:$A$107))))=MONTH($B$2),INDEX(Feuille1!$B$13:$H$301,MATCH(MONTH($B$2),mois,)+(COUNT($A$7:$A$107)-COUNT(A69:$A$107)),2),"")</f>
        <v/>
      </c>
      <c r="D69" s="42" t="str">
        <f>IF(MONTH(INDEX(Date,MATCH(MONTH($B$2),mois,)+(COUNT($A$7:$A$107)-COUNT(A69:$A$107))))=MONTH($B$2),INDEX(Feuille1!$B$13:$H$301,MATCH(MONTH($B$2),mois,)+(COUNT($A$7:$A$107)-COUNT(A69:$A$107)),3),"")</f>
        <v/>
      </c>
      <c r="E69" s="43" t="str">
        <f>IF(MONTH(INDEX(Date,MATCH(MONTH($B$2),mois,)+(COUNT($A$7:$A$107)-COUNT(A69:$A$107))))=MONTH($B$2),INDEX(Feuille1!$B$13:$H$301,MATCH(MONTH($B$2),mois,)+(COUNT($A$7:$A$107)-COUNT(A69:$A$107)),4),"")</f>
        <v/>
      </c>
      <c r="F69" s="42" t="str">
        <f>IF(MONTH(INDEX(Date,MATCH(MONTH($B$2),mois,)+(COUNT($A$7:$A$107)-COUNT(A69:$A$107))))=MONTH($B$2),INDEX(Feuille1!$B$13:$H$301,MATCH(MONTH($B$2),mois,)+(COUNT($A$7:$A$107)-COUNT(A69:$A$107)),6),"")</f>
        <v/>
      </c>
      <c r="G69" s="43" t="str">
        <f>IF(MONTH(INDEX(Date,MATCH(MONTH($B$2),mois,)+(COUNT($A$7:$A$107)-COUNT(A69:$A$107))))=MONTH($B$2),INDEX(Feuille1!$B$13:$H$301,MATCH(MONTH($B$2),mois,)+(COUNT($A$7:$A$107)-COUNT(A69:$A$107)),7),"")</f>
        <v/>
      </c>
      <c r="H69" s="39"/>
      <c r="I69" s="38"/>
      <c r="J69" s="38"/>
      <c r="K69" s="39"/>
      <c r="L69" s="3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</row>
    <row r="70" spans="1:1025" x14ac:dyDescent="0.25">
      <c r="A70">
        <v>1</v>
      </c>
      <c r="B70" s="40" t="str">
        <f>IF(MONTH(INDEX(Date,MATCH(MONTH($B$2),mois,)+(COUNT($A$7:$A$107)-COUNT(A70:$A$107))))=MONTH($B$2),INDEX(Date,MATCH(MONTH($B$2),mois,)+(COUNT($A$7:$A$107)-COUNT(A70:$A$107))),"")</f>
        <v/>
      </c>
      <c r="C70" s="42" t="str">
        <f>IF(MONTH(INDEX(Date,MATCH(MONTH($B$2),mois,)+(COUNT($A$7:$A$107)-COUNT(A70:$A$107))))=MONTH($B$2),INDEX(Feuille1!$B$13:$H$301,MATCH(MONTH($B$2),mois,)+(COUNT($A$7:$A$107)-COUNT(A70:$A$107)),2),"")</f>
        <v/>
      </c>
      <c r="D70" s="42" t="str">
        <f>IF(MONTH(INDEX(Date,MATCH(MONTH($B$2),mois,)+(COUNT($A$7:$A$107)-COUNT(A70:$A$107))))=MONTH($B$2),INDEX(Feuille1!$B$13:$H$301,MATCH(MONTH($B$2),mois,)+(COUNT($A$7:$A$107)-COUNT(A70:$A$107)),3),"")</f>
        <v/>
      </c>
      <c r="E70" s="43" t="str">
        <f>IF(MONTH(INDEX(Date,MATCH(MONTH($B$2),mois,)+(COUNT($A$7:$A$107)-COUNT(A70:$A$107))))=MONTH($B$2),INDEX(Feuille1!$B$13:$H$301,MATCH(MONTH($B$2),mois,)+(COUNT($A$7:$A$107)-COUNT(A70:$A$107)),4),"")</f>
        <v/>
      </c>
      <c r="F70" s="42" t="str">
        <f>IF(MONTH(INDEX(Date,MATCH(MONTH($B$2),mois,)+(COUNT($A$7:$A$107)-COUNT(A70:$A$107))))=MONTH($B$2),INDEX(Feuille1!$B$13:$H$301,MATCH(MONTH($B$2),mois,)+(COUNT($A$7:$A$107)-COUNT(A70:$A$107)),6),"")</f>
        <v/>
      </c>
      <c r="G70" s="43" t="str">
        <f>IF(MONTH(INDEX(Date,MATCH(MONTH($B$2),mois,)+(COUNT($A$7:$A$107)-COUNT(A70:$A$107))))=MONTH($B$2),INDEX(Feuille1!$B$13:$H$301,MATCH(MONTH($B$2),mois,)+(COUNT($A$7:$A$107)-COUNT(A70:$A$107)),7),"")</f>
        <v/>
      </c>
      <c r="H70" s="39"/>
      <c r="I70" s="38"/>
      <c r="J70" s="38"/>
      <c r="K70" s="39"/>
      <c r="L70" s="39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</row>
    <row r="71" spans="1:1025" x14ac:dyDescent="0.25">
      <c r="A71">
        <v>1</v>
      </c>
      <c r="B71" s="40" t="str">
        <f>IF(MONTH(INDEX(Date,MATCH(MONTH($B$2),mois,)+(COUNT($A$7:$A$107)-COUNT(A71:$A$107))))=MONTH($B$2),INDEX(Date,MATCH(MONTH($B$2),mois,)+(COUNT($A$7:$A$107)-COUNT(A71:$A$107))),"")</f>
        <v/>
      </c>
      <c r="C71" s="42" t="str">
        <f>IF(MONTH(INDEX(Date,MATCH(MONTH($B$2),mois,)+(COUNT($A$7:$A$107)-COUNT(A71:$A$107))))=MONTH($B$2),INDEX(Feuille1!$B$13:$H$301,MATCH(MONTH($B$2),mois,)+(COUNT($A$7:$A$107)-COUNT(A71:$A$107)),2),"")</f>
        <v/>
      </c>
      <c r="D71" s="42" t="str">
        <f>IF(MONTH(INDEX(Date,MATCH(MONTH($B$2),mois,)+(COUNT($A$7:$A$107)-COUNT(A71:$A$107))))=MONTH($B$2),INDEX(Feuille1!$B$13:$H$301,MATCH(MONTH($B$2),mois,)+(COUNT($A$7:$A$107)-COUNT(A71:$A$107)),3),"")</f>
        <v/>
      </c>
      <c r="E71" s="43" t="str">
        <f>IF(MONTH(INDEX(Date,MATCH(MONTH($B$2),mois,)+(COUNT($A$7:$A$107)-COUNT(A71:$A$107))))=MONTH($B$2),INDEX(Feuille1!$B$13:$H$301,MATCH(MONTH($B$2),mois,)+(COUNT($A$7:$A$107)-COUNT(A71:$A$107)),4),"")</f>
        <v/>
      </c>
      <c r="F71" s="42" t="str">
        <f>IF(MONTH(INDEX(Date,MATCH(MONTH($B$2),mois,)+(COUNT($A$7:$A$107)-COUNT(A71:$A$107))))=MONTH($B$2),INDEX(Feuille1!$B$13:$H$301,MATCH(MONTH($B$2),mois,)+(COUNT($A$7:$A$107)-COUNT(A71:$A$107)),6),"")</f>
        <v/>
      </c>
      <c r="G71" s="43" t="str">
        <f>IF(MONTH(INDEX(Date,MATCH(MONTH($B$2),mois,)+(COUNT($A$7:$A$107)-COUNT(A71:$A$107))))=MONTH($B$2),INDEX(Feuille1!$B$13:$H$301,MATCH(MONTH($B$2),mois,)+(COUNT($A$7:$A$107)-COUNT(A71:$A$107)),7),"")</f>
        <v/>
      </c>
      <c r="H71" s="39"/>
      <c r="I71" s="38"/>
      <c r="J71" s="38"/>
      <c r="K71" s="39"/>
      <c r="L71" s="39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</row>
    <row r="72" spans="1:1025" x14ac:dyDescent="0.25">
      <c r="A72">
        <v>1</v>
      </c>
      <c r="B72" s="40" t="str">
        <f>IF(MONTH(INDEX(Date,MATCH(MONTH($B$2),mois,)+(COUNT($A$7:$A$107)-COUNT(A72:$A$107))))=MONTH($B$2),INDEX(Date,MATCH(MONTH($B$2),mois,)+(COUNT($A$7:$A$107)-COUNT(A72:$A$107))),"")</f>
        <v/>
      </c>
      <c r="C72" s="42" t="str">
        <f>IF(MONTH(INDEX(Date,MATCH(MONTH($B$2),mois,)+(COUNT($A$7:$A$107)-COUNT(A72:$A$107))))=MONTH($B$2),INDEX(Feuille1!$B$13:$H$301,MATCH(MONTH($B$2),mois,)+(COUNT($A$7:$A$107)-COUNT(A72:$A$107)),2),"")</f>
        <v/>
      </c>
      <c r="D72" s="42" t="str">
        <f>IF(MONTH(INDEX(Date,MATCH(MONTH($B$2),mois,)+(COUNT($A$7:$A$107)-COUNT(A72:$A$107))))=MONTH($B$2),INDEX(Feuille1!$B$13:$H$301,MATCH(MONTH($B$2),mois,)+(COUNT($A$7:$A$107)-COUNT(A72:$A$107)),3),"")</f>
        <v/>
      </c>
      <c r="E72" s="43" t="str">
        <f>IF(MONTH(INDEX(Date,MATCH(MONTH($B$2),mois,)+(COUNT($A$7:$A$107)-COUNT(A72:$A$107))))=MONTH($B$2),INDEX(Feuille1!$B$13:$H$301,MATCH(MONTH($B$2),mois,)+(COUNT($A$7:$A$107)-COUNT(A72:$A$107)),4),"")</f>
        <v/>
      </c>
      <c r="F72" s="42" t="str">
        <f>IF(MONTH(INDEX(Date,MATCH(MONTH($B$2),mois,)+(COUNT($A$7:$A$107)-COUNT(A72:$A$107))))=MONTH($B$2),INDEX(Feuille1!$B$13:$H$301,MATCH(MONTH($B$2),mois,)+(COUNT($A$7:$A$107)-COUNT(A72:$A$107)),6),"")</f>
        <v/>
      </c>
      <c r="G72" s="43" t="str">
        <f>IF(MONTH(INDEX(Date,MATCH(MONTH($B$2),mois,)+(COUNT($A$7:$A$107)-COUNT(A72:$A$107))))=MONTH($B$2),INDEX(Feuille1!$B$13:$H$301,MATCH(MONTH($B$2),mois,)+(COUNT($A$7:$A$107)-COUNT(A72:$A$107)),7),"")</f>
        <v/>
      </c>
      <c r="H72" s="39"/>
      <c r="I72" s="38"/>
      <c r="J72" s="38"/>
      <c r="K72" s="39"/>
      <c r="L72" s="39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</row>
    <row r="73" spans="1:1025" x14ac:dyDescent="0.25">
      <c r="A73">
        <v>1</v>
      </c>
      <c r="B73" s="40" t="str">
        <f>IF(MONTH(INDEX(Date,MATCH(MONTH($B$2),mois,)+(COUNT($A$7:$A$107)-COUNT(A73:$A$107))))=MONTH($B$2),INDEX(Date,MATCH(MONTH($B$2),mois,)+(COUNT($A$7:$A$107)-COUNT(A73:$A$107))),"")</f>
        <v/>
      </c>
      <c r="C73" s="42" t="str">
        <f>IF(MONTH(INDEX(Date,MATCH(MONTH($B$2),mois,)+(COUNT($A$7:$A$107)-COUNT(A73:$A$107))))=MONTH($B$2),INDEX(Feuille1!$B$13:$H$301,MATCH(MONTH($B$2),mois,)+(COUNT($A$7:$A$107)-COUNT(A73:$A$107)),2),"")</f>
        <v/>
      </c>
      <c r="D73" s="42" t="str">
        <f>IF(MONTH(INDEX(Date,MATCH(MONTH($B$2),mois,)+(COUNT($A$7:$A$107)-COUNT(A73:$A$107))))=MONTH($B$2),INDEX(Feuille1!$B$13:$H$301,MATCH(MONTH($B$2),mois,)+(COUNT($A$7:$A$107)-COUNT(A73:$A$107)),3),"")</f>
        <v/>
      </c>
      <c r="E73" s="43" t="str">
        <f>IF(MONTH(INDEX(Date,MATCH(MONTH($B$2),mois,)+(COUNT($A$7:$A$107)-COUNT(A73:$A$107))))=MONTH($B$2),INDEX(Feuille1!$B$13:$H$301,MATCH(MONTH($B$2),mois,)+(COUNT($A$7:$A$107)-COUNT(A73:$A$107)),4),"")</f>
        <v/>
      </c>
      <c r="F73" s="42" t="str">
        <f>IF(MONTH(INDEX(Date,MATCH(MONTH($B$2),mois,)+(COUNT($A$7:$A$107)-COUNT(A73:$A$107))))=MONTH($B$2),INDEX(Feuille1!$B$13:$H$301,MATCH(MONTH($B$2),mois,)+(COUNT($A$7:$A$107)-COUNT(A73:$A$107)),6),"")</f>
        <v/>
      </c>
      <c r="G73" s="43" t="str">
        <f>IF(MONTH(INDEX(Date,MATCH(MONTH($B$2),mois,)+(COUNT($A$7:$A$107)-COUNT(A73:$A$107))))=MONTH($B$2),INDEX(Feuille1!$B$13:$H$301,MATCH(MONTH($B$2),mois,)+(COUNT($A$7:$A$107)-COUNT(A73:$A$107)),7),"")</f>
        <v/>
      </c>
      <c r="H73" s="39"/>
      <c r="I73" s="38"/>
      <c r="J73" s="38"/>
      <c r="K73" s="39"/>
      <c r="L73" s="39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</row>
    <row r="74" spans="1:1025" x14ac:dyDescent="0.25">
      <c r="A74">
        <v>1</v>
      </c>
      <c r="B74" s="40" t="str">
        <f>IF(MONTH(INDEX(Date,MATCH(MONTH($B$2),mois,)+(COUNT($A$7:$A$107)-COUNT(A74:$A$107))))=MONTH($B$2),INDEX(Date,MATCH(MONTH($B$2),mois,)+(COUNT($A$7:$A$107)-COUNT(A74:$A$107))),"")</f>
        <v/>
      </c>
      <c r="C74" s="42" t="str">
        <f>IF(MONTH(INDEX(Date,MATCH(MONTH($B$2),mois,)+(COUNT($A$7:$A$107)-COUNT(A74:$A$107))))=MONTH($B$2),INDEX(Feuille1!$B$13:$H$301,MATCH(MONTH($B$2),mois,)+(COUNT($A$7:$A$107)-COUNT(A74:$A$107)),2),"")</f>
        <v/>
      </c>
      <c r="D74" s="42" t="str">
        <f>IF(MONTH(INDEX(Date,MATCH(MONTH($B$2),mois,)+(COUNT($A$7:$A$107)-COUNT(A74:$A$107))))=MONTH($B$2),INDEX(Feuille1!$B$13:$H$301,MATCH(MONTH($B$2),mois,)+(COUNT($A$7:$A$107)-COUNT(A74:$A$107)),3),"")</f>
        <v/>
      </c>
      <c r="E74" s="43" t="str">
        <f>IF(MONTH(INDEX(Date,MATCH(MONTH($B$2),mois,)+(COUNT($A$7:$A$107)-COUNT(A74:$A$107))))=MONTH($B$2),INDEX(Feuille1!$B$13:$H$301,MATCH(MONTH($B$2),mois,)+(COUNT($A$7:$A$107)-COUNT(A74:$A$107)),4),"")</f>
        <v/>
      </c>
      <c r="F74" s="42" t="str">
        <f>IF(MONTH(INDEX(Date,MATCH(MONTH($B$2),mois,)+(COUNT($A$7:$A$107)-COUNT(A74:$A$107))))=MONTH($B$2),INDEX(Feuille1!$B$13:$H$301,MATCH(MONTH($B$2),mois,)+(COUNT($A$7:$A$107)-COUNT(A74:$A$107)),6),"")</f>
        <v/>
      </c>
      <c r="G74" s="43" t="str">
        <f>IF(MONTH(INDEX(Date,MATCH(MONTH($B$2),mois,)+(COUNT($A$7:$A$107)-COUNT(A74:$A$107))))=MONTH($B$2),INDEX(Feuille1!$B$13:$H$301,MATCH(MONTH($B$2),mois,)+(COUNT($A$7:$A$107)-COUNT(A74:$A$107)),7),"")</f>
        <v/>
      </c>
      <c r="H74" s="39"/>
      <c r="I74" s="38"/>
      <c r="J74" s="38"/>
      <c r="K74" s="39"/>
      <c r="L74" s="39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</row>
    <row r="75" spans="1:1025" x14ac:dyDescent="0.25">
      <c r="A75">
        <v>1</v>
      </c>
      <c r="B75" s="40" t="str">
        <f>IF(MONTH(INDEX(Date,MATCH(MONTH($B$2),mois,)+(COUNT($A$7:$A$107)-COUNT(A75:$A$107))))=MONTH($B$2),INDEX(Date,MATCH(MONTH($B$2),mois,)+(COUNT($A$7:$A$107)-COUNT(A75:$A$107))),"")</f>
        <v/>
      </c>
      <c r="C75" s="42" t="str">
        <f>IF(MONTH(INDEX(Date,MATCH(MONTH($B$2),mois,)+(COUNT($A$7:$A$107)-COUNT(A75:$A$107))))=MONTH($B$2),INDEX(Feuille1!$B$13:$H$301,MATCH(MONTH($B$2),mois,)+(COUNT($A$7:$A$107)-COUNT(A75:$A$107)),2),"")</f>
        <v/>
      </c>
      <c r="D75" s="42" t="str">
        <f>IF(MONTH(INDEX(Date,MATCH(MONTH($B$2),mois,)+(COUNT($A$7:$A$107)-COUNT(A75:$A$107))))=MONTH($B$2),INDEX(Feuille1!$B$13:$H$301,MATCH(MONTH($B$2),mois,)+(COUNT($A$7:$A$107)-COUNT(A75:$A$107)),3),"")</f>
        <v/>
      </c>
      <c r="E75" s="43" t="str">
        <f>IF(MONTH(INDEX(Date,MATCH(MONTH($B$2),mois,)+(COUNT($A$7:$A$107)-COUNT(A75:$A$107))))=MONTH($B$2),INDEX(Feuille1!$B$13:$H$301,MATCH(MONTH($B$2),mois,)+(COUNT($A$7:$A$107)-COUNT(A75:$A$107)),4),"")</f>
        <v/>
      </c>
      <c r="F75" s="42" t="str">
        <f>IF(MONTH(INDEX(Date,MATCH(MONTH($B$2),mois,)+(COUNT($A$7:$A$107)-COUNT(A75:$A$107))))=MONTH($B$2),INDEX(Feuille1!$B$13:$H$301,MATCH(MONTH($B$2),mois,)+(COUNT($A$7:$A$107)-COUNT(A75:$A$107)),6),"")</f>
        <v/>
      </c>
      <c r="G75" s="43" t="str">
        <f>IF(MONTH(INDEX(Date,MATCH(MONTH($B$2),mois,)+(COUNT($A$7:$A$107)-COUNT(A75:$A$107))))=MONTH($B$2),INDEX(Feuille1!$B$13:$H$301,MATCH(MONTH($B$2),mois,)+(COUNT($A$7:$A$107)-COUNT(A75:$A$107)),7),"")</f>
        <v/>
      </c>
      <c r="H75" s="39"/>
      <c r="I75" s="38"/>
      <c r="J75" s="38"/>
      <c r="K75" s="39"/>
      <c r="L75" s="39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</row>
    <row r="76" spans="1:1025" x14ac:dyDescent="0.25">
      <c r="A76">
        <v>1</v>
      </c>
      <c r="B76" s="40" t="str">
        <f>IF(MONTH(INDEX(Date,MATCH(MONTH($B$2),mois,)+(COUNT($A$7:$A$107)-COUNT(A76:$A$107))))=MONTH($B$2),INDEX(Date,MATCH(MONTH($B$2),mois,)+(COUNT($A$7:$A$107)-COUNT(A76:$A$107))),"")</f>
        <v/>
      </c>
      <c r="C76" s="42" t="str">
        <f>IF(MONTH(INDEX(Date,MATCH(MONTH($B$2),mois,)+(COUNT($A$7:$A$107)-COUNT(A76:$A$107))))=MONTH($B$2),INDEX(Feuille1!$B$13:$H$301,MATCH(MONTH($B$2),mois,)+(COUNT($A$7:$A$107)-COUNT(A76:$A$107)),2),"")</f>
        <v/>
      </c>
      <c r="D76" s="42" t="str">
        <f>IF(MONTH(INDEX(Date,MATCH(MONTH($B$2),mois,)+(COUNT($A$7:$A$107)-COUNT(A76:$A$107))))=MONTH($B$2),INDEX(Feuille1!$B$13:$H$301,MATCH(MONTH($B$2),mois,)+(COUNT($A$7:$A$107)-COUNT(A76:$A$107)),3),"")</f>
        <v/>
      </c>
      <c r="E76" s="43" t="str">
        <f>IF(MONTH(INDEX(Date,MATCH(MONTH($B$2),mois,)+(COUNT($A$7:$A$107)-COUNT(A76:$A$107))))=MONTH($B$2),INDEX(Feuille1!$B$13:$H$301,MATCH(MONTH($B$2),mois,)+(COUNT($A$7:$A$107)-COUNT(A76:$A$107)),4),"")</f>
        <v/>
      </c>
      <c r="F76" s="42" t="str">
        <f>IF(MONTH(INDEX(Date,MATCH(MONTH($B$2),mois,)+(COUNT($A$7:$A$107)-COUNT(A76:$A$107))))=MONTH($B$2),INDEX(Feuille1!$B$13:$H$301,MATCH(MONTH($B$2),mois,)+(COUNT($A$7:$A$107)-COUNT(A76:$A$107)),6),"")</f>
        <v/>
      </c>
      <c r="G76" s="43" t="str">
        <f>IF(MONTH(INDEX(Date,MATCH(MONTH($B$2),mois,)+(COUNT($A$7:$A$107)-COUNT(A76:$A$107))))=MONTH($B$2),INDEX(Feuille1!$B$13:$H$301,MATCH(MONTH($B$2),mois,)+(COUNT($A$7:$A$107)-COUNT(A76:$A$107)),7),"")</f>
        <v/>
      </c>
      <c r="H76" s="39"/>
      <c r="I76" s="38"/>
      <c r="J76" s="38"/>
      <c r="K76" s="39"/>
      <c r="L76" s="39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</row>
    <row r="77" spans="1:1025" x14ac:dyDescent="0.25">
      <c r="A77">
        <v>1</v>
      </c>
      <c r="B77" s="40" t="str">
        <f>IF(MONTH(INDEX(Date,MATCH(MONTH($B$2),mois,)+(COUNT($A$7:$A$107)-COUNT(A77:$A$107))))=MONTH($B$2),INDEX(Date,MATCH(MONTH($B$2),mois,)+(COUNT($A$7:$A$107)-COUNT(A77:$A$107))),"")</f>
        <v/>
      </c>
      <c r="C77" s="42" t="str">
        <f>IF(MONTH(INDEX(Date,MATCH(MONTH($B$2),mois,)+(COUNT($A$7:$A$107)-COUNT(A77:$A$107))))=MONTH($B$2),INDEX(Feuille1!$B$13:$H$301,MATCH(MONTH($B$2),mois,)+(COUNT($A$7:$A$107)-COUNT(A77:$A$107)),2),"")</f>
        <v/>
      </c>
      <c r="D77" s="42" t="str">
        <f>IF(MONTH(INDEX(Date,MATCH(MONTH($B$2),mois,)+(COUNT($A$7:$A$107)-COUNT(A77:$A$107))))=MONTH($B$2),INDEX(Feuille1!$B$13:$H$301,MATCH(MONTH($B$2),mois,)+(COUNT($A$7:$A$107)-COUNT(A77:$A$107)),3),"")</f>
        <v/>
      </c>
      <c r="E77" s="43" t="str">
        <f>IF(MONTH(INDEX(Date,MATCH(MONTH($B$2),mois,)+(COUNT($A$7:$A$107)-COUNT(A77:$A$107))))=MONTH($B$2),INDEX(Feuille1!$B$13:$H$301,MATCH(MONTH($B$2),mois,)+(COUNT($A$7:$A$107)-COUNT(A77:$A$107)),4),"")</f>
        <v/>
      </c>
      <c r="F77" s="42" t="str">
        <f>IF(MONTH(INDEX(Date,MATCH(MONTH($B$2),mois,)+(COUNT($A$7:$A$107)-COUNT(A77:$A$107))))=MONTH($B$2),INDEX(Feuille1!$B$13:$H$301,MATCH(MONTH($B$2),mois,)+(COUNT($A$7:$A$107)-COUNT(A77:$A$107)),6),"")</f>
        <v/>
      </c>
      <c r="G77" s="43" t="str">
        <f>IF(MONTH(INDEX(Date,MATCH(MONTH($B$2),mois,)+(COUNT($A$7:$A$107)-COUNT(A77:$A$107))))=MONTH($B$2),INDEX(Feuille1!$B$13:$H$301,MATCH(MONTH($B$2),mois,)+(COUNT($A$7:$A$107)-COUNT(A77:$A$107)),7),"")</f>
        <v/>
      </c>
      <c r="H77" s="39"/>
      <c r="I77" s="38"/>
      <c r="J77" s="38"/>
      <c r="K77" s="39"/>
      <c r="L77" s="39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</row>
    <row r="78" spans="1:1025" x14ac:dyDescent="0.25">
      <c r="A78">
        <v>1</v>
      </c>
      <c r="B78" s="40" t="str">
        <f>IF(MONTH(INDEX(Date,MATCH(MONTH($B$2),mois,)+(COUNT($A$7:$A$107)-COUNT(A78:$A$107))))=MONTH($B$2),INDEX(Date,MATCH(MONTH($B$2),mois,)+(COUNT($A$7:$A$107)-COUNT(A78:$A$107))),"")</f>
        <v/>
      </c>
      <c r="C78" s="42" t="str">
        <f>IF(MONTH(INDEX(Date,MATCH(MONTH($B$2),mois,)+(COUNT($A$7:$A$107)-COUNT(A78:$A$107))))=MONTH($B$2),INDEX(Feuille1!$B$13:$H$301,MATCH(MONTH($B$2),mois,)+(COUNT($A$7:$A$107)-COUNT(A78:$A$107)),2),"")</f>
        <v/>
      </c>
      <c r="D78" s="42" t="str">
        <f>IF(MONTH(INDEX(Date,MATCH(MONTH($B$2),mois,)+(COUNT($A$7:$A$107)-COUNT(A78:$A$107))))=MONTH($B$2),INDEX(Feuille1!$B$13:$H$301,MATCH(MONTH($B$2),mois,)+(COUNT($A$7:$A$107)-COUNT(A78:$A$107)),3),"")</f>
        <v/>
      </c>
      <c r="E78" s="43" t="str">
        <f>IF(MONTH(INDEX(Date,MATCH(MONTH($B$2),mois,)+(COUNT($A$7:$A$107)-COUNT(A78:$A$107))))=MONTH($B$2),INDEX(Feuille1!$B$13:$H$301,MATCH(MONTH($B$2),mois,)+(COUNT($A$7:$A$107)-COUNT(A78:$A$107)),4),"")</f>
        <v/>
      </c>
      <c r="F78" s="42" t="str">
        <f>IF(MONTH(INDEX(Date,MATCH(MONTH($B$2),mois,)+(COUNT($A$7:$A$107)-COUNT(A78:$A$107))))=MONTH($B$2),INDEX(Feuille1!$B$13:$H$301,MATCH(MONTH($B$2),mois,)+(COUNT($A$7:$A$107)-COUNT(A78:$A$107)),6),"")</f>
        <v/>
      </c>
      <c r="G78" s="43" t="str">
        <f>IF(MONTH(INDEX(Date,MATCH(MONTH($B$2),mois,)+(COUNT($A$7:$A$107)-COUNT(A78:$A$107))))=MONTH($B$2),INDEX(Feuille1!$B$13:$H$301,MATCH(MONTH($B$2),mois,)+(COUNT($A$7:$A$107)-COUNT(A78:$A$107)),7),"")</f>
        <v/>
      </c>
      <c r="H78" s="39"/>
      <c r="I78" s="38"/>
      <c r="J78" s="38"/>
      <c r="K78" s="39"/>
      <c r="L78" s="39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</row>
    <row r="79" spans="1:1025" x14ac:dyDescent="0.25">
      <c r="A79">
        <v>1</v>
      </c>
      <c r="B79" s="40" t="str">
        <f>IF(MONTH(INDEX(Date,MATCH(MONTH($B$2),mois,)+(COUNT($A$7:$A$107)-COUNT(A79:$A$107))))=MONTH($B$2),INDEX(Date,MATCH(MONTH($B$2),mois,)+(COUNT($A$7:$A$107)-COUNT(A79:$A$107))),"")</f>
        <v/>
      </c>
      <c r="C79" s="42" t="str">
        <f>IF(MONTH(INDEX(Date,MATCH(MONTH($B$2),mois,)+(COUNT($A$7:$A$107)-COUNT(A79:$A$107))))=MONTH($B$2),INDEX(Feuille1!$B$13:$H$301,MATCH(MONTH($B$2),mois,)+(COUNT($A$7:$A$107)-COUNT(A79:$A$107)),2),"")</f>
        <v/>
      </c>
      <c r="D79" s="42" t="str">
        <f>IF(MONTH(INDEX(Date,MATCH(MONTH($B$2),mois,)+(COUNT($A$7:$A$107)-COUNT(A79:$A$107))))=MONTH($B$2),INDEX(Feuille1!$B$13:$H$301,MATCH(MONTH($B$2),mois,)+(COUNT($A$7:$A$107)-COUNT(A79:$A$107)),3),"")</f>
        <v/>
      </c>
      <c r="E79" s="43" t="str">
        <f>IF(MONTH(INDEX(Date,MATCH(MONTH($B$2),mois,)+(COUNT($A$7:$A$107)-COUNT(A79:$A$107))))=MONTH($B$2),INDEX(Feuille1!$B$13:$H$301,MATCH(MONTH($B$2),mois,)+(COUNT($A$7:$A$107)-COUNT(A79:$A$107)),4),"")</f>
        <v/>
      </c>
      <c r="F79" s="42" t="str">
        <f>IF(MONTH(INDEX(Date,MATCH(MONTH($B$2),mois,)+(COUNT($A$7:$A$107)-COUNT(A79:$A$107))))=MONTH($B$2),INDEX(Feuille1!$B$13:$H$301,MATCH(MONTH($B$2),mois,)+(COUNT($A$7:$A$107)-COUNT(A79:$A$107)),6),"")</f>
        <v/>
      </c>
      <c r="G79" s="43" t="str">
        <f>IF(MONTH(INDEX(Date,MATCH(MONTH($B$2),mois,)+(COUNT($A$7:$A$107)-COUNT(A79:$A$107))))=MONTH($B$2),INDEX(Feuille1!$B$13:$H$301,MATCH(MONTH($B$2),mois,)+(COUNT($A$7:$A$107)-COUNT(A79:$A$107)),7),"")</f>
        <v/>
      </c>
      <c r="H79" s="39"/>
      <c r="I79" s="38"/>
      <c r="J79" s="38"/>
      <c r="K79" s="39"/>
      <c r="L79" s="3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</row>
    <row r="80" spans="1:1025" x14ac:dyDescent="0.25">
      <c r="A80">
        <v>1</v>
      </c>
      <c r="B80" s="40" t="str">
        <f>IF(MONTH(INDEX(Date,MATCH(MONTH($B$2),mois,)+(COUNT($A$7:$A$107)-COUNT(A80:$A$107))))=MONTH($B$2),INDEX(Date,MATCH(MONTH($B$2),mois,)+(COUNT($A$7:$A$107)-COUNT(A80:$A$107))),"")</f>
        <v/>
      </c>
      <c r="C80" s="42" t="str">
        <f>IF(MONTH(INDEX(Date,MATCH(MONTH($B$2),mois,)+(COUNT($A$7:$A$107)-COUNT(A80:$A$107))))=MONTH($B$2),INDEX(Feuille1!$B$13:$H$301,MATCH(MONTH($B$2),mois,)+(COUNT($A$7:$A$107)-COUNT(A80:$A$107)),2),"")</f>
        <v/>
      </c>
      <c r="D80" s="42" t="str">
        <f>IF(MONTH(INDEX(Date,MATCH(MONTH($B$2),mois,)+(COUNT($A$7:$A$107)-COUNT(A80:$A$107))))=MONTH($B$2),INDEX(Feuille1!$B$13:$H$301,MATCH(MONTH($B$2),mois,)+(COUNT($A$7:$A$107)-COUNT(A80:$A$107)),3),"")</f>
        <v/>
      </c>
      <c r="E80" s="43" t="str">
        <f>IF(MONTH(INDEX(Date,MATCH(MONTH($B$2),mois,)+(COUNT($A$7:$A$107)-COUNT(A80:$A$107))))=MONTH($B$2),INDEX(Feuille1!$B$13:$H$301,MATCH(MONTH($B$2),mois,)+(COUNT($A$7:$A$107)-COUNT(A80:$A$107)),4),"")</f>
        <v/>
      </c>
      <c r="F80" s="42" t="str">
        <f>IF(MONTH(INDEX(Date,MATCH(MONTH($B$2),mois,)+(COUNT($A$7:$A$107)-COUNT(A80:$A$107))))=MONTH($B$2),INDEX(Feuille1!$B$13:$H$301,MATCH(MONTH($B$2),mois,)+(COUNT($A$7:$A$107)-COUNT(A80:$A$107)),6),"")</f>
        <v/>
      </c>
      <c r="G80" s="43" t="str">
        <f>IF(MONTH(INDEX(Date,MATCH(MONTH($B$2),mois,)+(COUNT($A$7:$A$107)-COUNT(A80:$A$107))))=MONTH($B$2),INDEX(Feuille1!$B$13:$H$301,MATCH(MONTH($B$2),mois,)+(COUNT($A$7:$A$107)-COUNT(A80:$A$107)),7),"")</f>
        <v/>
      </c>
      <c r="H80" s="39"/>
      <c r="I80" s="38"/>
      <c r="J80" s="38"/>
      <c r="K80" s="39"/>
      <c r="L80" s="39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  <c r="AMK80"/>
    </row>
    <row r="81" spans="1:1025" x14ac:dyDescent="0.25">
      <c r="A81">
        <v>1</v>
      </c>
      <c r="B81" s="40" t="str">
        <f>IF(MONTH(INDEX(Date,MATCH(MONTH($B$2),mois,)+(COUNT($A$7:$A$107)-COUNT(A81:$A$107))))=MONTH($B$2),INDEX(Date,MATCH(MONTH($B$2),mois,)+(COUNT($A$7:$A$107)-COUNT(A81:$A$107))),"")</f>
        <v/>
      </c>
      <c r="C81" s="42" t="str">
        <f>IF(MONTH(INDEX(Date,MATCH(MONTH($B$2),mois,)+(COUNT($A$7:$A$107)-COUNT(A81:$A$107))))=MONTH($B$2),INDEX(Feuille1!$B$13:$H$301,MATCH(MONTH($B$2),mois,)+(COUNT($A$7:$A$107)-COUNT(A81:$A$107)),2),"")</f>
        <v/>
      </c>
      <c r="D81" s="42" t="str">
        <f>IF(MONTH(INDEX(Date,MATCH(MONTH($B$2),mois,)+(COUNT($A$7:$A$107)-COUNT(A81:$A$107))))=MONTH($B$2),INDEX(Feuille1!$B$13:$H$301,MATCH(MONTH($B$2),mois,)+(COUNT($A$7:$A$107)-COUNT(A81:$A$107)),3),"")</f>
        <v/>
      </c>
      <c r="E81" s="43" t="str">
        <f>IF(MONTH(INDEX(Date,MATCH(MONTH($B$2),mois,)+(COUNT($A$7:$A$107)-COUNT(A81:$A$107))))=MONTH($B$2),INDEX(Feuille1!$B$13:$H$301,MATCH(MONTH($B$2),mois,)+(COUNT($A$7:$A$107)-COUNT(A81:$A$107)),4),"")</f>
        <v/>
      </c>
      <c r="F81" s="42" t="str">
        <f>IF(MONTH(INDEX(Date,MATCH(MONTH($B$2),mois,)+(COUNT($A$7:$A$107)-COUNT(A81:$A$107))))=MONTH($B$2),INDEX(Feuille1!$B$13:$H$301,MATCH(MONTH($B$2),mois,)+(COUNT($A$7:$A$107)-COUNT(A81:$A$107)),6),"")</f>
        <v/>
      </c>
      <c r="G81" s="43" t="str">
        <f>IF(MONTH(INDEX(Date,MATCH(MONTH($B$2),mois,)+(COUNT($A$7:$A$107)-COUNT(A81:$A$107))))=MONTH($B$2),INDEX(Feuille1!$B$13:$H$301,MATCH(MONTH($B$2),mois,)+(COUNT($A$7:$A$107)-COUNT(A81:$A$107)),7),"")</f>
        <v/>
      </c>
      <c r="H81" s="39"/>
      <c r="I81" s="38"/>
      <c r="J81" s="38"/>
      <c r="K81" s="39"/>
      <c r="L81" s="39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</row>
    <row r="82" spans="1:1025" x14ac:dyDescent="0.25">
      <c r="A82">
        <v>1</v>
      </c>
      <c r="B82" s="40" t="str">
        <f>IF(MONTH(INDEX(Date,MATCH(MONTH($B$2),mois,)+(COUNT($A$7:$A$107)-COUNT(A82:$A$107))))=MONTH($B$2),INDEX(Date,MATCH(MONTH($B$2),mois,)+(COUNT($A$7:$A$107)-COUNT(A82:$A$107))),"")</f>
        <v/>
      </c>
      <c r="C82" s="42" t="str">
        <f>IF(MONTH(INDEX(Date,MATCH(MONTH($B$2),mois,)+(COUNT($A$7:$A$107)-COUNT(A82:$A$107))))=MONTH($B$2),INDEX(Feuille1!$B$13:$H$301,MATCH(MONTH($B$2),mois,)+(COUNT($A$7:$A$107)-COUNT(A82:$A$107)),2),"")</f>
        <v/>
      </c>
      <c r="D82" s="42" t="str">
        <f>IF(MONTH(INDEX(Date,MATCH(MONTH($B$2),mois,)+(COUNT($A$7:$A$107)-COUNT(A82:$A$107))))=MONTH($B$2),INDEX(Feuille1!$B$13:$H$301,MATCH(MONTH($B$2),mois,)+(COUNT($A$7:$A$107)-COUNT(A82:$A$107)),3),"")</f>
        <v/>
      </c>
      <c r="E82" s="43" t="str">
        <f>IF(MONTH(INDEX(Date,MATCH(MONTH($B$2),mois,)+(COUNT($A$7:$A$107)-COUNT(A82:$A$107))))=MONTH($B$2),INDEX(Feuille1!$B$13:$H$301,MATCH(MONTH($B$2),mois,)+(COUNT($A$7:$A$107)-COUNT(A82:$A$107)),4),"")</f>
        <v/>
      </c>
      <c r="F82" s="42" t="str">
        <f>IF(MONTH(INDEX(Date,MATCH(MONTH($B$2),mois,)+(COUNT($A$7:$A$107)-COUNT(A82:$A$107))))=MONTH($B$2),INDEX(Feuille1!$B$13:$H$301,MATCH(MONTH($B$2),mois,)+(COUNT($A$7:$A$107)-COUNT(A82:$A$107)),6),"")</f>
        <v/>
      </c>
      <c r="G82" s="43" t="str">
        <f>IF(MONTH(INDEX(Date,MATCH(MONTH($B$2),mois,)+(COUNT($A$7:$A$107)-COUNT(A82:$A$107))))=MONTH($B$2),INDEX(Feuille1!$B$13:$H$301,MATCH(MONTH($B$2),mois,)+(COUNT($A$7:$A$107)-COUNT(A82:$A$107)),7),"")</f>
        <v/>
      </c>
      <c r="H82" s="39"/>
      <c r="I82" s="38"/>
      <c r="J82" s="38"/>
      <c r="K82" s="39"/>
      <c r="L82" s="39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</row>
    <row r="83" spans="1:1025" x14ac:dyDescent="0.25">
      <c r="A83">
        <v>1</v>
      </c>
      <c r="B83" s="40" t="str">
        <f>IF(MONTH(INDEX(Date,MATCH(MONTH($B$2),mois,)+(COUNT($A$7:$A$107)-COUNT(A83:$A$107))))=MONTH($B$2),INDEX(Date,MATCH(MONTH($B$2),mois,)+(COUNT($A$7:$A$107)-COUNT(A83:$A$107))),"")</f>
        <v/>
      </c>
      <c r="C83" s="42" t="str">
        <f>IF(MONTH(INDEX(Date,MATCH(MONTH($B$2),mois,)+(COUNT($A$7:$A$107)-COUNT(A83:$A$107))))=MONTH($B$2),INDEX(Feuille1!$B$13:$H$301,MATCH(MONTH($B$2),mois,)+(COUNT($A$7:$A$107)-COUNT(A83:$A$107)),2),"")</f>
        <v/>
      </c>
      <c r="D83" s="42" t="str">
        <f>IF(MONTH(INDEX(Date,MATCH(MONTH($B$2),mois,)+(COUNT($A$7:$A$107)-COUNT(A83:$A$107))))=MONTH($B$2),INDEX(Feuille1!$B$13:$H$301,MATCH(MONTH($B$2),mois,)+(COUNT($A$7:$A$107)-COUNT(A83:$A$107)),3),"")</f>
        <v/>
      </c>
      <c r="E83" s="43" t="str">
        <f>IF(MONTH(INDEX(Date,MATCH(MONTH($B$2),mois,)+(COUNT($A$7:$A$107)-COUNT(A83:$A$107))))=MONTH($B$2),INDEX(Feuille1!$B$13:$H$301,MATCH(MONTH($B$2),mois,)+(COUNT($A$7:$A$107)-COUNT(A83:$A$107)),4),"")</f>
        <v/>
      </c>
      <c r="F83" s="42" t="str">
        <f>IF(MONTH(INDEX(Date,MATCH(MONTH($B$2),mois,)+(COUNT($A$7:$A$107)-COUNT(A83:$A$107))))=MONTH($B$2),INDEX(Feuille1!$B$13:$H$301,MATCH(MONTH($B$2),mois,)+(COUNT($A$7:$A$107)-COUNT(A83:$A$107)),6),"")</f>
        <v/>
      </c>
      <c r="G83" s="43" t="str">
        <f>IF(MONTH(INDEX(Date,MATCH(MONTH($B$2),mois,)+(COUNT($A$7:$A$107)-COUNT(A83:$A$107))))=MONTH($B$2),INDEX(Feuille1!$B$13:$H$301,MATCH(MONTH($B$2),mois,)+(COUNT($A$7:$A$107)-COUNT(A83:$A$107)),7),"")</f>
        <v/>
      </c>
      <c r="H83" s="39"/>
      <c r="I83" s="38"/>
      <c r="J83" s="38"/>
      <c r="K83" s="39"/>
      <c r="L83" s="39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</row>
    <row r="84" spans="1:1025" x14ac:dyDescent="0.25">
      <c r="A84">
        <v>1</v>
      </c>
      <c r="B84" s="40" t="str">
        <f>IF(MONTH(INDEX(Date,MATCH(MONTH($B$2),mois,)+(COUNT($A$7:$A$107)-COUNT(A84:$A$107))))=MONTH($B$2),INDEX(Date,MATCH(MONTH($B$2),mois,)+(COUNT($A$7:$A$107)-COUNT(A84:$A$107))),"")</f>
        <v/>
      </c>
      <c r="C84" s="42" t="str">
        <f>IF(MONTH(INDEX(Date,MATCH(MONTH($B$2),mois,)+(COUNT($A$7:$A$107)-COUNT(A84:$A$107))))=MONTH($B$2),INDEX(Feuille1!$B$13:$H$301,MATCH(MONTH($B$2),mois,)+(COUNT($A$7:$A$107)-COUNT(A84:$A$107)),2),"")</f>
        <v/>
      </c>
      <c r="D84" s="42" t="str">
        <f>IF(MONTH(INDEX(Date,MATCH(MONTH($B$2),mois,)+(COUNT($A$7:$A$107)-COUNT(A84:$A$107))))=MONTH($B$2),INDEX(Feuille1!$B$13:$H$301,MATCH(MONTH($B$2),mois,)+(COUNT($A$7:$A$107)-COUNT(A84:$A$107)),3),"")</f>
        <v/>
      </c>
      <c r="E84" s="43" t="str">
        <f>IF(MONTH(INDEX(Date,MATCH(MONTH($B$2),mois,)+(COUNT($A$7:$A$107)-COUNT(A84:$A$107))))=MONTH($B$2),INDEX(Feuille1!$B$13:$H$301,MATCH(MONTH($B$2),mois,)+(COUNT($A$7:$A$107)-COUNT(A84:$A$107)),4),"")</f>
        <v/>
      </c>
      <c r="F84" s="42" t="str">
        <f>IF(MONTH(INDEX(Date,MATCH(MONTH($B$2),mois,)+(COUNT($A$7:$A$107)-COUNT(A84:$A$107))))=MONTH($B$2),INDEX(Feuille1!$B$13:$H$301,MATCH(MONTH($B$2),mois,)+(COUNT($A$7:$A$107)-COUNT(A84:$A$107)),6),"")</f>
        <v/>
      </c>
      <c r="G84" s="43" t="str">
        <f>IF(MONTH(INDEX(Date,MATCH(MONTH($B$2),mois,)+(COUNT($A$7:$A$107)-COUNT(A84:$A$107))))=MONTH($B$2),INDEX(Feuille1!$B$13:$H$301,MATCH(MONTH($B$2),mois,)+(COUNT($A$7:$A$107)-COUNT(A84:$A$107)),7),"")</f>
        <v/>
      </c>
      <c r="H84" s="39"/>
      <c r="I84" s="38"/>
      <c r="J84" s="38"/>
      <c r="K84" s="39"/>
      <c r="L84" s="39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</row>
    <row r="85" spans="1:1025" x14ac:dyDescent="0.25">
      <c r="A85">
        <v>1</v>
      </c>
      <c r="B85" s="40" t="str">
        <f>IF(MONTH(INDEX(Date,MATCH(MONTH($B$2),mois,)+(COUNT($A$7:$A$107)-COUNT(A85:$A$107))))=MONTH($B$2),INDEX(Date,MATCH(MONTH($B$2),mois,)+(COUNT($A$7:$A$107)-COUNT(A85:$A$107))),"")</f>
        <v/>
      </c>
      <c r="C85" s="42" t="str">
        <f>IF(MONTH(INDEX(Date,MATCH(MONTH($B$2),mois,)+(COUNT($A$7:$A$107)-COUNT(A85:$A$107))))=MONTH($B$2),INDEX(Feuille1!$B$13:$H$301,MATCH(MONTH($B$2),mois,)+(COUNT($A$7:$A$107)-COUNT(A85:$A$107)),2),"")</f>
        <v/>
      </c>
      <c r="D85" s="42" t="str">
        <f>IF(MONTH(INDEX(Date,MATCH(MONTH($B$2),mois,)+(COUNT($A$7:$A$107)-COUNT(A85:$A$107))))=MONTH($B$2),INDEX(Feuille1!$B$13:$H$301,MATCH(MONTH($B$2),mois,)+(COUNT($A$7:$A$107)-COUNT(A85:$A$107)),3),"")</f>
        <v/>
      </c>
      <c r="E85" s="43" t="str">
        <f>IF(MONTH(INDEX(Date,MATCH(MONTH($B$2),mois,)+(COUNT($A$7:$A$107)-COUNT(A85:$A$107))))=MONTH($B$2),INDEX(Feuille1!$B$13:$H$301,MATCH(MONTH($B$2),mois,)+(COUNT($A$7:$A$107)-COUNT(A85:$A$107)),4),"")</f>
        <v/>
      </c>
      <c r="F85" s="42" t="str">
        <f>IF(MONTH(INDEX(Date,MATCH(MONTH($B$2),mois,)+(COUNT($A$7:$A$107)-COUNT(A85:$A$107))))=MONTH($B$2),INDEX(Feuille1!$B$13:$H$301,MATCH(MONTH($B$2),mois,)+(COUNT($A$7:$A$107)-COUNT(A85:$A$107)),6),"")</f>
        <v/>
      </c>
      <c r="G85" s="43" t="str">
        <f>IF(MONTH(INDEX(Date,MATCH(MONTH($B$2),mois,)+(COUNT($A$7:$A$107)-COUNT(A85:$A$107))))=MONTH($B$2),INDEX(Feuille1!$B$13:$H$301,MATCH(MONTH($B$2),mois,)+(COUNT($A$7:$A$107)-COUNT(A85:$A$107)),7),"")</f>
        <v/>
      </c>
      <c r="H85" s="39"/>
      <c r="I85" s="38"/>
      <c r="J85" s="38"/>
      <c r="K85" s="39"/>
      <c r="L85" s="39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  <c r="AMK85"/>
    </row>
    <row r="86" spans="1:1025" x14ac:dyDescent="0.25">
      <c r="A86">
        <v>1</v>
      </c>
      <c r="B86" s="40" t="str">
        <f>IF(MONTH(INDEX(Date,MATCH(MONTH($B$2),mois,)+(COUNT($A$7:$A$107)-COUNT(A86:$A$107))))=MONTH($B$2),INDEX(Date,MATCH(MONTH($B$2),mois,)+(COUNT($A$7:$A$107)-COUNT(A86:$A$107))),"")</f>
        <v/>
      </c>
      <c r="C86" s="42" t="str">
        <f>IF(MONTH(INDEX(Date,MATCH(MONTH($B$2),mois,)+(COUNT($A$7:$A$107)-COUNT(A86:$A$107))))=MONTH($B$2),INDEX(Feuille1!$B$13:$H$301,MATCH(MONTH($B$2),mois,)+(COUNT($A$7:$A$107)-COUNT(A86:$A$107)),2),"")</f>
        <v/>
      </c>
      <c r="D86" s="42" t="str">
        <f>IF(MONTH(INDEX(Date,MATCH(MONTH($B$2),mois,)+(COUNT($A$7:$A$107)-COUNT(A86:$A$107))))=MONTH($B$2),INDEX(Feuille1!$B$13:$H$301,MATCH(MONTH($B$2),mois,)+(COUNT($A$7:$A$107)-COUNT(A86:$A$107)),3),"")</f>
        <v/>
      </c>
      <c r="E86" s="43" t="str">
        <f>IF(MONTH(INDEX(Date,MATCH(MONTH($B$2),mois,)+(COUNT($A$7:$A$107)-COUNT(A86:$A$107))))=MONTH($B$2),INDEX(Feuille1!$B$13:$H$301,MATCH(MONTH($B$2),mois,)+(COUNT($A$7:$A$107)-COUNT(A86:$A$107)),4),"")</f>
        <v/>
      </c>
      <c r="F86" s="42" t="str">
        <f>IF(MONTH(INDEX(Date,MATCH(MONTH($B$2),mois,)+(COUNT($A$7:$A$107)-COUNT(A86:$A$107))))=MONTH($B$2),INDEX(Feuille1!$B$13:$H$301,MATCH(MONTH($B$2),mois,)+(COUNT($A$7:$A$107)-COUNT(A86:$A$107)),6),"")</f>
        <v/>
      </c>
      <c r="G86" s="43" t="str">
        <f>IF(MONTH(INDEX(Date,MATCH(MONTH($B$2),mois,)+(COUNT($A$7:$A$107)-COUNT(A86:$A$107))))=MONTH($B$2),INDEX(Feuille1!$B$13:$H$301,MATCH(MONTH($B$2),mois,)+(COUNT($A$7:$A$107)-COUNT(A86:$A$107)),7),"")</f>
        <v/>
      </c>
      <c r="H86" s="39"/>
      <c r="I86" s="38"/>
      <c r="J86" s="38"/>
      <c r="K86" s="39"/>
      <c r="L86" s="39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  <c r="AMK86"/>
    </row>
    <row r="87" spans="1:1025" x14ac:dyDescent="0.25">
      <c r="A87">
        <v>1</v>
      </c>
      <c r="B87" s="40" t="str">
        <f>IF(MONTH(INDEX(Date,MATCH(MONTH($B$2),mois,)+(COUNT($A$7:$A$107)-COUNT(A87:$A$107))))=MONTH($B$2),INDEX(Date,MATCH(MONTH($B$2),mois,)+(COUNT($A$7:$A$107)-COUNT(A87:$A$107))),"")</f>
        <v/>
      </c>
      <c r="C87" s="42" t="str">
        <f>IF(MONTH(INDEX(Date,MATCH(MONTH($B$2),mois,)+(COUNT($A$7:$A$107)-COUNT(A87:$A$107))))=MONTH($B$2),INDEX(Feuille1!$B$13:$H$301,MATCH(MONTH($B$2),mois,)+(COUNT($A$7:$A$107)-COUNT(A87:$A$107)),2),"")</f>
        <v/>
      </c>
      <c r="D87" s="42" t="str">
        <f>IF(MONTH(INDEX(Date,MATCH(MONTH($B$2),mois,)+(COUNT($A$7:$A$107)-COUNT(A87:$A$107))))=MONTH($B$2),INDEX(Feuille1!$B$13:$H$301,MATCH(MONTH($B$2),mois,)+(COUNT($A$7:$A$107)-COUNT(A87:$A$107)),3),"")</f>
        <v/>
      </c>
      <c r="E87" s="43" t="str">
        <f>IF(MONTH(INDEX(Date,MATCH(MONTH($B$2),mois,)+(COUNT($A$7:$A$107)-COUNT(A87:$A$107))))=MONTH($B$2),INDEX(Feuille1!$B$13:$H$301,MATCH(MONTH($B$2),mois,)+(COUNT($A$7:$A$107)-COUNT(A87:$A$107)),4),"")</f>
        <v/>
      </c>
      <c r="F87" s="42" t="str">
        <f>IF(MONTH(INDEX(Date,MATCH(MONTH($B$2),mois,)+(COUNT($A$7:$A$107)-COUNT(A87:$A$107))))=MONTH($B$2),INDEX(Feuille1!$B$13:$H$301,MATCH(MONTH($B$2),mois,)+(COUNT($A$7:$A$107)-COUNT(A87:$A$107)),6),"")</f>
        <v/>
      </c>
      <c r="G87" s="43" t="str">
        <f>IF(MONTH(INDEX(Date,MATCH(MONTH($B$2),mois,)+(COUNT($A$7:$A$107)-COUNT(A87:$A$107))))=MONTH($B$2),INDEX(Feuille1!$B$13:$H$301,MATCH(MONTH($B$2),mois,)+(COUNT($A$7:$A$107)-COUNT(A87:$A$107)),7),"")</f>
        <v/>
      </c>
      <c r="H87" s="39"/>
      <c r="I87" s="38"/>
      <c r="J87" s="38"/>
      <c r="K87" s="39"/>
      <c r="L87" s="39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  <c r="AMK87"/>
    </row>
    <row r="88" spans="1:1025" x14ac:dyDescent="0.25">
      <c r="A88">
        <v>1</v>
      </c>
      <c r="B88" s="40" t="str">
        <f>IF(MONTH(INDEX(Date,MATCH(MONTH($B$2),mois,)+(COUNT($A$7:$A$107)-COUNT(A88:$A$107))))=MONTH($B$2),INDEX(Date,MATCH(MONTH($B$2),mois,)+(COUNT($A$7:$A$107)-COUNT(A88:$A$107))),"")</f>
        <v/>
      </c>
      <c r="C88" s="42" t="str">
        <f>IF(MONTH(INDEX(Date,MATCH(MONTH($B$2),mois,)+(COUNT($A$7:$A$107)-COUNT(A88:$A$107))))=MONTH($B$2),INDEX(Feuille1!$B$13:$H$301,MATCH(MONTH($B$2),mois,)+(COUNT($A$7:$A$107)-COUNT(A88:$A$107)),2),"")</f>
        <v/>
      </c>
      <c r="D88" s="42" t="str">
        <f>IF(MONTH(INDEX(Date,MATCH(MONTH($B$2),mois,)+(COUNT($A$7:$A$107)-COUNT(A88:$A$107))))=MONTH($B$2),INDEX(Feuille1!$B$13:$H$301,MATCH(MONTH($B$2),mois,)+(COUNT($A$7:$A$107)-COUNT(A88:$A$107)),3),"")</f>
        <v/>
      </c>
      <c r="E88" s="43" t="str">
        <f>IF(MONTH(INDEX(Date,MATCH(MONTH($B$2),mois,)+(COUNT($A$7:$A$107)-COUNT(A88:$A$107))))=MONTH($B$2),INDEX(Feuille1!$B$13:$H$301,MATCH(MONTH($B$2),mois,)+(COUNT($A$7:$A$107)-COUNT(A88:$A$107)),4),"")</f>
        <v/>
      </c>
      <c r="F88" s="42" t="str">
        <f>IF(MONTH(INDEX(Date,MATCH(MONTH($B$2),mois,)+(COUNT($A$7:$A$107)-COUNT(A88:$A$107))))=MONTH($B$2),INDEX(Feuille1!$B$13:$H$301,MATCH(MONTH($B$2),mois,)+(COUNT($A$7:$A$107)-COUNT(A88:$A$107)),6),"")</f>
        <v/>
      </c>
      <c r="G88" s="43" t="str">
        <f>IF(MONTH(INDEX(Date,MATCH(MONTH($B$2),mois,)+(COUNT($A$7:$A$107)-COUNT(A88:$A$107))))=MONTH($B$2),INDEX(Feuille1!$B$13:$H$301,MATCH(MONTH($B$2),mois,)+(COUNT($A$7:$A$107)-COUNT(A88:$A$107)),7),"")</f>
        <v/>
      </c>
      <c r="H88" s="39"/>
      <c r="I88" s="38"/>
      <c r="J88" s="38"/>
      <c r="K88" s="39"/>
      <c r="L88" s="39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  <c r="AMK88"/>
    </row>
    <row r="89" spans="1:1025" x14ac:dyDescent="0.25">
      <c r="A89">
        <v>1</v>
      </c>
      <c r="B89" s="40" t="str">
        <f>IF(MONTH(INDEX(Date,MATCH(MONTH($B$2),mois,)+(COUNT($A$7:$A$107)-COUNT(A89:$A$107))))=MONTH($B$2),INDEX(Date,MATCH(MONTH($B$2),mois,)+(COUNT($A$7:$A$107)-COUNT(A89:$A$107))),"")</f>
        <v/>
      </c>
      <c r="C89" s="42" t="str">
        <f>IF(MONTH(INDEX(Date,MATCH(MONTH($B$2),mois,)+(COUNT($A$7:$A$107)-COUNT(A89:$A$107))))=MONTH($B$2),INDEX(Feuille1!$B$13:$H$301,MATCH(MONTH($B$2),mois,)+(COUNT($A$7:$A$107)-COUNT(A89:$A$107)),2),"")</f>
        <v/>
      </c>
      <c r="D89" s="42" t="str">
        <f>IF(MONTH(INDEX(Date,MATCH(MONTH($B$2),mois,)+(COUNT($A$7:$A$107)-COUNT(A89:$A$107))))=MONTH($B$2),INDEX(Feuille1!$B$13:$H$301,MATCH(MONTH($B$2),mois,)+(COUNT($A$7:$A$107)-COUNT(A89:$A$107)),3),"")</f>
        <v/>
      </c>
      <c r="E89" s="43" t="str">
        <f>IF(MONTH(INDEX(Date,MATCH(MONTH($B$2),mois,)+(COUNT($A$7:$A$107)-COUNT(A89:$A$107))))=MONTH($B$2),INDEX(Feuille1!$B$13:$H$301,MATCH(MONTH($B$2),mois,)+(COUNT($A$7:$A$107)-COUNT(A89:$A$107)),4),"")</f>
        <v/>
      </c>
      <c r="F89" s="42" t="str">
        <f>IF(MONTH(INDEX(Date,MATCH(MONTH($B$2),mois,)+(COUNT($A$7:$A$107)-COUNT(A89:$A$107))))=MONTH($B$2),INDEX(Feuille1!$B$13:$H$301,MATCH(MONTH($B$2),mois,)+(COUNT($A$7:$A$107)-COUNT(A89:$A$107)),6),"")</f>
        <v/>
      </c>
      <c r="G89" s="43" t="str">
        <f>IF(MONTH(INDEX(Date,MATCH(MONTH($B$2),mois,)+(COUNT($A$7:$A$107)-COUNT(A89:$A$107))))=MONTH($B$2),INDEX(Feuille1!$B$13:$H$301,MATCH(MONTH($B$2),mois,)+(COUNT($A$7:$A$107)-COUNT(A89:$A$107)),7),"")</f>
        <v/>
      </c>
      <c r="H89" s="39"/>
      <c r="I89" s="38"/>
      <c r="J89" s="38"/>
      <c r="K89" s="39"/>
      <c r="L89" s="3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  <c r="AMK89"/>
    </row>
    <row r="90" spans="1:1025" x14ac:dyDescent="0.25">
      <c r="A90">
        <v>1</v>
      </c>
      <c r="B90" s="40" t="str">
        <f>IF(MONTH(INDEX(Date,MATCH(MONTH($B$2),mois,)+(COUNT($A$7:$A$107)-COUNT(A90:$A$107))))=MONTH($B$2),INDEX(Date,MATCH(MONTH($B$2),mois,)+(COUNT($A$7:$A$107)-COUNT(A90:$A$107))),"")</f>
        <v/>
      </c>
      <c r="C90" s="42" t="str">
        <f>IF(MONTH(INDEX(Date,MATCH(MONTH($B$2),mois,)+(COUNT($A$7:$A$107)-COUNT(A90:$A$107))))=MONTH($B$2),INDEX(Feuille1!$B$13:$H$301,MATCH(MONTH($B$2),mois,)+(COUNT($A$7:$A$107)-COUNT(A90:$A$107)),2),"")</f>
        <v/>
      </c>
      <c r="D90" s="42" t="str">
        <f>IF(MONTH(INDEX(Date,MATCH(MONTH($B$2),mois,)+(COUNT($A$7:$A$107)-COUNT(A90:$A$107))))=MONTH($B$2),INDEX(Feuille1!$B$13:$H$301,MATCH(MONTH($B$2),mois,)+(COUNT($A$7:$A$107)-COUNT(A90:$A$107)),3),"")</f>
        <v/>
      </c>
      <c r="E90" s="43" t="str">
        <f>IF(MONTH(INDEX(Date,MATCH(MONTH($B$2),mois,)+(COUNT($A$7:$A$107)-COUNT(A90:$A$107))))=MONTH($B$2),INDEX(Feuille1!$B$13:$H$301,MATCH(MONTH($B$2),mois,)+(COUNT($A$7:$A$107)-COUNT(A90:$A$107)),4),"")</f>
        <v/>
      </c>
      <c r="F90" s="42" t="str">
        <f>IF(MONTH(INDEX(Date,MATCH(MONTH($B$2),mois,)+(COUNT($A$7:$A$107)-COUNT(A90:$A$107))))=MONTH($B$2),INDEX(Feuille1!$B$13:$H$301,MATCH(MONTH($B$2),mois,)+(COUNT($A$7:$A$107)-COUNT(A90:$A$107)),6),"")</f>
        <v/>
      </c>
      <c r="G90" s="43" t="str">
        <f>IF(MONTH(INDEX(Date,MATCH(MONTH($B$2),mois,)+(COUNT($A$7:$A$107)-COUNT(A90:$A$107))))=MONTH($B$2),INDEX(Feuille1!$B$13:$H$301,MATCH(MONTH($B$2),mois,)+(COUNT($A$7:$A$107)-COUNT(A90:$A$107)),7),"")</f>
        <v/>
      </c>
      <c r="H90" s="39"/>
      <c r="I90" s="38"/>
      <c r="J90" s="38"/>
      <c r="K90" s="39"/>
      <c r="L90" s="39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  <c r="AMK90"/>
    </row>
    <row r="91" spans="1:1025" x14ac:dyDescent="0.25">
      <c r="A91">
        <v>1</v>
      </c>
      <c r="B91" s="40" t="str">
        <f>IF(MONTH(INDEX(Date,MATCH(MONTH($B$2),mois,)+(COUNT($A$7:$A$107)-COUNT(A91:$A$107))))=MONTH($B$2),INDEX(Date,MATCH(MONTH($B$2),mois,)+(COUNT($A$7:$A$107)-COUNT(A91:$A$107))),"")</f>
        <v/>
      </c>
      <c r="C91" s="42" t="str">
        <f>IF(MONTH(INDEX(Date,MATCH(MONTH($B$2),mois,)+(COUNT($A$7:$A$107)-COUNT(A91:$A$107))))=MONTH($B$2),INDEX(Feuille1!$B$13:$H$301,MATCH(MONTH($B$2),mois,)+(COUNT($A$7:$A$107)-COUNT(A91:$A$107)),2),"")</f>
        <v/>
      </c>
      <c r="D91" s="42" t="str">
        <f>IF(MONTH(INDEX(Date,MATCH(MONTH($B$2),mois,)+(COUNT($A$7:$A$107)-COUNT(A91:$A$107))))=MONTH($B$2),INDEX(Feuille1!$B$13:$H$301,MATCH(MONTH($B$2),mois,)+(COUNT($A$7:$A$107)-COUNT(A91:$A$107)),3),"")</f>
        <v/>
      </c>
      <c r="E91" s="43" t="str">
        <f>IF(MONTH(INDEX(Date,MATCH(MONTH($B$2),mois,)+(COUNT($A$7:$A$107)-COUNT(A91:$A$107))))=MONTH($B$2),INDEX(Feuille1!$B$13:$H$301,MATCH(MONTH($B$2),mois,)+(COUNT($A$7:$A$107)-COUNT(A91:$A$107)),4),"")</f>
        <v/>
      </c>
      <c r="F91" s="42" t="str">
        <f>IF(MONTH(INDEX(Date,MATCH(MONTH($B$2),mois,)+(COUNT($A$7:$A$107)-COUNT(A91:$A$107))))=MONTH($B$2),INDEX(Feuille1!$B$13:$H$301,MATCH(MONTH($B$2),mois,)+(COUNT($A$7:$A$107)-COUNT(A91:$A$107)),6),"")</f>
        <v/>
      </c>
      <c r="G91" s="43" t="str">
        <f>IF(MONTH(INDEX(Date,MATCH(MONTH($B$2),mois,)+(COUNT($A$7:$A$107)-COUNT(A91:$A$107))))=MONTH($B$2),INDEX(Feuille1!$B$13:$H$301,MATCH(MONTH($B$2),mois,)+(COUNT($A$7:$A$107)-COUNT(A91:$A$107)),7),"")</f>
        <v/>
      </c>
      <c r="H91" s="39"/>
      <c r="I91" s="38"/>
      <c r="J91" s="38"/>
      <c r="K91" s="39"/>
      <c r="L91" s="39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  <c r="AMK91"/>
    </row>
    <row r="92" spans="1:1025" x14ac:dyDescent="0.25">
      <c r="A92">
        <v>1</v>
      </c>
      <c r="B92" s="40" t="str">
        <f>IF(MONTH(INDEX(Date,MATCH(MONTH($B$2),mois,)+(COUNT($A$7:$A$107)-COUNT(A92:$A$107))))=MONTH($B$2),INDEX(Date,MATCH(MONTH($B$2),mois,)+(COUNT($A$7:$A$107)-COUNT(A92:$A$107))),"")</f>
        <v/>
      </c>
      <c r="C92" s="42" t="str">
        <f>IF(MONTH(INDEX(Date,MATCH(MONTH($B$2),mois,)+(COUNT($A$7:$A$107)-COUNT(A92:$A$107))))=MONTH($B$2),INDEX(Feuille1!$B$13:$H$301,MATCH(MONTH($B$2),mois,)+(COUNT($A$7:$A$107)-COUNT(A92:$A$107)),2),"")</f>
        <v/>
      </c>
      <c r="D92" s="42" t="str">
        <f>IF(MONTH(INDEX(Date,MATCH(MONTH($B$2),mois,)+(COUNT($A$7:$A$107)-COUNT(A92:$A$107))))=MONTH($B$2),INDEX(Feuille1!$B$13:$H$301,MATCH(MONTH($B$2),mois,)+(COUNT($A$7:$A$107)-COUNT(A92:$A$107)),3),"")</f>
        <v/>
      </c>
      <c r="E92" s="43" t="str">
        <f>IF(MONTH(INDEX(Date,MATCH(MONTH($B$2),mois,)+(COUNT($A$7:$A$107)-COUNT(A92:$A$107))))=MONTH($B$2),INDEX(Feuille1!$B$13:$H$301,MATCH(MONTH($B$2),mois,)+(COUNT($A$7:$A$107)-COUNT(A92:$A$107)),4),"")</f>
        <v/>
      </c>
      <c r="F92" s="42" t="str">
        <f>IF(MONTH(INDEX(Date,MATCH(MONTH($B$2),mois,)+(COUNT($A$7:$A$107)-COUNT(A92:$A$107))))=MONTH($B$2),INDEX(Feuille1!$B$13:$H$301,MATCH(MONTH($B$2),mois,)+(COUNT($A$7:$A$107)-COUNT(A92:$A$107)),6),"")</f>
        <v/>
      </c>
      <c r="G92" s="43" t="str">
        <f>IF(MONTH(INDEX(Date,MATCH(MONTH($B$2),mois,)+(COUNT($A$7:$A$107)-COUNT(A92:$A$107))))=MONTH($B$2),INDEX(Feuille1!$B$13:$H$301,MATCH(MONTH($B$2),mois,)+(COUNT($A$7:$A$107)-COUNT(A92:$A$107)),7),"")</f>
        <v/>
      </c>
      <c r="H92" s="39"/>
      <c r="I92" s="38"/>
      <c r="J92" s="38"/>
      <c r="K92" s="39"/>
      <c r="L92" s="39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  <c r="AMK92"/>
    </row>
    <row r="93" spans="1:1025" x14ac:dyDescent="0.25">
      <c r="A93">
        <v>1</v>
      </c>
      <c r="B93" s="40" t="str">
        <f>IF(MONTH(INDEX(Date,MATCH(MONTH($B$2),mois,)+(COUNT($A$7:$A$107)-COUNT(A93:$A$107))))=MONTH($B$2),INDEX(Date,MATCH(MONTH($B$2),mois,)+(COUNT($A$7:$A$107)-COUNT(A93:$A$107))),"")</f>
        <v/>
      </c>
      <c r="C93" s="42" t="str">
        <f>IF(MONTH(INDEX(Date,MATCH(MONTH($B$2),mois,)+(COUNT($A$7:$A$107)-COUNT(A93:$A$107))))=MONTH($B$2),INDEX(Feuille1!$B$13:$H$301,MATCH(MONTH($B$2),mois,)+(COUNT($A$7:$A$107)-COUNT(A93:$A$107)),2),"")</f>
        <v/>
      </c>
      <c r="D93" s="42" t="str">
        <f>IF(MONTH(INDEX(Date,MATCH(MONTH($B$2),mois,)+(COUNT($A$7:$A$107)-COUNT(A93:$A$107))))=MONTH($B$2),INDEX(Feuille1!$B$13:$H$301,MATCH(MONTH($B$2),mois,)+(COUNT($A$7:$A$107)-COUNT(A93:$A$107)),3),"")</f>
        <v/>
      </c>
      <c r="E93" s="43" t="str">
        <f>IF(MONTH(INDEX(Date,MATCH(MONTH($B$2),mois,)+(COUNT($A$7:$A$107)-COUNT(A93:$A$107))))=MONTH($B$2),INDEX(Feuille1!$B$13:$H$301,MATCH(MONTH($B$2),mois,)+(COUNT($A$7:$A$107)-COUNT(A93:$A$107)),4),"")</f>
        <v/>
      </c>
      <c r="F93" s="42" t="str">
        <f>IF(MONTH(INDEX(Date,MATCH(MONTH($B$2),mois,)+(COUNT($A$7:$A$107)-COUNT(A93:$A$107))))=MONTH($B$2),INDEX(Feuille1!$B$13:$H$301,MATCH(MONTH($B$2),mois,)+(COUNT($A$7:$A$107)-COUNT(A93:$A$107)),6),"")</f>
        <v/>
      </c>
      <c r="G93" s="43" t="str">
        <f>IF(MONTH(INDEX(Date,MATCH(MONTH($B$2),mois,)+(COUNT($A$7:$A$107)-COUNT(A93:$A$107))))=MONTH($B$2),INDEX(Feuille1!$B$13:$H$301,MATCH(MONTH($B$2),mois,)+(COUNT($A$7:$A$107)-COUNT(A93:$A$107)),7),"")</f>
        <v/>
      </c>
      <c r="H93" s="39"/>
      <c r="I93" s="38"/>
      <c r="J93" s="38"/>
      <c r="K93" s="39"/>
      <c r="L93" s="39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  <c r="AMK93"/>
    </row>
    <row r="94" spans="1:1025" x14ac:dyDescent="0.25">
      <c r="A94">
        <v>1</v>
      </c>
      <c r="B94" s="40" t="str">
        <f>IF(MONTH(INDEX(Date,MATCH(MONTH($B$2),mois,)+(COUNT($A$7:$A$107)-COUNT(A94:$A$107))))=MONTH($B$2),INDEX(Date,MATCH(MONTH($B$2),mois,)+(COUNT($A$7:$A$107)-COUNT(A94:$A$107))),"")</f>
        <v/>
      </c>
      <c r="C94" s="42" t="str">
        <f>IF(MONTH(INDEX(Date,MATCH(MONTH($B$2),mois,)+(COUNT($A$7:$A$107)-COUNT(A94:$A$107))))=MONTH($B$2),INDEX(Feuille1!$B$13:$H$301,MATCH(MONTH($B$2),mois,)+(COUNT($A$7:$A$107)-COUNT(A94:$A$107)),2),"")</f>
        <v/>
      </c>
      <c r="D94" s="42" t="str">
        <f>IF(MONTH(INDEX(Date,MATCH(MONTH($B$2),mois,)+(COUNT($A$7:$A$107)-COUNT(A94:$A$107))))=MONTH($B$2),INDEX(Feuille1!$B$13:$H$301,MATCH(MONTH($B$2),mois,)+(COUNT($A$7:$A$107)-COUNT(A94:$A$107)),3),"")</f>
        <v/>
      </c>
      <c r="E94" s="43" t="str">
        <f>IF(MONTH(INDEX(Date,MATCH(MONTH($B$2),mois,)+(COUNT($A$7:$A$107)-COUNT(A94:$A$107))))=MONTH($B$2),INDEX(Feuille1!$B$13:$H$301,MATCH(MONTH($B$2),mois,)+(COUNT($A$7:$A$107)-COUNT(A94:$A$107)),4),"")</f>
        <v/>
      </c>
      <c r="F94" s="42" t="str">
        <f>IF(MONTH(INDEX(Date,MATCH(MONTH($B$2),mois,)+(COUNT($A$7:$A$107)-COUNT(A94:$A$107))))=MONTH($B$2),INDEX(Feuille1!$B$13:$H$301,MATCH(MONTH($B$2),mois,)+(COUNT($A$7:$A$107)-COUNT(A94:$A$107)),6),"")</f>
        <v/>
      </c>
      <c r="G94" s="43" t="str">
        <f>IF(MONTH(INDEX(Date,MATCH(MONTH($B$2),mois,)+(COUNT($A$7:$A$107)-COUNT(A94:$A$107))))=MONTH($B$2),INDEX(Feuille1!$B$13:$H$301,MATCH(MONTH($B$2),mois,)+(COUNT($A$7:$A$107)-COUNT(A94:$A$107)),7),"")</f>
        <v/>
      </c>
      <c r="H94" s="39"/>
      <c r="I94" s="38"/>
      <c r="J94" s="38"/>
      <c r="K94" s="39"/>
      <c r="L94" s="39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  <c r="AMK94"/>
    </row>
    <row r="95" spans="1:1025" x14ac:dyDescent="0.25">
      <c r="A95">
        <v>1</v>
      </c>
      <c r="B95" s="40" t="str">
        <f>IF(MONTH(INDEX(Date,MATCH(MONTH($B$2),mois,)+(COUNT($A$7:$A$107)-COUNT(A95:$A$107))))=MONTH($B$2),INDEX(Date,MATCH(MONTH($B$2),mois,)+(COUNT($A$7:$A$107)-COUNT(A95:$A$107))),"")</f>
        <v/>
      </c>
      <c r="C95" s="42" t="str">
        <f>IF(MONTH(INDEX(Date,MATCH(MONTH($B$2),mois,)+(COUNT($A$7:$A$107)-COUNT(A95:$A$107))))=MONTH($B$2),INDEX(Feuille1!$B$13:$H$301,MATCH(MONTH($B$2),mois,)+(COUNT($A$7:$A$107)-COUNT(A95:$A$107)),2),"")</f>
        <v/>
      </c>
      <c r="D95" s="42" t="str">
        <f>IF(MONTH(INDEX(Date,MATCH(MONTH($B$2),mois,)+(COUNT($A$7:$A$107)-COUNT(A95:$A$107))))=MONTH($B$2),INDEX(Feuille1!$B$13:$H$301,MATCH(MONTH($B$2),mois,)+(COUNT($A$7:$A$107)-COUNT(A95:$A$107)),3),"")</f>
        <v/>
      </c>
      <c r="E95" s="43" t="str">
        <f>IF(MONTH(INDEX(Date,MATCH(MONTH($B$2),mois,)+(COUNT($A$7:$A$107)-COUNT(A95:$A$107))))=MONTH($B$2),INDEX(Feuille1!$B$13:$H$301,MATCH(MONTH($B$2),mois,)+(COUNT($A$7:$A$107)-COUNT(A95:$A$107)),4),"")</f>
        <v/>
      </c>
      <c r="F95" s="42" t="str">
        <f>IF(MONTH(INDEX(Date,MATCH(MONTH($B$2),mois,)+(COUNT($A$7:$A$107)-COUNT(A95:$A$107))))=MONTH($B$2),INDEX(Feuille1!$B$13:$H$301,MATCH(MONTH($B$2),mois,)+(COUNT($A$7:$A$107)-COUNT(A95:$A$107)),6),"")</f>
        <v/>
      </c>
      <c r="G95" s="43" t="str">
        <f>IF(MONTH(INDEX(Date,MATCH(MONTH($B$2),mois,)+(COUNT($A$7:$A$107)-COUNT(A95:$A$107))))=MONTH($B$2),INDEX(Feuille1!$B$13:$H$301,MATCH(MONTH($B$2),mois,)+(COUNT($A$7:$A$107)-COUNT(A95:$A$107)),7),"")</f>
        <v/>
      </c>
      <c r="H95" s="39"/>
      <c r="I95" s="38"/>
      <c r="J95" s="38"/>
      <c r="K95" s="39"/>
      <c r="L95" s="39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  <c r="AMK95"/>
    </row>
    <row r="96" spans="1:1025" x14ac:dyDescent="0.25">
      <c r="A96">
        <v>1</v>
      </c>
      <c r="B96" s="40" t="str">
        <f>IF(MONTH(INDEX(Date,MATCH(MONTH($B$2),mois,)+(COUNT($A$7:$A$107)-COUNT(A96:$A$107))))=MONTH($B$2),INDEX(Date,MATCH(MONTH($B$2),mois,)+(COUNT($A$7:$A$107)-COUNT(A96:$A$107))),"")</f>
        <v/>
      </c>
      <c r="C96" s="42" t="str">
        <f>IF(MONTH(INDEX(Date,MATCH(MONTH($B$2),mois,)+(COUNT($A$7:$A$107)-COUNT(A96:$A$107))))=MONTH($B$2),INDEX(Feuille1!$B$13:$H$301,MATCH(MONTH($B$2),mois,)+(COUNT($A$7:$A$107)-COUNT(A96:$A$107)),2),"")</f>
        <v/>
      </c>
      <c r="D96" s="42" t="str">
        <f>IF(MONTH(INDEX(Date,MATCH(MONTH($B$2),mois,)+(COUNT($A$7:$A$107)-COUNT(A96:$A$107))))=MONTH($B$2),INDEX(Feuille1!$B$13:$H$301,MATCH(MONTH($B$2),mois,)+(COUNT($A$7:$A$107)-COUNT(A96:$A$107)),3),"")</f>
        <v/>
      </c>
      <c r="E96" s="43" t="str">
        <f>IF(MONTH(INDEX(Date,MATCH(MONTH($B$2),mois,)+(COUNT($A$7:$A$107)-COUNT(A96:$A$107))))=MONTH($B$2),INDEX(Feuille1!$B$13:$H$301,MATCH(MONTH($B$2),mois,)+(COUNT($A$7:$A$107)-COUNT(A96:$A$107)),4),"")</f>
        <v/>
      </c>
      <c r="F96" s="42" t="str">
        <f>IF(MONTH(INDEX(Date,MATCH(MONTH($B$2),mois,)+(COUNT($A$7:$A$107)-COUNT(A96:$A$107))))=MONTH($B$2),INDEX(Feuille1!$B$13:$H$301,MATCH(MONTH($B$2),mois,)+(COUNT($A$7:$A$107)-COUNT(A96:$A$107)),6),"")</f>
        <v/>
      </c>
      <c r="G96" s="43" t="str">
        <f>IF(MONTH(INDEX(Date,MATCH(MONTH($B$2),mois,)+(COUNT($A$7:$A$107)-COUNT(A96:$A$107))))=MONTH($B$2),INDEX(Feuille1!$B$13:$H$301,MATCH(MONTH($B$2),mois,)+(COUNT($A$7:$A$107)-COUNT(A96:$A$107)),7),"")</f>
        <v/>
      </c>
      <c r="H96" s="39"/>
      <c r="I96" s="38"/>
      <c r="J96" s="38"/>
      <c r="K96" s="39"/>
      <c r="L96" s="39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  <c r="AMK96"/>
    </row>
    <row r="97" spans="1:1025" x14ac:dyDescent="0.25">
      <c r="A97">
        <v>1</v>
      </c>
      <c r="B97" s="40" t="str">
        <f>IF(MONTH(INDEX(Date,MATCH(MONTH($B$2),mois,)+(COUNT($A$7:$A$107)-COUNT(A97:$A$107))))=MONTH($B$2),INDEX(Date,MATCH(MONTH($B$2),mois,)+(COUNT($A$7:$A$107)-COUNT(A97:$A$107))),"")</f>
        <v/>
      </c>
      <c r="C97" s="42" t="str">
        <f>IF(MONTH(INDEX(Date,MATCH(MONTH($B$2),mois,)+(COUNT($A$7:$A$107)-COUNT(A97:$A$107))))=MONTH($B$2),INDEX(Feuille1!$B$13:$H$301,MATCH(MONTH($B$2),mois,)+(COUNT($A$7:$A$107)-COUNT(A97:$A$107)),2),"")</f>
        <v/>
      </c>
      <c r="D97" s="42" t="str">
        <f>IF(MONTH(INDEX(Date,MATCH(MONTH($B$2),mois,)+(COUNT($A$7:$A$107)-COUNT(A97:$A$107))))=MONTH($B$2),INDEX(Feuille1!$B$13:$H$301,MATCH(MONTH($B$2),mois,)+(COUNT($A$7:$A$107)-COUNT(A97:$A$107)),3),"")</f>
        <v/>
      </c>
      <c r="E97" s="43" t="str">
        <f>IF(MONTH(INDEX(Date,MATCH(MONTH($B$2),mois,)+(COUNT($A$7:$A$107)-COUNT(A97:$A$107))))=MONTH($B$2),INDEX(Feuille1!$B$13:$H$301,MATCH(MONTH($B$2),mois,)+(COUNT($A$7:$A$107)-COUNT(A97:$A$107)),4),"")</f>
        <v/>
      </c>
      <c r="F97" s="42" t="str">
        <f>IF(MONTH(INDEX(Date,MATCH(MONTH($B$2),mois,)+(COUNT($A$7:$A$107)-COUNT(A97:$A$107))))=MONTH($B$2),INDEX(Feuille1!$B$13:$H$301,MATCH(MONTH($B$2),mois,)+(COUNT($A$7:$A$107)-COUNT(A97:$A$107)),6),"")</f>
        <v/>
      </c>
      <c r="G97" s="43" t="str">
        <f>IF(MONTH(INDEX(Date,MATCH(MONTH($B$2),mois,)+(COUNT($A$7:$A$107)-COUNT(A97:$A$107))))=MONTH($B$2),INDEX(Feuille1!$B$13:$H$301,MATCH(MONTH($B$2),mois,)+(COUNT($A$7:$A$107)-COUNT(A97:$A$107)),7),"")</f>
        <v/>
      </c>
      <c r="H97" s="39"/>
      <c r="I97" s="38"/>
      <c r="J97" s="38"/>
      <c r="K97" s="39"/>
      <c r="L97" s="39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  <c r="AMK97"/>
    </row>
    <row r="98" spans="1:1025" x14ac:dyDescent="0.25">
      <c r="A98">
        <v>1</v>
      </c>
      <c r="B98" s="40" t="str">
        <f>IF(MONTH(INDEX(Date,MATCH(MONTH($B$2),mois,)+(COUNT($A$7:$A$107)-COUNT(A98:$A$107))))=MONTH($B$2),INDEX(Date,MATCH(MONTH($B$2),mois,)+(COUNT($A$7:$A$107)-COUNT(A98:$A$107))),"")</f>
        <v/>
      </c>
      <c r="C98" s="42" t="str">
        <f>IF(MONTH(INDEX(Date,MATCH(MONTH($B$2),mois,)+(COUNT($A$7:$A$107)-COUNT(A98:$A$107))))=MONTH($B$2),INDEX(Feuille1!$B$13:$H$301,MATCH(MONTH($B$2),mois,)+(COUNT($A$7:$A$107)-COUNT(A98:$A$107)),2),"")</f>
        <v/>
      </c>
      <c r="D98" s="42" t="str">
        <f>IF(MONTH(INDEX(Date,MATCH(MONTH($B$2),mois,)+(COUNT($A$7:$A$107)-COUNT(A98:$A$107))))=MONTH($B$2),INDEX(Feuille1!$B$13:$H$301,MATCH(MONTH($B$2),mois,)+(COUNT($A$7:$A$107)-COUNT(A98:$A$107)),3),"")</f>
        <v/>
      </c>
      <c r="E98" s="43" t="str">
        <f>IF(MONTH(INDEX(Date,MATCH(MONTH($B$2),mois,)+(COUNT($A$7:$A$107)-COUNT(A98:$A$107))))=MONTH($B$2),INDEX(Feuille1!$B$13:$H$301,MATCH(MONTH($B$2),mois,)+(COUNT($A$7:$A$107)-COUNT(A98:$A$107)),4),"")</f>
        <v/>
      </c>
      <c r="F98" s="42" t="str">
        <f>IF(MONTH(INDEX(Date,MATCH(MONTH($B$2),mois,)+(COUNT($A$7:$A$107)-COUNT(A98:$A$107))))=MONTH($B$2),INDEX(Feuille1!$B$13:$H$301,MATCH(MONTH($B$2),mois,)+(COUNT($A$7:$A$107)-COUNT(A98:$A$107)),6),"")</f>
        <v/>
      </c>
      <c r="G98" s="43" t="str">
        <f>IF(MONTH(INDEX(Date,MATCH(MONTH($B$2),mois,)+(COUNT($A$7:$A$107)-COUNT(A98:$A$107))))=MONTH($B$2),INDEX(Feuille1!$B$13:$H$301,MATCH(MONTH($B$2),mois,)+(COUNT($A$7:$A$107)-COUNT(A98:$A$107)),7),"")</f>
        <v/>
      </c>
      <c r="H98" s="39"/>
      <c r="I98" s="38"/>
      <c r="J98" s="38"/>
      <c r="K98" s="39"/>
      <c r="L98" s="39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  <c r="AMK98"/>
    </row>
    <row r="99" spans="1:1025" x14ac:dyDescent="0.25">
      <c r="A99">
        <v>1</v>
      </c>
      <c r="B99" s="40" t="str">
        <f>IF(MONTH(INDEX(Date,MATCH(MONTH($B$2),mois,)+(COUNT($A$7:$A$107)-COUNT(A99:$A$107))))=MONTH($B$2),INDEX(Date,MATCH(MONTH($B$2),mois,)+(COUNT($A$7:$A$107)-COUNT(A99:$A$107))),"")</f>
        <v/>
      </c>
      <c r="C99" s="42" t="str">
        <f>IF(MONTH(INDEX(Date,MATCH(MONTH($B$2),mois,)+(COUNT($A$7:$A$107)-COUNT(A99:$A$107))))=MONTH($B$2),INDEX(Feuille1!$B$13:$H$301,MATCH(MONTH($B$2),mois,)+(COUNT($A$7:$A$107)-COUNT(A99:$A$107)),2),"")</f>
        <v/>
      </c>
      <c r="D99" s="42" t="str">
        <f>IF(MONTH(INDEX(Date,MATCH(MONTH($B$2),mois,)+(COUNT($A$7:$A$107)-COUNT(A99:$A$107))))=MONTH($B$2),INDEX(Feuille1!$B$13:$H$301,MATCH(MONTH($B$2),mois,)+(COUNT($A$7:$A$107)-COUNT(A99:$A$107)),3),"")</f>
        <v/>
      </c>
      <c r="E99" s="43" t="str">
        <f>IF(MONTH(INDEX(Date,MATCH(MONTH($B$2),mois,)+(COUNT($A$7:$A$107)-COUNT(A99:$A$107))))=MONTH($B$2),INDEX(Feuille1!$B$13:$H$301,MATCH(MONTH($B$2),mois,)+(COUNT($A$7:$A$107)-COUNT(A99:$A$107)),4),"")</f>
        <v/>
      </c>
      <c r="F99" s="42" t="str">
        <f>IF(MONTH(INDEX(Date,MATCH(MONTH($B$2),mois,)+(COUNT($A$7:$A$107)-COUNT(A99:$A$107))))=MONTH($B$2),INDEX(Feuille1!$B$13:$H$301,MATCH(MONTH($B$2),mois,)+(COUNT($A$7:$A$107)-COUNT(A99:$A$107)),6),"")</f>
        <v/>
      </c>
      <c r="G99" s="43" t="str">
        <f>IF(MONTH(INDEX(Date,MATCH(MONTH($B$2),mois,)+(COUNT($A$7:$A$107)-COUNT(A99:$A$107))))=MONTH($B$2),INDEX(Feuille1!$B$13:$H$301,MATCH(MONTH($B$2),mois,)+(COUNT($A$7:$A$107)-COUNT(A99:$A$107)),7),"")</f>
        <v/>
      </c>
      <c r="H99" s="39"/>
      <c r="I99" s="38"/>
      <c r="J99" s="38"/>
      <c r="K99" s="39"/>
      <c r="L99" s="3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  <c r="AMK99"/>
    </row>
    <row r="100" spans="1:1025" x14ac:dyDescent="0.25">
      <c r="A100">
        <v>1</v>
      </c>
      <c r="B100" s="40" t="str">
        <f>IF(MONTH(INDEX(Date,MATCH(MONTH($B$2),mois,)+(COUNT($A$7:$A$107)-COUNT(A100:$A$107))))=MONTH($B$2),INDEX(Date,MATCH(MONTH($B$2),mois,)+(COUNT($A$7:$A$107)-COUNT(A100:$A$107))),"")</f>
        <v/>
      </c>
      <c r="C100" s="42" t="str">
        <f>IF(MONTH(INDEX(Date,MATCH(MONTH($B$2),mois,)+(COUNT($A$7:$A$107)-COUNT(A100:$A$107))))=MONTH($B$2),INDEX(Feuille1!$B$13:$H$301,MATCH(MONTH($B$2),mois,)+(COUNT($A$7:$A$107)-COUNT(A100:$A$107)),2),"")</f>
        <v/>
      </c>
      <c r="D100" s="42" t="str">
        <f>IF(MONTH(INDEX(Date,MATCH(MONTH($B$2),mois,)+(COUNT($A$7:$A$107)-COUNT(A100:$A$107))))=MONTH($B$2),INDEX(Feuille1!$B$13:$H$301,MATCH(MONTH($B$2),mois,)+(COUNT($A$7:$A$107)-COUNT(A100:$A$107)),3),"")</f>
        <v/>
      </c>
      <c r="E100" s="43" t="str">
        <f>IF(MONTH(INDEX(Date,MATCH(MONTH($B$2),mois,)+(COUNT($A$7:$A$107)-COUNT(A100:$A$107))))=MONTH($B$2),INDEX(Feuille1!$B$13:$H$301,MATCH(MONTH($B$2),mois,)+(COUNT($A$7:$A$107)-COUNT(A100:$A$107)),4),"")</f>
        <v/>
      </c>
      <c r="F100" s="42" t="str">
        <f>IF(MONTH(INDEX(Date,MATCH(MONTH($B$2),mois,)+(COUNT($A$7:$A$107)-COUNT(A100:$A$107))))=MONTH($B$2),INDEX(Feuille1!$B$13:$H$301,MATCH(MONTH($B$2),mois,)+(COUNT($A$7:$A$107)-COUNT(A100:$A$107)),6),"")</f>
        <v/>
      </c>
      <c r="G100" s="43" t="str">
        <f>IF(MONTH(INDEX(Date,MATCH(MONTH($B$2),mois,)+(COUNT($A$7:$A$107)-COUNT(A100:$A$107))))=MONTH($B$2),INDEX(Feuille1!$B$13:$H$301,MATCH(MONTH($B$2),mois,)+(COUNT($A$7:$A$107)-COUNT(A100:$A$107)),7),"")</f>
        <v/>
      </c>
      <c r="H100" s="39"/>
      <c r="I100" s="38"/>
      <c r="J100" s="38"/>
      <c r="K100" s="39"/>
      <c r="L100" s="39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  <c r="AMK100"/>
    </row>
    <row r="101" spans="1:1025" x14ac:dyDescent="0.25">
      <c r="A101">
        <v>1</v>
      </c>
      <c r="B101" s="40" t="str">
        <f>IF(MONTH(INDEX(Date,MATCH(MONTH($B$2),mois,)+(COUNT($A$7:$A$107)-COUNT(A101:$A$107))))=MONTH($B$2),INDEX(Date,MATCH(MONTH($B$2),mois,)+(COUNT($A$7:$A$107)-COUNT(A101:$A$107))),"")</f>
        <v/>
      </c>
      <c r="C101" s="42" t="str">
        <f>IF(MONTH(INDEX(Date,MATCH(MONTH($B$2),mois,)+(COUNT($A$7:$A$107)-COUNT(A101:$A$107))))=MONTH($B$2),INDEX(Feuille1!$B$13:$H$301,MATCH(MONTH($B$2),mois,)+(COUNT($A$7:$A$107)-COUNT(A101:$A$107)),2),"")</f>
        <v/>
      </c>
      <c r="D101" s="42" t="str">
        <f>IF(MONTH(INDEX(Date,MATCH(MONTH($B$2),mois,)+(COUNT($A$7:$A$107)-COUNT(A101:$A$107))))=MONTH($B$2),INDEX(Feuille1!$B$13:$H$301,MATCH(MONTH($B$2),mois,)+(COUNT($A$7:$A$107)-COUNT(A101:$A$107)),3),"")</f>
        <v/>
      </c>
      <c r="E101" s="43" t="str">
        <f>IF(MONTH(INDEX(Date,MATCH(MONTH($B$2),mois,)+(COUNT($A$7:$A$107)-COUNT(A101:$A$107))))=MONTH($B$2),INDEX(Feuille1!$B$13:$H$301,MATCH(MONTH($B$2),mois,)+(COUNT($A$7:$A$107)-COUNT(A101:$A$107)),4),"")</f>
        <v/>
      </c>
      <c r="F101" s="42" t="str">
        <f>IF(MONTH(INDEX(Date,MATCH(MONTH($B$2),mois,)+(COUNT($A$7:$A$107)-COUNT(A101:$A$107))))=MONTH($B$2),INDEX(Feuille1!$B$13:$H$301,MATCH(MONTH($B$2),mois,)+(COUNT($A$7:$A$107)-COUNT(A101:$A$107)),6),"")</f>
        <v/>
      </c>
      <c r="G101" s="43" t="str">
        <f>IF(MONTH(INDEX(Date,MATCH(MONTH($B$2),mois,)+(COUNT($A$7:$A$107)-COUNT(A101:$A$107))))=MONTH($B$2),INDEX(Feuille1!$B$13:$H$301,MATCH(MONTH($B$2),mois,)+(COUNT($A$7:$A$107)-COUNT(A101:$A$107)),7),"")</f>
        <v/>
      </c>
      <c r="H101" s="39"/>
      <c r="I101" s="38"/>
      <c r="J101" s="38"/>
      <c r="K101" s="39"/>
      <c r="L101" s="39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  <c r="AMK101"/>
    </row>
    <row r="102" spans="1:1025" x14ac:dyDescent="0.25">
      <c r="A102">
        <v>1</v>
      </c>
      <c r="B102" s="40" t="str">
        <f>IF(MONTH(INDEX(Date,MATCH(MONTH($B$2),mois,)+(COUNT($A$7:$A$107)-COUNT(A102:$A$107))))=MONTH($B$2),INDEX(Date,MATCH(MONTH($B$2),mois,)+(COUNT($A$7:$A$107)-COUNT(A102:$A$107))),"")</f>
        <v/>
      </c>
      <c r="C102" s="42" t="str">
        <f>IF(MONTH(INDEX(Date,MATCH(MONTH($B$2),mois,)+(COUNT($A$7:$A$107)-COUNT(A102:$A$107))))=MONTH($B$2),INDEX(Feuille1!$B$13:$H$301,MATCH(MONTH($B$2),mois,)+(COUNT($A$7:$A$107)-COUNT(A102:$A$107)),2),"")</f>
        <v/>
      </c>
      <c r="D102" s="42" t="str">
        <f>IF(MONTH(INDEX(Date,MATCH(MONTH($B$2),mois,)+(COUNT($A$7:$A$107)-COUNT(A102:$A$107))))=MONTH($B$2),INDEX(Feuille1!$B$13:$H$301,MATCH(MONTH($B$2),mois,)+(COUNT($A$7:$A$107)-COUNT(A102:$A$107)),3),"")</f>
        <v/>
      </c>
      <c r="E102" s="43" t="str">
        <f>IF(MONTH(INDEX(Date,MATCH(MONTH($B$2),mois,)+(COUNT($A$7:$A$107)-COUNT(A102:$A$107))))=MONTH($B$2),INDEX(Feuille1!$B$13:$H$301,MATCH(MONTH($B$2),mois,)+(COUNT($A$7:$A$107)-COUNT(A102:$A$107)),4),"")</f>
        <v/>
      </c>
      <c r="F102" s="42" t="str">
        <f>IF(MONTH(INDEX(Date,MATCH(MONTH($B$2),mois,)+(COUNT($A$7:$A$107)-COUNT(A102:$A$107))))=MONTH($B$2),INDEX(Feuille1!$B$13:$H$301,MATCH(MONTH($B$2),mois,)+(COUNT($A$7:$A$107)-COUNT(A102:$A$107)),6),"")</f>
        <v/>
      </c>
      <c r="G102" s="43" t="str">
        <f>IF(MONTH(INDEX(Date,MATCH(MONTH($B$2),mois,)+(COUNT($A$7:$A$107)-COUNT(A102:$A$107))))=MONTH($B$2),INDEX(Feuille1!$B$13:$H$301,MATCH(MONTH($B$2),mois,)+(COUNT($A$7:$A$107)-COUNT(A102:$A$107)),7),"")</f>
        <v/>
      </c>
      <c r="H102" s="39"/>
      <c r="I102" s="38"/>
      <c r="J102" s="38"/>
      <c r="K102" s="39"/>
      <c r="L102" s="39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  <c r="AMK102"/>
    </row>
    <row r="103" spans="1:1025" x14ac:dyDescent="0.25">
      <c r="A103">
        <v>1</v>
      </c>
      <c r="B103" s="40" t="str">
        <f>IF(MONTH(INDEX(Date,MATCH(MONTH($B$2),mois,)+(COUNT($A$7:$A$107)-COUNT(A103:$A$107))))=MONTH($B$2),INDEX(Date,MATCH(MONTH($B$2),mois,)+(COUNT($A$7:$A$107)-COUNT(A103:$A$107))),"")</f>
        <v/>
      </c>
      <c r="C103" s="42" t="str">
        <f>IF(MONTH(INDEX(Date,MATCH(MONTH($B$2),mois,)+(COUNT($A$7:$A$107)-COUNT(A103:$A$107))))=MONTH($B$2),INDEX(Feuille1!$B$13:$H$301,MATCH(MONTH($B$2),mois,)+(COUNT($A$7:$A$107)-COUNT(A103:$A$107)),2),"")</f>
        <v/>
      </c>
      <c r="D103" s="42" t="str">
        <f>IF(MONTH(INDEX(Date,MATCH(MONTH($B$2),mois,)+(COUNT($A$7:$A$107)-COUNT(A103:$A$107))))=MONTH($B$2),INDEX(Feuille1!$B$13:$H$301,MATCH(MONTH($B$2),mois,)+(COUNT($A$7:$A$107)-COUNT(A103:$A$107)),3),"")</f>
        <v/>
      </c>
      <c r="E103" s="43" t="str">
        <f>IF(MONTH(INDEX(Date,MATCH(MONTH($B$2),mois,)+(COUNT($A$7:$A$107)-COUNT(A103:$A$107))))=MONTH($B$2),INDEX(Feuille1!$B$13:$H$301,MATCH(MONTH($B$2),mois,)+(COUNT($A$7:$A$107)-COUNT(A103:$A$107)),4),"")</f>
        <v/>
      </c>
      <c r="F103" s="42" t="str">
        <f>IF(MONTH(INDEX(Date,MATCH(MONTH($B$2),mois,)+(COUNT($A$7:$A$107)-COUNT(A103:$A$107))))=MONTH($B$2),INDEX(Feuille1!$B$13:$H$301,MATCH(MONTH($B$2),mois,)+(COUNT($A$7:$A$107)-COUNT(A103:$A$107)),6),"")</f>
        <v/>
      </c>
      <c r="G103" s="43" t="str">
        <f>IF(MONTH(INDEX(Date,MATCH(MONTH($B$2),mois,)+(COUNT($A$7:$A$107)-COUNT(A103:$A$107))))=MONTH($B$2),INDEX(Feuille1!$B$13:$H$301,MATCH(MONTH($B$2),mois,)+(COUNT($A$7:$A$107)-COUNT(A103:$A$107)),7),"")</f>
        <v/>
      </c>
      <c r="H103" s="39"/>
      <c r="I103" s="38"/>
      <c r="J103" s="38"/>
      <c r="K103" s="39"/>
      <c r="L103" s="39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  <c r="AMK103"/>
    </row>
    <row r="104" spans="1:1025" x14ac:dyDescent="0.25">
      <c r="A104">
        <v>1</v>
      </c>
      <c r="B104" s="40" t="str">
        <f>IF(MONTH(INDEX(Date,MATCH(MONTH($B$2),mois,)+(COUNT($A$7:$A$107)-COUNT(A104:$A$107))))=MONTH($B$2),INDEX(Date,MATCH(MONTH($B$2),mois,)+(COUNT($A$7:$A$107)-COUNT(A104:$A$107))),"")</f>
        <v/>
      </c>
      <c r="C104" s="42" t="str">
        <f>IF(MONTH(INDEX(Date,MATCH(MONTH($B$2),mois,)+(COUNT($A$7:$A$107)-COUNT(A104:$A$107))))=MONTH($B$2),INDEX(Feuille1!$B$13:$H$301,MATCH(MONTH($B$2),mois,)+(COUNT($A$7:$A$107)-COUNT(A104:$A$107)),2),"")</f>
        <v/>
      </c>
      <c r="D104" s="42" t="str">
        <f>IF(MONTH(INDEX(Date,MATCH(MONTH($B$2),mois,)+(COUNT($A$7:$A$107)-COUNT(A104:$A$107))))=MONTH($B$2),INDEX(Feuille1!$B$13:$H$301,MATCH(MONTH($B$2),mois,)+(COUNT($A$7:$A$107)-COUNT(A104:$A$107)),3),"")</f>
        <v/>
      </c>
      <c r="E104" s="43" t="str">
        <f>IF(MONTH(INDEX(Date,MATCH(MONTH($B$2),mois,)+(COUNT($A$7:$A$107)-COUNT(A104:$A$107))))=MONTH($B$2),INDEX(Feuille1!$B$13:$H$301,MATCH(MONTH($B$2),mois,)+(COUNT($A$7:$A$107)-COUNT(A104:$A$107)),4),"")</f>
        <v/>
      </c>
      <c r="F104" s="42" t="str">
        <f>IF(MONTH(INDEX(Date,MATCH(MONTH($B$2),mois,)+(COUNT($A$7:$A$107)-COUNT(A104:$A$107))))=MONTH($B$2),INDEX(Feuille1!$B$13:$H$301,MATCH(MONTH($B$2),mois,)+(COUNT($A$7:$A$107)-COUNT(A104:$A$107)),6),"")</f>
        <v/>
      </c>
      <c r="G104" s="43" t="str">
        <f>IF(MONTH(INDEX(Date,MATCH(MONTH($B$2),mois,)+(COUNT($A$7:$A$107)-COUNT(A104:$A$107))))=MONTH($B$2),INDEX(Feuille1!$B$13:$H$301,MATCH(MONTH($B$2),mois,)+(COUNT($A$7:$A$107)-COUNT(A104:$A$107)),7),"")</f>
        <v/>
      </c>
      <c r="H104" s="39"/>
      <c r="I104" s="38"/>
      <c r="J104" s="38"/>
      <c r="K104" s="39"/>
      <c r="L104" s="39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  <c r="AMK104"/>
    </row>
    <row r="105" spans="1:1025" x14ac:dyDescent="0.25">
      <c r="A105">
        <v>1</v>
      </c>
      <c r="B105" s="40" t="str">
        <f>IF(MONTH(INDEX(Date,MATCH(MONTH($B$2),mois,)+(COUNT($A$7:$A$107)-COUNT(A105:$A$107))))=MONTH($B$2),INDEX(Date,MATCH(MONTH($B$2),mois,)+(COUNT($A$7:$A$107)-COUNT(A105:$A$107))),"")</f>
        <v/>
      </c>
      <c r="C105" s="42" t="str">
        <f>IF(MONTH(INDEX(Date,MATCH(MONTH($B$2),mois,)+(COUNT($A$7:$A$107)-COUNT(A105:$A$107))))=MONTH($B$2),INDEX(Feuille1!$B$13:$H$301,MATCH(MONTH($B$2),mois,)+(COUNT($A$7:$A$107)-COUNT(A105:$A$107)),2),"")</f>
        <v/>
      </c>
      <c r="D105" s="42" t="str">
        <f>IF(MONTH(INDEX(Date,MATCH(MONTH($B$2),mois,)+(COUNT($A$7:$A$107)-COUNT(A105:$A$107))))=MONTH($B$2),INDEX(Feuille1!$B$13:$H$301,MATCH(MONTH($B$2),mois,)+(COUNT($A$7:$A$107)-COUNT(A105:$A$107)),3),"")</f>
        <v/>
      </c>
      <c r="E105" s="43" t="str">
        <f>IF(MONTH(INDEX(Date,MATCH(MONTH($B$2),mois,)+(COUNT($A$7:$A$107)-COUNT(A105:$A$107))))=MONTH($B$2),INDEX(Feuille1!$B$13:$H$301,MATCH(MONTH($B$2),mois,)+(COUNT($A$7:$A$107)-COUNT(A105:$A$107)),4),"")</f>
        <v/>
      </c>
      <c r="F105" s="42" t="str">
        <f>IF(MONTH(INDEX(Date,MATCH(MONTH($B$2),mois,)+(COUNT($A$7:$A$107)-COUNT(A105:$A$107))))=MONTH($B$2),INDEX(Feuille1!$B$13:$H$301,MATCH(MONTH($B$2),mois,)+(COUNT($A$7:$A$107)-COUNT(A105:$A$107)),6),"")</f>
        <v/>
      </c>
      <c r="G105" s="43" t="str">
        <f>IF(MONTH(INDEX(Date,MATCH(MONTH($B$2),mois,)+(COUNT($A$7:$A$107)-COUNT(A105:$A$107))))=MONTH($B$2),INDEX(Feuille1!$B$13:$H$301,MATCH(MONTH($B$2),mois,)+(COUNT($A$7:$A$107)-COUNT(A105:$A$107)),7),"")</f>
        <v/>
      </c>
      <c r="H105" s="39"/>
      <c r="I105" s="38"/>
      <c r="J105" s="38"/>
      <c r="K105" s="39"/>
      <c r="L105" s="39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</row>
    <row r="106" spans="1:1025" x14ac:dyDescent="0.25">
      <c r="A106">
        <v>1</v>
      </c>
      <c r="B106" s="40" t="str">
        <f>IF(MONTH(INDEX(Date,MATCH(MONTH($B$2),mois,)+(COUNT($A$7:$A$107)-COUNT(A106:$A$107))))=MONTH($B$2),INDEX(Date,MATCH(MONTH($B$2),mois,)+(COUNT($A$7:$A$107)-COUNT(A106:$A$107))),"")</f>
        <v/>
      </c>
      <c r="C106" s="42" t="str">
        <f>IF(MONTH(INDEX(Date,MATCH(MONTH($B$2),mois,)+(COUNT($A$7:$A$107)-COUNT(A106:$A$107))))=MONTH($B$2),INDEX(Feuille1!$B$13:$H$301,MATCH(MONTH($B$2),mois,)+(COUNT($A$7:$A$107)-COUNT(A106:$A$107)),2),"")</f>
        <v/>
      </c>
      <c r="D106" s="42" t="str">
        <f>IF(MONTH(INDEX(Date,MATCH(MONTH($B$2),mois,)+(COUNT($A$7:$A$107)-COUNT(A106:$A$107))))=MONTH($B$2),INDEX(Feuille1!$B$13:$H$301,MATCH(MONTH($B$2),mois,)+(COUNT($A$7:$A$107)-COUNT(A106:$A$107)),3),"")</f>
        <v/>
      </c>
      <c r="E106" s="43" t="str">
        <f>IF(MONTH(INDEX(Date,MATCH(MONTH($B$2),mois,)+(COUNT($A$7:$A$107)-COUNT(A106:$A$107))))=MONTH($B$2),INDEX(Feuille1!$B$13:$H$301,MATCH(MONTH($B$2),mois,)+(COUNT($A$7:$A$107)-COUNT(A106:$A$107)),4),"")</f>
        <v/>
      </c>
      <c r="F106" s="42" t="str">
        <f>IF(MONTH(INDEX(Date,MATCH(MONTH($B$2),mois,)+(COUNT($A$7:$A$107)-COUNT(A106:$A$107))))=MONTH($B$2),INDEX(Feuille1!$B$13:$H$301,MATCH(MONTH($B$2),mois,)+(COUNT($A$7:$A$107)-COUNT(A106:$A$107)),6),"")</f>
        <v/>
      </c>
      <c r="G106" s="43" t="str">
        <f>IF(MONTH(INDEX(Date,MATCH(MONTH($B$2),mois,)+(COUNT($A$7:$A$107)-COUNT(A106:$A$107))))=MONTH($B$2),INDEX(Feuille1!$B$13:$H$301,MATCH(MONTH($B$2),mois,)+(COUNT($A$7:$A$107)-COUNT(A106:$A$107)),7),"")</f>
        <v/>
      </c>
      <c r="H106" s="39"/>
      <c r="I106" s="38"/>
      <c r="J106" s="38"/>
      <c r="K106" s="39"/>
      <c r="L106" s="39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  <c r="AMK106"/>
    </row>
    <row r="107" spans="1:1025" x14ac:dyDescent="0.25">
      <c r="A107">
        <v>1</v>
      </c>
      <c r="B107" s="40" t="str">
        <f>IF(MONTH(INDEX(Date,MATCH(MONTH($B$2),mois,)+(COUNT($A$7:$A$107)-COUNT(A107:$A$107))))=MONTH($B$2),INDEX(Date,MATCH(MONTH($B$2),mois,)+(COUNT($A$7:$A$107)-COUNT(A107:$A$107))),"")</f>
        <v/>
      </c>
      <c r="C107" s="42" t="str">
        <f>IF(MONTH(INDEX(Date,MATCH(MONTH($B$2),mois,)+(COUNT($A$7:$A$107)-COUNT(A107:$A$107))))=MONTH($B$2),INDEX(Feuille1!$B$13:$H$301,MATCH(MONTH($B$2),mois,)+(COUNT($A$7:$A$107)-COUNT(A107:$A$107)),2),"")</f>
        <v/>
      </c>
      <c r="D107" s="42" t="str">
        <f>IF(MONTH(INDEX(Date,MATCH(MONTH($B$2),mois,)+(COUNT($A$7:$A$107)-COUNT(A107:$A$107))))=MONTH($B$2),INDEX(Feuille1!$B$13:$H$301,MATCH(MONTH($B$2),mois,)+(COUNT($A$7:$A$107)-COUNT(A107:$A$107)),3),"")</f>
        <v/>
      </c>
      <c r="E107" s="43" t="str">
        <f>IF(MONTH(INDEX(Date,MATCH(MONTH($B$2),mois,)+(COUNT($A$7:$A$107)-COUNT(A107:$A$107))))=MONTH($B$2),INDEX(Feuille1!$B$13:$H$301,MATCH(MONTH($B$2),mois,)+(COUNT($A$7:$A$107)-COUNT(A107:$A$107)),4),"")</f>
        <v/>
      </c>
      <c r="F107" s="42" t="str">
        <f>IF(MONTH(INDEX(Date,MATCH(MONTH($B$2),mois,)+(COUNT($A$7:$A$107)-COUNT(A107:$A$107))))=MONTH($B$2),INDEX(Feuille1!$B$13:$H$301,MATCH(MONTH($B$2),mois,)+(COUNT($A$7:$A$107)-COUNT(A107:$A$107)),6),"")</f>
        <v/>
      </c>
      <c r="G107" s="43" t="str">
        <f>IF(MONTH(INDEX(Date,MATCH(MONTH($B$2),mois,)+(COUNT($A$7:$A$107)-COUNT(A107:$A$107))))=MONTH($B$2),INDEX(Feuille1!$B$13:$H$301,MATCH(MONTH($B$2),mois,)+(COUNT($A$7:$A$107)-COUNT(A107:$A$107)),7),"")</f>
        <v/>
      </c>
      <c r="H107" s="39"/>
      <c r="I107" s="38"/>
      <c r="J107" s="38"/>
      <c r="K107" s="39"/>
      <c r="L107" s="39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  <c r="AMK107"/>
    </row>
    <row r="108" spans="1:1025" ht="8.25" customHeight="1" x14ac:dyDescent="0.25">
      <c r="B108" s="28"/>
      <c r="C108"/>
      <c r="D108"/>
      <c r="E108" s="32"/>
      <c r="F108"/>
      <c r="G108" s="32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  <c r="AMK108"/>
    </row>
    <row r="109" spans="1:1025" s="19" customFormat="1" ht="15.6" x14ac:dyDescent="0.3">
      <c r="B109" s="29"/>
      <c r="D109" s="20" t="s">
        <v>58</v>
      </c>
      <c r="E109" s="33">
        <f>SUM(E6:E107)</f>
        <v>0</v>
      </c>
      <c r="F109"/>
      <c r="G109" s="36"/>
      <c r="J109" s="20" t="s">
        <v>58</v>
      </c>
      <c r="K109" s="21">
        <f>SUM(K6:K107)</f>
        <v>0</v>
      </c>
      <c r="AMI109" s="15"/>
      <c r="AMJ109" s="15"/>
      <c r="AMK109" s="15"/>
    </row>
    <row r="110" spans="1:1025" ht="6.75" customHeight="1" x14ac:dyDescent="0.25">
      <c r="D110"/>
      <c r="E110" s="32"/>
      <c r="F110"/>
    </row>
    <row r="111" spans="1:1025" ht="15.6" x14ac:dyDescent="0.3">
      <c r="D111" s="20" t="s">
        <v>59</v>
      </c>
      <c r="E111" s="34">
        <f>+E109-K109</f>
        <v>0</v>
      </c>
      <c r="F111"/>
    </row>
  </sheetData>
  <mergeCells count="9">
    <mergeCell ref="B4:G4"/>
    <mergeCell ref="H4:L4"/>
    <mergeCell ref="B5:G5"/>
    <mergeCell ref="B1:G1"/>
    <mergeCell ref="H1:L1"/>
    <mergeCell ref="B2:G2"/>
    <mergeCell ref="H2:L2"/>
    <mergeCell ref="B3:G3"/>
    <mergeCell ref="H3:L3"/>
  </mergeCells>
  <pageMargins left="0.78749999999999998" right="0.78749999999999998" top="1.05277777777778" bottom="1.05277777777778" header="0.78749999999999998" footer="0.78749999999999998"/>
  <pageSetup paperSize="9" firstPageNumber="0" orientation="portrait" r:id="rId1"/>
  <headerFooter>
    <oddHeader>&amp;C&amp;"Times New Roman,Normal"&amp;12&amp;A</oddHeader>
    <oddFooter>&amp;C&amp;"Times New Roman,Normal"&amp;12Page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L111"/>
  <sheetViews>
    <sheetView topLeftCell="B1" zoomScaleNormal="100" workbookViewId="0">
      <selection activeCell="J5" sqref="J1:J1048576"/>
    </sheetView>
  </sheetViews>
  <sheetFormatPr baseColWidth="10" defaultColWidth="8.88671875" defaultRowHeight="13.2" x14ac:dyDescent="0.25"/>
  <cols>
    <col min="1" max="1" width="17.33203125" hidden="1" customWidth="1"/>
    <col min="2" max="2" width="17.33203125" style="30" customWidth="1"/>
    <col min="3" max="4" width="17.33203125" style="15" customWidth="1"/>
    <col min="5" max="5" width="17.33203125" style="35" customWidth="1"/>
    <col min="6" max="6" width="17.33203125" style="15" customWidth="1"/>
    <col min="7" max="7" width="17.33203125" style="35" customWidth="1"/>
    <col min="8" max="9" width="17.33203125" style="15" customWidth="1"/>
    <col min="10" max="10" width="17.33203125" style="54" customWidth="1"/>
    <col min="11" max="12" width="17.33203125" style="15" customWidth="1"/>
    <col min="13" max="1026" width="8.88671875" style="15"/>
  </cols>
  <sheetData>
    <row r="1" spans="1:1025" s="14" customFormat="1" ht="18" x14ac:dyDescent="0.35">
      <c r="B1" s="24" t="s">
        <v>0</v>
      </c>
      <c r="C1" s="24"/>
      <c r="D1" s="24"/>
      <c r="E1" s="24"/>
      <c r="F1" s="24"/>
      <c r="G1" s="24"/>
      <c r="H1" s="24" t="s">
        <v>0</v>
      </c>
      <c r="I1" s="24"/>
      <c r="J1" s="24"/>
      <c r="K1" s="24"/>
      <c r="L1" s="24"/>
      <c r="M1" s="12"/>
      <c r="AMI1" s="15"/>
      <c r="AMJ1" s="15"/>
      <c r="AMK1" s="15"/>
    </row>
    <row r="2" spans="1:1025" s="14" customFormat="1" ht="18" x14ac:dyDescent="0.35">
      <c r="B2" s="25">
        <v>42156</v>
      </c>
      <c r="C2" s="25"/>
      <c r="D2" s="25"/>
      <c r="E2" s="25"/>
      <c r="F2" s="25"/>
      <c r="G2" s="25"/>
      <c r="H2" s="25">
        <f>B2</f>
        <v>42156</v>
      </c>
      <c r="I2" s="25"/>
      <c r="J2" s="25"/>
      <c r="K2" s="25"/>
      <c r="L2" s="25"/>
      <c r="M2" s="12"/>
      <c r="AMI2" s="15"/>
      <c r="AMJ2" s="15"/>
      <c r="AMK2" s="15"/>
    </row>
    <row r="3" spans="1:1025" s="14" customFormat="1" ht="13.35" customHeight="1" x14ac:dyDescent="0.35"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AMI3" s="15"/>
      <c r="AMJ3" s="15"/>
      <c r="AMK3" s="15"/>
    </row>
    <row r="4" spans="1:1025" s="16" customFormat="1" ht="18" x14ac:dyDescent="0.35">
      <c r="B4" s="1" t="s">
        <v>56</v>
      </c>
      <c r="C4" s="1"/>
      <c r="D4" s="1"/>
      <c r="E4" s="1"/>
      <c r="F4" s="1"/>
      <c r="G4" s="1"/>
      <c r="H4" s="22" t="s">
        <v>57</v>
      </c>
      <c r="I4" s="22"/>
      <c r="J4" s="22"/>
      <c r="K4" s="22"/>
      <c r="L4" s="22"/>
      <c r="AMI4" s="15"/>
      <c r="AMJ4" s="15"/>
      <c r="AMK4" s="15"/>
    </row>
    <row r="5" spans="1:1025" ht="14.4" x14ac:dyDescent="0.25">
      <c r="B5" s="23"/>
      <c r="C5" s="23"/>
      <c r="D5" s="23"/>
      <c r="E5" s="23"/>
      <c r="F5" s="23"/>
      <c r="G5" s="23"/>
      <c r="H5"/>
      <c r="I5"/>
      <c r="J5" s="49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</row>
    <row r="6" spans="1:1025" s="18" customFormat="1" ht="15.6" x14ac:dyDescent="0.3">
      <c r="B6" s="27" t="s">
        <v>14</v>
      </c>
      <c r="C6" s="17" t="s">
        <v>15</v>
      </c>
      <c r="D6" s="17" t="s">
        <v>16</v>
      </c>
      <c r="E6" s="31" t="s">
        <v>17</v>
      </c>
      <c r="F6" s="17" t="s">
        <v>19</v>
      </c>
      <c r="G6" s="31" t="s">
        <v>20</v>
      </c>
      <c r="H6" s="17" t="s">
        <v>14</v>
      </c>
      <c r="I6" s="17" t="s">
        <v>15</v>
      </c>
      <c r="J6" s="50" t="s">
        <v>16</v>
      </c>
      <c r="K6" s="17" t="s">
        <v>17</v>
      </c>
      <c r="L6" s="17" t="s">
        <v>19</v>
      </c>
      <c r="AMI6" s="15"/>
      <c r="AMJ6" s="15"/>
      <c r="AMK6" s="15"/>
    </row>
    <row r="7" spans="1:1025" ht="13.35" customHeight="1" x14ac:dyDescent="0.25">
      <c r="A7">
        <v>1</v>
      </c>
      <c r="B7" s="40">
        <f>INDEX(Date,MATCH(MONTH($B$2),mois,)+(COUNT($A$7:$A$107)-COUNT(A7:$A$107)))</f>
        <v>42158</v>
      </c>
      <c r="C7" s="40" t="str">
        <f>INDEX(Feuille1!$B$13:$H$301,MATCH(MONTH($B$2),mois,)+(COUNT($A$7:$A$107)-COUNT(A7:$A$107)),2)</f>
        <v>706</v>
      </c>
      <c r="D7" s="40" t="str">
        <f>INDEX(Feuille1!$B$13:$H$301,MATCH(MONTH($B$2),mois,)+(COUNT($A$7:$A$107)-COUNT(A7:$A$107)),3)</f>
        <v>Patient X</v>
      </c>
      <c r="E7" s="41" t="str">
        <f>INDEX(Feuille1!$B$13:$H$301,MATCH(MONTH($B$2),mois,)+(COUNT($A$7:$A$107)-COUNT(A7:$A$107)),4)</f>
        <v>X €</v>
      </c>
      <c r="F7" s="40" t="str">
        <f>INDEX(Feuille1!$B$13:$H$301,MATCH(MONTH($B$2),mois,)+(COUNT($A$7:$A$107)-COUNT(A7:$A$107)),6)</f>
        <v>Chèque</v>
      </c>
      <c r="G7" s="41" t="str">
        <f>INDEX(Feuille1!$B$13:$H$301,MATCH(MONTH($B$2),mois,)+(COUNT($A$7:$A$107)-COUNT(A7:$A$107)),7)</f>
        <v>X</v>
      </c>
      <c r="H7" s="44">
        <f>INDEX(date2,MATCH(MONTH($B$2),mois2,)+(COUNT($A$7:$A$107)-COUNT($A7:A$107)))</f>
        <v>42157</v>
      </c>
      <c r="I7" s="44" t="str">
        <f>INDEX(Feuille1!$B$310:$G$380,MATCH(MONTH($B$2),mois2,)+(COUNT($A$7:$A$107)-COUNT($A7:A$107)),2)</f>
        <v>6132</v>
      </c>
      <c r="J7" s="51" t="str">
        <f>INDEX(Feuille1!$B$310:$G$380,MATCH(MONTH($B$2),mois2,)+(COUNT($A$7:$A$107)-COUNT($A7:A$107)),3)</f>
        <v>Loyer : mai 2015</v>
      </c>
      <c r="K7" s="45" t="str">
        <f>INDEX(Feuille1!$B$310:$G$380,MATCH(MONTH($B$2),mois2,)+(COUNT($A$7:$A$107)-COUNT($A7:A$107)),4)</f>
        <v>X €</v>
      </c>
      <c r="L7" s="44" t="str">
        <f>INDEX(Feuille1!$B$310:$G$380,MATCH(MONTH($B$2),mois2,)+(COUNT($A$7:$A$107)-COUNT($A7:A$107)),6)</f>
        <v>Chèque</v>
      </c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</row>
    <row r="8" spans="1:1025" ht="39.6" x14ac:dyDescent="0.25">
      <c r="A8">
        <v>1</v>
      </c>
      <c r="B8" s="40">
        <f>IF(MONTH(INDEX(Date,MATCH(MONTH($B$2),mois,)+(COUNT($A$7:$A$107)-COUNT(A8:$A$107))))=MONTH($B$2),INDEX(Date,MATCH(MONTH($B$2),mois,)+(COUNT($A$7:$A$107)-COUNT(A8:$A$107))),"")</f>
        <v>42159</v>
      </c>
      <c r="C8" s="42" t="str">
        <f>IF(MONTH(INDEX(Date,MATCH(MONTH($B$2),mois,)+(COUNT($A$7:$A$107)-COUNT(A8:$A$107))))=MONTH($B$2),INDEX(Feuille1!$B$13:$H$301,MATCH(MONTH($B$2),mois,)+(COUNT($A$7:$A$107)-COUNT(A8:$A$107)),2),"")</f>
        <v>706</v>
      </c>
      <c r="D8" s="42" t="str">
        <f>IF(MONTH(INDEX(Date,MATCH(MONTH($B$2),mois,)+(COUNT($A$7:$A$107)-COUNT(A8:$A$107))))=MONTH($B$2),INDEX(Feuille1!$B$13:$H$301,MATCH(MONTH($B$2),mois,)+(COUNT($A$7:$A$107)-COUNT(A8:$A$107)),3),"")</f>
        <v>Patient X</v>
      </c>
      <c r="E8" s="43" t="str">
        <f>IF(MONTH(INDEX(Date,MATCH(MONTH($B$2),mois,)+(COUNT($A$7:$A$107)-COUNT(A8:$A$107))))=MONTH($B$2),INDEX(Feuille1!$B$13:$H$301,MATCH(MONTH($B$2),mois,)+(COUNT($A$7:$A$107)-COUNT(A8:$A$107)),4),"")</f>
        <v>X €</v>
      </c>
      <c r="F8" s="42" t="str">
        <f>IF(MONTH(INDEX(Date,MATCH(MONTH($B$2),mois,)+(COUNT($A$7:$A$107)-COUNT(A8:$A$107))))=MONTH($B$2),INDEX(Feuille1!$B$13:$H$301,MATCH(MONTH($B$2),mois,)+(COUNT($A$7:$A$107)-COUNT(A8:$A$107)),6),"")</f>
        <v>Espèce</v>
      </c>
      <c r="G8" s="43" t="str">
        <f>IF(MONTH(INDEX(Date,MATCH(MONTH($B$2),mois,)+(COUNT($A$7:$A$107)-COUNT(A8:$A$107))))=MONTH($B$2),INDEX(Feuille1!$B$13:$H$301,MATCH(MONTH($B$2),mois,)+(COUNT($A$7:$A$107)-COUNT(A8:$A$107)),7),"")</f>
        <v>X</v>
      </c>
      <c r="H8" s="44">
        <f>IF(MONTH(INDEX(date2,MATCH(MONTH($B$2),mois2,)+(COUNT($A$7:$A$107)-COUNT($A8:A$107))))=MONTH($B$2),INDEX(date2,MATCH(MONTH($B$2),mois2,)+(COUNT($A$7:$A$107)-COUNT($A8:A$107))),"")</f>
        <v>42160</v>
      </c>
      <c r="I8" s="46" t="str">
        <f>IF(MONTH(INDEX(date2,MATCH(MONTH($B$2),mois2,)+(COUNT($A$7:$A$107)-COUNT($A8:A$107))))=MONTH($B$2),INDEX(Feuille1!$B$310:$G$380,MATCH(MONTH($B$2),mois2,)+(COUNT($A$7:$A$107)-COUNT($A8:A$107)),2),"")</f>
        <v>6161</v>
      </c>
      <c r="J8" s="46" t="str">
        <f>IF(MONTH(INDEX(date2,MATCH(MONTH($B$2),mois2,)+(COUNT($A$7:$A$107)-COUNT($A8:A$107))))=MONTH($B$2),INDEX(Feuille1!$B$310:$G$380,MATCH(MONTH($B$2),mois2,)+(COUNT($A$7:$A$107)-COUNT($A8:A$107)),3),"")</f>
        <v>Assurance cabinet : cotisation année 2015</v>
      </c>
      <c r="K8" s="47" t="str">
        <f>IF(MONTH(INDEX(date2,MATCH(MONTH($B$2),mois2,)+(COUNT($A$7:$A$107)-COUNT($A8:A$107))))=MONTH($B$2),INDEX(Feuille1!$B$310:$G$380,MATCH(MONTH($B$2),mois2,)+(COUNT($A$7:$A$107)-COUNT($A8:A$107)),4),"")</f>
        <v>X €</v>
      </c>
      <c r="L8" s="46" t="str">
        <f>IF(MONTH(INDEX(date2,MATCH(MONTH($B$2),mois2,)+(COUNT($A$7:$A$107)-COUNT($A8:A$107))))=MONTH($B$2),INDEX(Feuille1!$B$310:$G$380,MATCH(MONTH($B$2),mois2,)+(COUNT($A$7:$A$107)-COUNT($A8:A$107)),6),"")</f>
        <v>Prélèvement automatique</v>
      </c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</row>
    <row r="9" spans="1:1025" x14ac:dyDescent="0.25">
      <c r="A9">
        <v>1</v>
      </c>
      <c r="B9" s="40">
        <f>IF(MONTH(INDEX(Date,MATCH(MONTH($B$2),mois,)+(COUNT($A$7:$A$107)-COUNT(A9:$A$107))))=MONTH($B$2),INDEX(Date,MATCH(MONTH($B$2),mois,)+(COUNT($A$7:$A$107)-COUNT(A9:$A$107))),"")</f>
        <v>42160</v>
      </c>
      <c r="C9" s="42" t="str">
        <f>IF(MONTH(INDEX(Date,MATCH(MONTH($B$2),mois,)+(COUNT($A$7:$A$107)-COUNT(A9:$A$107))))=MONTH($B$2),INDEX(Feuille1!$B$13:$H$301,MATCH(MONTH($B$2),mois,)+(COUNT($A$7:$A$107)-COUNT(A9:$A$107)),2),"")</f>
        <v>706</v>
      </c>
      <c r="D9" s="42" t="str">
        <f>IF(MONTH(INDEX(Date,MATCH(MONTH($B$2),mois,)+(COUNT($A$7:$A$107)-COUNT(A9:$A$107))))=MONTH($B$2),INDEX(Feuille1!$B$13:$H$301,MATCH(MONTH($B$2),mois,)+(COUNT($A$7:$A$107)-COUNT(A9:$A$107)),3),"")</f>
        <v>Patient X</v>
      </c>
      <c r="E9" s="43" t="str">
        <f>IF(MONTH(INDEX(Date,MATCH(MONTH($B$2),mois,)+(COUNT($A$7:$A$107)-COUNT(A9:$A$107))))=MONTH($B$2),INDEX(Feuille1!$B$13:$H$301,MATCH(MONTH($B$2),mois,)+(COUNT($A$7:$A$107)-COUNT(A9:$A$107)),4),"")</f>
        <v>X €</v>
      </c>
      <c r="F9" s="42" t="str">
        <f>IF(MONTH(INDEX(Date,MATCH(MONTH($B$2),mois,)+(COUNT($A$7:$A$107)-COUNT(A9:$A$107))))=MONTH($B$2),INDEX(Feuille1!$B$13:$H$301,MATCH(MONTH($B$2),mois,)+(COUNT($A$7:$A$107)-COUNT(A9:$A$107)),6),"")</f>
        <v>Chèque</v>
      </c>
      <c r="G9" s="43" t="str">
        <f>IF(MONTH(INDEX(Date,MATCH(MONTH($B$2),mois,)+(COUNT($A$7:$A$107)-COUNT(A9:$A$107))))=MONTH($B$2),INDEX(Feuille1!$B$13:$H$301,MATCH(MONTH($B$2),mois,)+(COUNT($A$7:$A$107)-COUNT(A9:$A$107)),7),"")</f>
        <v>X</v>
      </c>
      <c r="H9" s="44">
        <f>IF(MONTH(INDEX(date2,MATCH(MONTH($B$2),mois2,)+(COUNT($A$7:$A$107)-COUNT($A9:A$107))))=MONTH($B$2),INDEX(date2,MATCH(MONTH($B$2),mois2,)+(COUNT($A$7:$A$107)-COUNT($A9:A$107))),"")</f>
        <v>42184</v>
      </c>
      <c r="I9" s="46" t="str">
        <f>IF(MONTH(INDEX(date2,MATCH(MONTH($B$2),mois2,)+(COUNT($A$7:$A$107)-COUNT($A9:A$107))))=MONTH($B$2),INDEX(Feuille1!$B$310:$G$380,MATCH(MONTH($B$2),mois2,)+(COUNT($A$7:$A$107)-COUNT($A9:A$107)),2),"")</f>
        <v>6132</v>
      </c>
      <c r="J9" s="46" t="str">
        <f>IF(MONTH(INDEX(date2,MATCH(MONTH($B$2),mois2,)+(COUNT($A$7:$A$107)-COUNT($A9:A$107))))=MONTH($B$2),INDEX(Feuille1!$B$310:$G$380,MATCH(MONTH($B$2),mois2,)+(COUNT($A$7:$A$107)-COUNT($A9:A$107)),3),"")</f>
        <v>Loyer : juin 2015</v>
      </c>
      <c r="K9" s="47" t="str">
        <f>IF(MONTH(INDEX(date2,MATCH(MONTH($B$2),mois2,)+(COUNT($A$7:$A$107)-COUNT($A9:A$107))))=MONTH($B$2),INDEX(Feuille1!$B$310:$G$380,MATCH(MONTH($B$2),mois2,)+(COUNT($A$7:$A$107)-COUNT($A9:A$107)),4),"")</f>
        <v>X €</v>
      </c>
      <c r="L9" s="46" t="str">
        <f>IF(MONTH(INDEX(date2,MATCH(MONTH($B$2),mois2,)+(COUNT($A$7:$A$107)-COUNT($A9:A$107))))=MONTH($B$2),INDEX(Feuille1!$B$310:$G$380,MATCH(MONTH($B$2),mois2,)+(COUNT($A$7:$A$107)-COUNT($A9:A$107)),6),"")</f>
        <v>Chèque</v>
      </c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</row>
    <row r="10" spans="1:1025" x14ac:dyDescent="0.25">
      <c r="A10">
        <v>1</v>
      </c>
      <c r="B10" s="40">
        <f>IF(MONTH(INDEX(Date,MATCH(MONTH($B$2),mois,)+(COUNT($A$7:$A$107)-COUNT(A10:$A$107))))=MONTH($B$2),INDEX(Date,MATCH(MONTH($B$2),mois,)+(COUNT($A$7:$A$107)-COUNT(A10:$A$107))),"")</f>
        <v>42160</v>
      </c>
      <c r="C10" s="42" t="str">
        <f>IF(MONTH(INDEX(Date,MATCH(MONTH($B$2),mois,)+(COUNT($A$7:$A$107)-COUNT(A10:$A$107))))=MONTH($B$2),INDEX(Feuille1!$B$13:$H$301,MATCH(MONTH($B$2),mois,)+(COUNT($A$7:$A$107)-COUNT(A10:$A$107)),2),"")</f>
        <v>706</v>
      </c>
      <c r="D10" s="42" t="str">
        <f>IF(MONTH(INDEX(Date,MATCH(MONTH($B$2),mois,)+(COUNT($A$7:$A$107)-COUNT(A10:$A$107))))=MONTH($B$2),INDEX(Feuille1!$B$13:$H$301,MATCH(MONTH($B$2),mois,)+(COUNT($A$7:$A$107)-COUNT(A10:$A$107)),3),"")</f>
        <v>Patient X</v>
      </c>
      <c r="E10" s="43" t="str">
        <f>IF(MONTH(INDEX(Date,MATCH(MONTH($B$2),mois,)+(COUNT($A$7:$A$107)-COUNT(A10:$A$107))))=MONTH($B$2),INDEX(Feuille1!$B$13:$H$301,MATCH(MONTH($B$2),mois,)+(COUNT($A$7:$A$107)-COUNT(A10:$A$107)),4),"")</f>
        <v>X €</v>
      </c>
      <c r="F10" s="42" t="str">
        <f>IF(MONTH(INDEX(Date,MATCH(MONTH($B$2),mois,)+(COUNT($A$7:$A$107)-COUNT(A10:$A$107))))=MONTH($B$2),INDEX(Feuille1!$B$13:$H$301,MATCH(MONTH($B$2),mois,)+(COUNT($A$7:$A$107)-COUNT(A10:$A$107)),6),"")</f>
        <v>Espèce</v>
      </c>
      <c r="G10" s="43" t="str">
        <f>IF(MONTH(INDEX(Date,MATCH(MONTH($B$2),mois,)+(COUNT($A$7:$A$107)-COUNT(A10:$A$107))))=MONTH($B$2),INDEX(Feuille1!$B$13:$H$301,MATCH(MONTH($B$2),mois,)+(COUNT($A$7:$A$107)-COUNT(A10:$A$107)),7),"")</f>
        <v>X</v>
      </c>
      <c r="H10" s="44" t="str">
        <f>IF(MONTH(INDEX(date2,MATCH(MONTH($B$2),mois2,)+(COUNT($A$7:$A$107)-COUNT($A10:A$107))))=MONTH($B$2),INDEX(date2,MATCH(MONTH($B$2),mois2,)+(COUNT($A$7:$A$107)-COUNT($A10:A$107))),"")</f>
        <v/>
      </c>
      <c r="I10" s="46" t="str">
        <f>IF(MONTH(INDEX(date2,MATCH(MONTH($B$2),mois2,)+(COUNT($A$7:$A$107)-COUNT($A10:A$107))))=MONTH($B$2),INDEX(Feuille1!$B$310:$G$380,MATCH(MONTH($B$2),mois2,)+(COUNT($A$7:$A$107)-COUNT($A10:A$107)),2),"")</f>
        <v/>
      </c>
      <c r="J10" s="46" t="str">
        <f>IF(MONTH(INDEX(date2,MATCH(MONTH($B$2),mois2,)+(COUNT($A$7:$A$107)-COUNT($A10:A$107))))=MONTH($B$2),INDEX(Feuille1!$B$310:$G$380,MATCH(MONTH($B$2),mois2,)+(COUNT($A$7:$A$107)-COUNT($A10:A$107)),3),"")</f>
        <v/>
      </c>
      <c r="K10" s="47" t="str">
        <f>IF(MONTH(INDEX(date2,MATCH(MONTH($B$2),mois2,)+(COUNT($A$7:$A$107)-COUNT($A10:A$107))))=MONTH($B$2),INDEX(Feuille1!$B$310:$G$380,MATCH(MONTH($B$2),mois2,)+(COUNT($A$7:$A$107)-COUNT($A10:A$107)),4),"")</f>
        <v/>
      </c>
      <c r="L10" s="46" t="str">
        <f>IF(MONTH(INDEX(date2,MATCH(MONTH($B$2),mois2,)+(COUNT($A$7:$A$107)-COUNT($A10:A$107))))=MONTH($B$2),INDEX(Feuille1!$B$310:$G$380,MATCH(MONTH($B$2),mois2,)+(COUNT($A$7:$A$107)-COUNT($A10:A$107)),6),"")</f>
        <v/>
      </c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</row>
    <row r="11" spans="1:1025" x14ac:dyDescent="0.25">
      <c r="A11">
        <v>1</v>
      </c>
      <c r="B11" s="40">
        <f>IF(MONTH(INDEX(Date,MATCH(MONTH($B$2),mois,)+(COUNT($A$7:$A$107)-COUNT(A11:$A$107))))=MONTH($B$2),INDEX(Date,MATCH(MONTH($B$2),mois,)+(COUNT($A$7:$A$107)-COUNT(A11:$A$107))),"")</f>
        <v>42161</v>
      </c>
      <c r="C11" s="42" t="str">
        <f>IF(MONTH(INDEX(Date,MATCH(MONTH($B$2),mois,)+(COUNT($A$7:$A$107)-COUNT(A11:$A$107))))=MONTH($B$2),INDEX(Feuille1!$B$13:$H$301,MATCH(MONTH($B$2),mois,)+(COUNT($A$7:$A$107)-COUNT(A11:$A$107)),2),"")</f>
        <v>706</v>
      </c>
      <c r="D11" s="42" t="str">
        <f>IF(MONTH(INDEX(Date,MATCH(MONTH($B$2),mois,)+(COUNT($A$7:$A$107)-COUNT(A11:$A$107))))=MONTH($B$2),INDEX(Feuille1!$B$13:$H$301,MATCH(MONTH($B$2),mois,)+(COUNT($A$7:$A$107)-COUNT(A11:$A$107)),3),"")</f>
        <v>Patient X</v>
      </c>
      <c r="E11" s="43" t="str">
        <f>IF(MONTH(INDEX(Date,MATCH(MONTH($B$2),mois,)+(COUNT($A$7:$A$107)-COUNT(A11:$A$107))))=MONTH($B$2),INDEX(Feuille1!$B$13:$H$301,MATCH(MONTH($B$2),mois,)+(COUNT($A$7:$A$107)-COUNT(A11:$A$107)),4),"")</f>
        <v>X €</v>
      </c>
      <c r="F11" s="42" t="str">
        <f>IF(MONTH(INDEX(Date,MATCH(MONTH($B$2),mois,)+(COUNT($A$7:$A$107)-COUNT(A11:$A$107))))=MONTH($B$2),INDEX(Feuille1!$B$13:$H$301,MATCH(MONTH($B$2),mois,)+(COUNT($A$7:$A$107)-COUNT(A11:$A$107)),6),"")</f>
        <v>Chèque</v>
      </c>
      <c r="G11" s="43" t="str">
        <f>IF(MONTH(INDEX(Date,MATCH(MONTH($B$2),mois,)+(COUNT($A$7:$A$107)-COUNT(A11:$A$107))))=MONTH($B$2),INDEX(Feuille1!$B$13:$H$301,MATCH(MONTH($B$2),mois,)+(COUNT($A$7:$A$107)-COUNT(A11:$A$107)),7),"")</f>
        <v>X</v>
      </c>
      <c r="H11" s="44" t="str">
        <f>IF(MONTH(INDEX(date2,MATCH(MONTH($B$2),mois2,)+(COUNT($A$7:$A$107)-COUNT($A11:A$107))))=MONTH($B$2),INDEX(date2,MATCH(MONTH($B$2),mois2,)+(COUNT($A$7:$A$107)-COUNT($A11:A$107))),"")</f>
        <v/>
      </c>
      <c r="I11" s="46" t="str">
        <f>IF(MONTH(INDEX(date2,MATCH(MONTH($B$2),mois2,)+(COUNT($A$7:$A$107)-COUNT($A11:A$107))))=MONTH($B$2),INDEX(Feuille1!$B$310:$G$380,MATCH(MONTH($B$2),mois2,)+(COUNT($A$7:$A$107)-COUNT($A11:A$107)),2),"")</f>
        <v/>
      </c>
      <c r="J11" s="46" t="str">
        <f>IF(MONTH(INDEX(date2,MATCH(MONTH($B$2),mois2,)+(COUNT($A$7:$A$107)-COUNT($A11:A$107))))=MONTH($B$2),INDEX(Feuille1!$B$310:$G$380,MATCH(MONTH($B$2),mois2,)+(COUNT($A$7:$A$107)-COUNT($A11:A$107)),3),"")</f>
        <v/>
      </c>
      <c r="K11" s="47" t="str">
        <f>IF(MONTH(INDEX(date2,MATCH(MONTH($B$2),mois2,)+(COUNT($A$7:$A$107)-COUNT($A11:A$107))))=MONTH($B$2),INDEX(Feuille1!$B$310:$G$380,MATCH(MONTH($B$2),mois2,)+(COUNT($A$7:$A$107)-COUNT($A11:A$107)),4),"")</f>
        <v/>
      </c>
      <c r="L11" s="46" t="str">
        <f>IF(MONTH(INDEX(date2,MATCH(MONTH($B$2),mois2,)+(COUNT($A$7:$A$107)-COUNT($A11:A$107))))=MONTH($B$2),INDEX(Feuille1!$B$310:$G$380,MATCH(MONTH($B$2),mois2,)+(COUNT($A$7:$A$107)-COUNT($A11:A$107)),6),"")</f>
        <v/>
      </c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</row>
    <row r="12" spans="1:1025" x14ac:dyDescent="0.25">
      <c r="A12">
        <v>1</v>
      </c>
      <c r="B12" s="40">
        <f>IF(MONTH(INDEX(Date,MATCH(MONTH($B$2),mois,)+(COUNT($A$7:$A$107)-COUNT(A12:$A$107))))=MONTH($B$2),INDEX(Date,MATCH(MONTH($B$2),mois,)+(COUNT($A$7:$A$107)-COUNT(A12:$A$107))),"")</f>
        <v>42162</v>
      </c>
      <c r="C12" s="42" t="str">
        <f>IF(MONTH(INDEX(Date,MATCH(MONTH($B$2),mois,)+(COUNT($A$7:$A$107)-COUNT(A12:$A$107))))=MONTH($B$2),INDEX(Feuille1!$B$13:$H$301,MATCH(MONTH($B$2),mois,)+(COUNT($A$7:$A$107)-COUNT(A12:$A$107)),2),"")</f>
        <v>706</v>
      </c>
      <c r="D12" s="42" t="str">
        <f>IF(MONTH(INDEX(Date,MATCH(MONTH($B$2),mois,)+(COUNT($A$7:$A$107)-COUNT(A12:$A$107))))=MONTH($B$2),INDEX(Feuille1!$B$13:$H$301,MATCH(MONTH($B$2),mois,)+(COUNT($A$7:$A$107)-COUNT(A12:$A$107)),3),"")</f>
        <v>Patient X</v>
      </c>
      <c r="E12" s="43" t="str">
        <f>IF(MONTH(INDEX(Date,MATCH(MONTH($B$2),mois,)+(COUNT($A$7:$A$107)-COUNT(A12:$A$107))))=MONTH($B$2),INDEX(Feuille1!$B$13:$H$301,MATCH(MONTH($B$2),mois,)+(COUNT($A$7:$A$107)-COUNT(A12:$A$107)),4),"")</f>
        <v>X €</v>
      </c>
      <c r="F12" s="42" t="str">
        <f>IF(MONTH(INDEX(Date,MATCH(MONTH($B$2),mois,)+(COUNT($A$7:$A$107)-COUNT(A12:$A$107))))=MONTH($B$2),INDEX(Feuille1!$B$13:$H$301,MATCH(MONTH($B$2),mois,)+(COUNT($A$7:$A$107)-COUNT(A12:$A$107)),6),"")</f>
        <v>Espèce</v>
      </c>
      <c r="G12" s="43" t="str">
        <f>IF(MONTH(INDEX(Date,MATCH(MONTH($B$2),mois,)+(COUNT($A$7:$A$107)-COUNT(A12:$A$107))))=MONTH($B$2),INDEX(Feuille1!$B$13:$H$301,MATCH(MONTH($B$2),mois,)+(COUNT($A$7:$A$107)-COUNT(A12:$A$107)),7),"")</f>
        <v>X</v>
      </c>
      <c r="H12" s="44" t="str">
        <f>IF(MONTH(INDEX(date2,MATCH(MONTH($B$2),mois2,)+(COUNT($A$7:$A$107)-COUNT($A12:A$107))))=MONTH($B$2),INDEX(date2,MATCH(MONTH($B$2),mois2,)+(COUNT($A$7:$A$107)-COUNT($A12:A$107))),"")</f>
        <v/>
      </c>
      <c r="I12" s="46" t="str">
        <f>IF(MONTH(INDEX(date2,MATCH(MONTH($B$2),mois2,)+(COUNT($A$7:$A$107)-COUNT($A12:A$107))))=MONTH($B$2),INDEX(Feuille1!$B$310:$G$380,MATCH(MONTH($B$2),mois2,)+(COUNT($A$7:$A$107)-COUNT($A12:A$107)),2),"")</f>
        <v/>
      </c>
      <c r="J12" s="46" t="str">
        <f>IF(MONTH(INDEX(date2,MATCH(MONTH($B$2),mois2,)+(COUNT($A$7:$A$107)-COUNT($A12:A$107))))=MONTH($B$2),INDEX(Feuille1!$B$310:$G$380,MATCH(MONTH($B$2),mois2,)+(COUNT($A$7:$A$107)-COUNT($A12:A$107)),3),"")</f>
        <v/>
      </c>
      <c r="K12" s="47" t="str">
        <f>IF(MONTH(INDEX(date2,MATCH(MONTH($B$2),mois2,)+(COUNT($A$7:$A$107)-COUNT($A12:A$107))))=MONTH($B$2),INDEX(Feuille1!$B$310:$G$380,MATCH(MONTH($B$2),mois2,)+(COUNT($A$7:$A$107)-COUNT($A12:A$107)),4),"")</f>
        <v/>
      </c>
      <c r="L12" s="46" t="str">
        <f>IF(MONTH(INDEX(date2,MATCH(MONTH($B$2),mois2,)+(COUNT($A$7:$A$107)-COUNT($A12:A$107))))=MONTH($B$2),INDEX(Feuille1!$B$310:$G$380,MATCH(MONTH($B$2),mois2,)+(COUNT($A$7:$A$107)-COUNT($A12:A$107)),6),"")</f>
        <v/>
      </c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</row>
    <row r="13" spans="1:1025" x14ac:dyDescent="0.25">
      <c r="A13">
        <v>1</v>
      </c>
      <c r="B13" s="40">
        <f>IF(MONTH(INDEX(Date,MATCH(MONTH($B$2),mois,)+(COUNT($A$7:$A$107)-COUNT(A13:$A$107))))=MONTH($B$2),INDEX(Date,MATCH(MONTH($B$2),mois,)+(COUNT($A$7:$A$107)-COUNT(A13:$A$107))),"")</f>
        <v>42164</v>
      </c>
      <c r="C13" s="42" t="str">
        <f>IF(MONTH(INDEX(Date,MATCH(MONTH($B$2),mois,)+(COUNT($A$7:$A$107)-COUNT(A13:$A$107))))=MONTH($B$2),INDEX(Feuille1!$B$13:$H$301,MATCH(MONTH($B$2),mois,)+(COUNT($A$7:$A$107)-COUNT(A13:$A$107)),2),"")</f>
        <v>706</v>
      </c>
      <c r="D13" s="42" t="str">
        <f>IF(MONTH(INDEX(Date,MATCH(MONTH($B$2),mois,)+(COUNT($A$7:$A$107)-COUNT(A13:$A$107))))=MONTH($B$2),INDEX(Feuille1!$B$13:$H$301,MATCH(MONTH($B$2),mois,)+(COUNT($A$7:$A$107)-COUNT(A13:$A$107)),3),"")</f>
        <v>Patient X</v>
      </c>
      <c r="E13" s="43" t="str">
        <f>IF(MONTH(INDEX(Date,MATCH(MONTH($B$2),mois,)+(COUNT($A$7:$A$107)-COUNT(A13:$A$107))))=MONTH($B$2),INDEX(Feuille1!$B$13:$H$301,MATCH(MONTH($B$2),mois,)+(COUNT($A$7:$A$107)-COUNT(A13:$A$107)),4),"")</f>
        <v>X €</v>
      </c>
      <c r="F13" s="42" t="str">
        <f>IF(MONTH(INDEX(Date,MATCH(MONTH($B$2),mois,)+(COUNT($A$7:$A$107)-COUNT(A13:$A$107))))=MONTH($B$2),INDEX(Feuille1!$B$13:$H$301,MATCH(MONTH($B$2),mois,)+(COUNT($A$7:$A$107)-COUNT(A13:$A$107)),6),"")</f>
        <v>Chèque</v>
      </c>
      <c r="G13" s="43" t="str">
        <f>IF(MONTH(INDEX(Date,MATCH(MONTH($B$2),mois,)+(COUNT($A$7:$A$107)-COUNT(A13:$A$107))))=MONTH($B$2),INDEX(Feuille1!$B$13:$H$301,MATCH(MONTH($B$2),mois,)+(COUNT($A$7:$A$107)-COUNT(A13:$A$107)),7),"")</f>
        <v>X</v>
      </c>
      <c r="H13" s="44" t="str">
        <f>IF(MONTH(INDEX(date2,MATCH(MONTH($B$2),mois2,)+(COUNT($A$7:$A$107)-COUNT($A13:A$107))))=MONTH($B$2),INDEX(date2,MATCH(MONTH($B$2),mois2,)+(COUNT($A$7:$A$107)-COUNT($A13:A$107))),"")</f>
        <v/>
      </c>
      <c r="I13" s="46" t="str">
        <f>IF(MONTH(INDEX(date2,MATCH(MONTH($B$2),mois2,)+(COUNT($A$7:$A$107)-COUNT($A13:A$107))))=MONTH($B$2),INDEX(Feuille1!$B$310:$G$380,MATCH(MONTH($B$2),mois2,)+(COUNT($A$7:$A$107)-COUNT($A13:A$107)),2),"")</f>
        <v/>
      </c>
      <c r="J13" s="46" t="str">
        <f>IF(MONTH(INDEX(date2,MATCH(MONTH($B$2),mois2,)+(COUNT($A$7:$A$107)-COUNT($A13:A$107))))=MONTH($B$2),INDEX(Feuille1!$B$310:$G$380,MATCH(MONTH($B$2),mois2,)+(COUNT($A$7:$A$107)-COUNT($A13:A$107)),3),"")</f>
        <v/>
      </c>
      <c r="K13" s="47" t="str">
        <f>IF(MONTH(INDEX(date2,MATCH(MONTH($B$2),mois2,)+(COUNT($A$7:$A$107)-COUNT($A13:A$107))))=MONTH($B$2),INDEX(Feuille1!$B$310:$G$380,MATCH(MONTH($B$2),mois2,)+(COUNT($A$7:$A$107)-COUNT($A13:A$107)),4),"")</f>
        <v/>
      </c>
      <c r="L13" s="46" t="str">
        <f>IF(MONTH(INDEX(date2,MATCH(MONTH($B$2),mois2,)+(COUNT($A$7:$A$107)-COUNT($A13:A$107))))=MONTH($B$2),INDEX(Feuille1!$B$310:$G$380,MATCH(MONTH($B$2),mois2,)+(COUNT($A$7:$A$107)-COUNT($A13:A$107)),6),"")</f>
        <v/>
      </c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</row>
    <row r="14" spans="1:1025" x14ac:dyDescent="0.25">
      <c r="A14">
        <v>1</v>
      </c>
      <c r="B14" s="40">
        <f>IF(MONTH(INDEX(Date,MATCH(MONTH($B$2),mois,)+(COUNT($A$7:$A$107)-COUNT(A14:$A$107))))=MONTH($B$2),INDEX(Date,MATCH(MONTH($B$2),mois,)+(COUNT($A$7:$A$107)-COUNT(A14:$A$107))),"")</f>
        <v>42164</v>
      </c>
      <c r="C14" s="42" t="str">
        <f>IF(MONTH(INDEX(Date,MATCH(MONTH($B$2),mois,)+(COUNT($A$7:$A$107)-COUNT(A14:$A$107))))=MONTH($B$2),INDEX(Feuille1!$B$13:$H$301,MATCH(MONTH($B$2),mois,)+(COUNT($A$7:$A$107)-COUNT(A14:$A$107)),2),"")</f>
        <v>706</v>
      </c>
      <c r="D14" s="42" t="str">
        <f>IF(MONTH(INDEX(Date,MATCH(MONTH($B$2),mois,)+(COUNT($A$7:$A$107)-COUNT(A14:$A$107))))=MONTH($B$2),INDEX(Feuille1!$B$13:$H$301,MATCH(MONTH($B$2),mois,)+(COUNT($A$7:$A$107)-COUNT(A14:$A$107)),3),"")</f>
        <v>Patient X</v>
      </c>
      <c r="E14" s="43" t="str">
        <f>IF(MONTH(INDEX(Date,MATCH(MONTH($B$2),mois,)+(COUNT($A$7:$A$107)-COUNT(A14:$A$107))))=MONTH($B$2),INDEX(Feuille1!$B$13:$H$301,MATCH(MONTH($B$2),mois,)+(COUNT($A$7:$A$107)-COUNT(A14:$A$107)),4),"")</f>
        <v>X €</v>
      </c>
      <c r="F14" s="42" t="str">
        <f>IF(MONTH(INDEX(Date,MATCH(MONTH($B$2),mois,)+(COUNT($A$7:$A$107)-COUNT(A14:$A$107))))=MONTH($B$2),INDEX(Feuille1!$B$13:$H$301,MATCH(MONTH($B$2),mois,)+(COUNT($A$7:$A$107)-COUNT(A14:$A$107)),6),"")</f>
        <v>Chèque</v>
      </c>
      <c r="G14" s="43" t="str">
        <f>IF(MONTH(INDEX(Date,MATCH(MONTH($B$2),mois,)+(COUNT($A$7:$A$107)-COUNT(A14:$A$107))))=MONTH($B$2),INDEX(Feuille1!$B$13:$H$301,MATCH(MONTH($B$2),mois,)+(COUNT($A$7:$A$107)-COUNT(A14:$A$107)),7),"")</f>
        <v>X</v>
      </c>
      <c r="H14" s="44" t="str">
        <f>IF(MONTH(INDEX(date2,MATCH(MONTH($B$2),mois2,)+(COUNT($A$7:$A$107)-COUNT($A14:A$107))))=MONTH($B$2),INDEX(date2,MATCH(MONTH($B$2),mois2,)+(COUNT($A$7:$A$107)-COUNT($A14:A$107))),"")</f>
        <v/>
      </c>
      <c r="I14" s="46" t="str">
        <f>IF(MONTH(INDEX(date2,MATCH(MONTH($B$2),mois2,)+(COUNT($A$7:$A$107)-COUNT($A14:A$107))))=MONTH($B$2),INDEX(Feuille1!$B$310:$G$380,MATCH(MONTH($B$2),mois2,)+(COUNT($A$7:$A$107)-COUNT($A14:A$107)),2),"")</f>
        <v/>
      </c>
      <c r="J14" s="46" t="str">
        <f>IF(MONTH(INDEX(date2,MATCH(MONTH($B$2),mois2,)+(COUNT($A$7:$A$107)-COUNT($A14:A$107))))=MONTH($B$2),INDEX(Feuille1!$B$310:$G$380,MATCH(MONTH($B$2),mois2,)+(COUNT($A$7:$A$107)-COUNT($A14:A$107)),3),"")</f>
        <v/>
      </c>
      <c r="K14" s="47" t="str">
        <f>IF(MONTH(INDEX(date2,MATCH(MONTH($B$2),mois2,)+(COUNT($A$7:$A$107)-COUNT($A14:A$107))))=MONTH($B$2),INDEX(Feuille1!$B$310:$G$380,MATCH(MONTH($B$2),mois2,)+(COUNT($A$7:$A$107)-COUNT($A14:A$107)),4),"")</f>
        <v/>
      </c>
      <c r="L14" s="46" t="str">
        <f>IF(MONTH(INDEX(date2,MATCH(MONTH($B$2),mois2,)+(COUNT($A$7:$A$107)-COUNT($A14:A$107))))=MONTH($B$2),INDEX(Feuille1!$B$310:$G$380,MATCH(MONTH($B$2),mois2,)+(COUNT($A$7:$A$107)-COUNT($A14:A$107)),6),"")</f>
        <v/>
      </c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</row>
    <row r="15" spans="1:1025" x14ac:dyDescent="0.25">
      <c r="A15">
        <v>1</v>
      </c>
      <c r="B15" s="40">
        <f>IF(MONTH(INDEX(Date,MATCH(MONTH($B$2),mois,)+(COUNT($A$7:$A$107)-COUNT(A15:$A$107))))=MONTH($B$2),INDEX(Date,MATCH(MONTH($B$2),mois,)+(COUNT($A$7:$A$107)-COUNT(A15:$A$107))),"")</f>
        <v>42168</v>
      </c>
      <c r="C15" s="42" t="str">
        <f>IF(MONTH(INDEX(Date,MATCH(MONTH($B$2),mois,)+(COUNT($A$7:$A$107)-COUNT(A15:$A$107))))=MONTH($B$2),INDEX(Feuille1!$B$13:$H$301,MATCH(MONTH($B$2),mois,)+(COUNT($A$7:$A$107)-COUNT(A15:$A$107)),2),"")</f>
        <v>706</v>
      </c>
      <c r="D15" s="42" t="str">
        <f>IF(MONTH(INDEX(Date,MATCH(MONTH($B$2),mois,)+(COUNT($A$7:$A$107)-COUNT(A15:$A$107))))=MONTH($B$2),INDEX(Feuille1!$B$13:$H$301,MATCH(MONTH($B$2),mois,)+(COUNT($A$7:$A$107)-COUNT(A15:$A$107)),3),"")</f>
        <v>Patient X</v>
      </c>
      <c r="E15" s="43" t="str">
        <f>IF(MONTH(INDEX(Date,MATCH(MONTH($B$2),mois,)+(COUNT($A$7:$A$107)-COUNT(A15:$A$107))))=MONTH($B$2),INDEX(Feuille1!$B$13:$H$301,MATCH(MONTH($B$2),mois,)+(COUNT($A$7:$A$107)-COUNT(A15:$A$107)),4),"")</f>
        <v>X €</v>
      </c>
      <c r="F15" s="42" t="str">
        <f>IF(MONTH(INDEX(Date,MATCH(MONTH($B$2),mois,)+(COUNT($A$7:$A$107)-COUNT(A15:$A$107))))=MONTH($B$2),INDEX(Feuille1!$B$13:$H$301,MATCH(MONTH($B$2),mois,)+(COUNT($A$7:$A$107)-COUNT(A15:$A$107)),6),"")</f>
        <v>Espèce</v>
      </c>
      <c r="G15" s="43" t="str">
        <f>IF(MONTH(INDEX(Date,MATCH(MONTH($B$2),mois,)+(COUNT($A$7:$A$107)-COUNT(A15:$A$107))))=MONTH($B$2),INDEX(Feuille1!$B$13:$H$301,MATCH(MONTH($B$2),mois,)+(COUNT($A$7:$A$107)-COUNT(A15:$A$107)),7),"")</f>
        <v>X</v>
      </c>
      <c r="H15" s="44" t="str">
        <f>IF(MONTH(INDEX(date2,MATCH(MONTH($B$2),mois2,)+(COUNT($A$7:$A$107)-COUNT($A15:A$107))))=MONTH($B$2),INDEX(date2,MATCH(MONTH($B$2),mois2,)+(COUNT($A$7:$A$107)-COUNT($A15:A$107))),"")</f>
        <v/>
      </c>
      <c r="I15" s="46" t="str">
        <f>IF(MONTH(INDEX(date2,MATCH(MONTH($B$2),mois2,)+(COUNT($A$7:$A$107)-COUNT($A15:A$107))))=MONTH($B$2),INDEX(Feuille1!$B$310:$G$380,MATCH(MONTH($B$2),mois2,)+(COUNT($A$7:$A$107)-COUNT($A15:A$107)),2),"")</f>
        <v/>
      </c>
      <c r="J15" s="46" t="str">
        <f>IF(MONTH(INDEX(date2,MATCH(MONTH($B$2),mois2,)+(COUNT($A$7:$A$107)-COUNT($A15:A$107))))=MONTH($B$2),INDEX(Feuille1!$B$310:$G$380,MATCH(MONTH($B$2),mois2,)+(COUNT($A$7:$A$107)-COUNT($A15:A$107)),3),"")</f>
        <v/>
      </c>
      <c r="K15" s="47" t="str">
        <f>IF(MONTH(INDEX(date2,MATCH(MONTH($B$2),mois2,)+(COUNT($A$7:$A$107)-COUNT($A15:A$107))))=MONTH($B$2),INDEX(Feuille1!$B$310:$G$380,MATCH(MONTH($B$2),mois2,)+(COUNT($A$7:$A$107)-COUNT($A15:A$107)),4),"")</f>
        <v/>
      </c>
      <c r="L15" s="46" t="str">
        <f>IF(MONTH(INDEX(date2,MATCH(MONTH($B$2),mois2,)+(COUNT($A$7:$A$107)-COUNT($A15:A$107))))=MONTH($B$2),INDEX(Feuille1!$B$310:$G$380,MATCH(MONTH($B$2),mois2,)+(COUNT($A$7:$A$107)-COUNT($A15:A$107)),6),"")</f>
        <v/>
      </c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</row>
    <row r="16" spans="1:1025" x14ac:dyDescent="0.25">
      <c r="A16">
        <v>1</v>
      </c>
      <c r="B16" s="40">
        <f>IF(MONTH(INDEX(Date,MATCH(MONTH($B$2),mois,)+(COUNT($A$7:$A$107)-COUNT(A16:$A$107))))=MONTH($B$2),INDEX(Date,MATCH(MONTH($B$2),mois,)+(COUNT($A$7:$A$107)-COUNT(A16:$A$107))),"")</f>
        <v>42168</v>
      </c>
      <c r="C16" s="42" t="str">
        <f>IF(MONTH(INDEX(Date,MATCH(MONTH($B$2),mois,)+(COUNT($A$7:$A$107)-COUNT(A16:$A$107))))=MONTH($B$2),INDEX(Feuille1!$B$13:$H$301,MATCH(MONTH($B$2),mois,)+(COUNT($A$7:$A$107)-COUNT(A16:$A$107)),2),"")</f>
        <v>706</v>
      </c>
      <c r="D16" s="42" t="str">
        <f>IF(MONTH(INDEX(Date,MATCH(MONTH($B$2),mois,)+(COUNT($A$7:$A$107)-COUNT(A16:$A$107))))=MONTH($B$2),INDEX(Feuille1!$B$13:$H$301,MATCH(MONTH($B$2),mois,)+(COUNT($A$7:$A$107)-COUNT(A16:$A$107)),3),"")</f>
        <v>Patient X</v>
      </c>
      <c r="E16" s="43" t="str">
        <f>IF(MONTH(INDEX(Date,MATCH(MONTH($B$2),mois,)+(COUNT($A$7:$A$107)-COUNT(A16:$A$107))))=MONTH($B$2),INDEX(Feuille1!$B$13:$H$301,MATCH(MONTH($B$2),mois,)+(COUNT($A$7:$A$107)-COUNT(A16:$A$107)),4),"")</f>
        <v>X €</v>
      </c>
      <c r="F16" s="42" t="str">
        <f>IF(MONTH(INDEX(Date,MATCH(MONTH($B$2),mois,)+(COUNT($A$7:$A$107)-COUNT(A16:$A$107))))=MONTH($B$2),INDEX(Feuille1!$B$13:$H$301,MATCH(MONTH($B$2),mois,)+(COUNT($A$7:$A$107)-COUNT(A16:$A$107)),6),"")</f>
        <v>Espèce</v>
      </c>
      <c r="G16" s="43" t="str">
        <f>IF(MONTH(INDEX(Date,MATCH(MONTH($B$2),mois,)+(COUNT($A$7:$A$107)-COUNT(A16:$A$107))))=MONTH($B$2),INDEX(Feuille1!$B$13:$H$301,MATCH(MONTH($B$2),mois,)+(COUNT($A$7:$A$107)-COUNT(A16:$A$107)),7),"")</f>
        <v>X</v>
      </c>
      <c r="H16" s="44" t="str">
        <f>IF(MONTH(INDEX(date2,MATCH(MONTH($B$2),mois2,)+(COUNT($A$7:$A$107)-COUNT($A16:A$107))))=MONTH($B$2),INDEX(date2,MATCH(MONTH($B$2),mois2,)+(COUNT($A$7:$A$107)-COUNT($A16:A$107))),"")</f>
        <v/>
      </c>
      <c r="I16" s="46" t="str">
        <f>IF(MONTH(INDEX(date2,MATCH(MONTH($B$2),mois2,)+(COUNT($A$7:$A$107)-COUNT($A16:A$107))))=MONTH($B$2),INDEX(Feuille1!$B$310:$G$380,MATCH(MONTH($B$2),mois2,)+(COUNT($A$7:$A$107)-COUNT($A16:A$107)),2),"")</f>
        <v/>
      </c>
      <c r="J16" s="46" t="str">
        <f>IF(MONTH(INDEX(date2,MATCH(MONTH($B$2),mois2,)+(COUNT($A$7:$A$107)-COUNT($A16:A$107))))=MONTH($B$2),INDEX(Feuille1!$B$310:$G$380,MATCH(MONTH($B$2),mois2,)+(COUNT($A$7:$A$107)-COUNT($A16:A$107)),3),"")</f>
        <v/>
      </c>
      <c r="K16" s="47" t="str">
        <f>IF(MONTH(INDEX(date2,MATCH(MONTH($B$2),mois2,)+(COUNT($A$7:$A$107)-COUNT($A16:A$107))))=MONTH($B$2),INDEX(Feuille1!$B$310:$G$380,MATCH(MONTH($B$2),mois2,)+(COUNT($A$7:$A$107)-COUNT($A16:A$107)),4),"")</f>
        <v/>
      </c>
      <c r="L16" s="46" t="str">
        <f>IF(MONTH(INDEX(date2,MATCH(MONTH($B$2),mois2,)+(COUNT($A$7:$A$107)-COUNT($A16:A$107))))=MONTH($B$2),INDEX(Feuille1!$B$310:$G$380,MATCH(MONTH($B$2),mois2,)+(COUNT($A$7:$A$107)-COUNT($A16:A$107)),6),"")</f>
        <v/>
      </c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</row>
    <row r="17" spans="1:1025" x14ac:dyDescent="0.25">
      <c r="A17">
        <v>1</v>
      </c>
      <c r="B17" s="40">
        <f>IF(MONTH(INDEX(Date,MATCH(MONTH($B$2),mois,)+(COUNT($A$7:$A$107)-COUNT(A17:$A$107))))=MONTH($B$2),INDEX(Date,MATCH(MONTH($B$2),mois,)+(COUNT($A$7:$A$107)-COUNT(A17:$A$107))),"")</f>
        <v>42170</v>
      </c>
      <c r="C17" s="42" t="str">
        <f>IF(MONTH(INDEX(Date,MATCH(MONTH($B$2),mois,)+(COUNT($A$7:$A$107)-COUNT(A17:$A$107))))=MONTH($B$2),INDEX(Feuille1!$B$13:$H$301,MATCH(MONTH($B$2),mois,)+(COUNT($A$7:$A$107)-COUNT(A17:$A$107)),2),"")</f>
        <v>706</v>
      </c>
      <c r="D17" s="42" t="str">
        <f>IF(MONTH(INDEX(Date,MATCH(MONTH($B$2),mois,)+(COUNT($A$7:$A$107)-COUNT(A17:$A$107))))=MONTH($B$2),INDEX(Feuille1!$B$13:$H$301,MATCH(MONTH($B$2),mois,)+(COUNT($A$7:$A$107)-COUNT(A17:$A$107)),3),"")</f>
        <v>Patient X</v>
      </c>
      <c r="E17" s="43" t="str">
        <f>IF(MONTH(INDEX(Date,MATCH(MONTH($B$2),mois,)+(COUNT($A$7:$A$107)-COUNT(A17:$A$107))))=MONTH($B$2),INDEX(Feuille1!$B$13:$H$301,MATCH(MONTH($B$2),mois,)+(COUNT($A$7:$A$107)-COUNT(A17:$A$107)),4),"")</f>
        <v>X €</v>
      </c>
      <c r="F17" s="42" t="str">
        <f>IF(MONTH(INDEX(Date,MATCH(MONTH($B$2),mois,)+(COUNT($A$7:$A$107)-COUNT(A17:$A$107))))=MONTH($B$2),INDEX(Feuille1!$B$13:$H$301,MATCH(MONTH($B$2),mois,)+(COUNT($A$7:$A$107)-COUNT(A17:$A$107)),6),"")</f>
        <v>Chèque</v>
      </c>
      <c r="G17" s="43" t="str">
        <f>IF(MONTH(INDEX(Date,MATCH(MONTH($B$2),mois,)+(COUNT($A$7:$A$107)-COUNT(A17:$A$107))))=MONTH($B$2),INDEX(Feuille1!$B$13:$H$301,MATCH(MONTH($B$2),mois,)+(COUNT($A$7:$A$107)-COUNT(A17:$A$107)),7),"")</f>
        <v>X</v>
      </c>
      <c r="H17" s="44" t="str">
        <f>IF(MONTH(INDEX(date2,MATCH(MONTH($B$2),mois2,)+(COUNT($A$7:$A$107)-COUNT($A17:A$107))))=MONTH($B$2),INDEX(date2,MATCH(MONTH($B$2),mois2,)+(COUNT($A$7:$A$107)-COUNT($A17:A$107))),"")</f>
        <v/>
      </c>
      <c r="I17" s="46" t="str">
        <f>IF(MONTH(INDEX(date2,MATCH(MONTH($B$2),mois2,)+(COUNT($A$7:$A$107)-COUNT($A17:A$107))))=MONTH($B$2),INDEX(Feuille1!$B$310:$G$380,MATCH(MONTH($B$2),mois2,)+(COUNT($A$7:$A$107)-COUNT($A17:A$107)),2),"")</f>
        <v/>
      </c>
      <c r="J17" s="46" t="str">
        <f>IF(MONTH(INDEX(date2,MATCH(MONTH($B$2),mois2,)+(COUNT($A$7:$A$107)-COUNT($A17:A$107))))=MONTH($B$2),INDEX(Feuille1!$B$310:$G$380,MATCH(MONTH($B$2),mois2,)+(COUNT($A$7:$A$107)-COUNT($A17:A$107)),3),"")</f>
        <v/>
      </c>
      <c r="K17" s="47" t="str">
        <f>IF(MONTH(INDEX(date2,MATCH(MONTH($B$2),mois2,)+(COUNT($A$7:$A$107)-COUNT($A17:A$107))))=MONTH($B$2),INDEX(Feuille1!$B$310:$G$380,MATCH(MONTH($B$2),mois2,)+(COUNT($A$7:$A$107)-COUNT($A17:A$107)),4),"")</f>
        <v/>
      </c>
      <c r="L17" s="46" t="str">
        <f>IF(MONTH(INDEX(date2,MATCH(MONTH($B$2),mois2,)+(COUNT($A$7:$A$107)-COUNT($A17:A$107))))=MONTH($B$2),INDEX(Feuille1!$B$310:$G$380,MATCH(MONTH($B$2),mois2,)+(COUNT($A$7:$A$107)-COUNT($A17:A$107)),6),"")</f>
        <v/>
      </c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</row>
    <row r="18" spans="1:1025" x14ac:dyDescent="0.25">
      <c r="A18">
        <v>1</v>
      </c>
      <c r="B18" s="40">
        <f>IF(MONTH(INDEX(Date,MATCH(MONTH($B$2),mois,)+(COUNT($A$7:$A$107)-COUNT(A18:$A$107))))=MONTH($B$2),INDEX(Date,MATCH(MONTH($B$2),mois,)+(COUNT($A$7:$A$107)-COUNT(A18:$A$107))),"")</f>
        <v>42170</v>
      </c>
      <c r="C18" s="42" t="str">
        <f>IF(MONTH(INDEX(Date,MATCH(MONTH($B$2),mois,)+(COUNT($A$7:$A$107)-COUNT(A18:$A$107))))=MONTH($B$2),INDEX(Feuille1!$B$13:$H$301,MATCH(MONTH($B$2),mois,)+(COUNT($A$7:$A$107)-COUNT(A18:$A$107)),2),"")</f>
        <v>706</v>
      </c>
      <c r="D18" s="42" t="str">
        <f>IF(MONTH(INDEX(Date,MATCH(MONTH($B$2),mois,)+(COUNT($A$7:$A$107)-COUNT(A18:$A$107))))=MONTH($B$2),INDEX(Feuille1!$B$13:$H$301,MATCH(MONTH($B$2),mois,)+(COUNT($A$7:$A$107)-COUNT(A18:$A$107)),3),"")</f>
        <v>Patient X</v>
      </c>
      <c r="E18" s="43" t="str">
        <f>IF(MONTH(INDEX(Date,MATCH(MONTH($B$2),mois,)+(COUNT($A$7:$A$107)-COUNT(A18:$A$107))))=MONTH($B$2),INDEX(Feuille1!$B$13:$H$301,MATCH(MONTH($B$2),mois,)+(COUNT($A$7:$A$107)-COUNT(A18:$A$107)),4),"")</f>
        <v>X €</v>
      </c>
      <c r="F18" s="42" t="str">
        <f>IF(MONTH(INDEX(Date,MATCH(MONTH($B$2),mois,)+(COUNT($A$7:$A$107)-COUNT(A18:$A$107))))=MONTH($B$2),INDEX(Feuille1!$B$13:$H$301,MATCH(MONTH($B$2),mois,)+(COUNT($A$7:$A$107)-COUNT(A18:$A$107)),6),"")</f>
        <v>Espèce</v>
      </c>
      <c r="G18" s="43" t="str">
        <f>IF(MONTH(INDEX(Date,MATCH(MONTH($B$2),mois,)+(COUNT($A$7:$A$107)-COUNT(A18:$A$107))))=MONTH($B$2),INDEX(Feuille1!$B$13:$H$301,MATCH(MONTH($B$2),mois,)+(COUNT($A$7:$A$107)-COUNT(A18:$A$107)),7),"")</f>
        <v>X</v>
      </c>
      <c r="H18" s="44" t="str">
        <f>IF(MONTH(INDEX(date2,MATCH(MONTH($B$2),mois2,)+(COUNT($A$7:$A$107)-COUNT($A18:A$107))))=MONTH($B$2),INDEX(date2,MATCH(MONTH($B$2),mois2,)+(COUNT($A$7:$A$107)-COUNT($A18:A$107))),"")</f>
        <v/>
      </c>
      <c r="I18" s="46" t="str">
        <f>IF(MONTH(INDEX(date2,MATCH(MONTH($B$2),mois2,)+(COUNT($A$7:$A$107)-COUNT($A18:A$107))))=MONTH($B$2),INDEX(Feuille1!$B$310:$G$380,MATCH(MONTH($B$2),mois2,)+(COUNT($A$7:$A$107)-COUNT($A18:A$107)),2),"")</f>
        <v/>
      </c>
      <c r="J18" s="46" t="str">
        <f>IF(MONTH(INDEX(date2,MATCH(MONTH($B$2),mois2,)+(COUNT($A$7:$A$107)-COUNT($A18:A$107))))=MONTH($B$2),INDEX(Feuille1!$B$310:$G$380,MATCH(MONTH($B$2),mois2,)+(COUNT($A$7:$A$107)-COUNT($A18:A$107)),3),"")</f>
        <v/>
      </c>
      <c r="K18" s="47" t="str">
        <f>IF(MONTH(INDEX(date2,MATCH(MONTH($B$2),mois2,)+(COUNT($A$7:$A$107)-COUNT($A18:A$107))))=MONTH($B$2),INDEX(Feuille1!$B$310:$G$380,MATCH(MONTH($B$2),mois2,)+(COUNT($A$7:$A$107)-COUNT($A18:A$107)),4),"")</f>
        <v/>
      </c>
      <c r="L18" s="46" t="str">
        <f>IF(MONTH(INDEX(date2,MATCH(MONTH($B$2),mois2,)+(COUNT($A$7:$A$107)-COUNT($A18:A$107))))=MONTH($B$2),INDEX(Feuille1!$B$310:$G$380,MATCH(MONTH($B$2),mois2,)+(COUNT($A$7:$A$107)-COUNT($A18:A$107)),6),"")</f>
        <v/>
      </c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</row>
    <row r="19" spans="1:1025" x14ac:dyDescent="0.25">
      <c r="A19">
        <v>1</v>
      </c>
      <c r="B19" s="40">
        <f>IF(MONTH(INDEX(Date,MATCH(MONTH($B$2),mois,)+(COUNT($A$7:$A$107)-COUNT(A19:$A$107))))=MONTH($B$2),INDEX(Date,MATCH(MONTH($B$2),mois,)+(COUNT($A$7:$A$107)-COUNT(A19:$A$107))),"")</f>
        <v>42173</v>
      </c>
      <c r="C19" s="42" t="str">
        <f>IF(MONTH(INDEX(Date,MATCH(MONTH($B$2),mois,)+(COUNT($A$7:$A$107)-COUNT(A19:$A$107))))=MONTH($B$2),INDEX(Feuille1!$B$13:$H$301,MATCH(MONTH($B$2),mois,)+(COUNT($A$7:$A$107)-COUNT(A19:$A$107)),2),"")</f>
        <v>706</v>
      </c>
      <c r="D19" s="42" t="str">
        <f>IF(MONTH(INDEX(Date,MATCH(MONTH($B$2),mois,)+(COUNT($A$7:$A$107)-COUNT(A19:$A$107))))=MONTH($B$2),INDEX(Feuille1!$B$13:$H$301,MATCH(MONTH($B$2),mois,)+(COUNT($A$7:$A$107)-COUNT(A19:$A$107)),3),"")</f>
        <v>Patient X</v>
      </c>
      <c r="E19" s="43" t="str">
        <f>IF(MONTH(INDEX(Date,MATCH(MONTH($B$2),mois,)+(COUNT($A$7:$A$107)-COUNT(A19:$A$107))))=MONTH($B$2),INDEX(Feuille1!$B$13:$H$301,MATCH(MONTH($B$2),mois,)+(COUNT($A$7:$A$107)-COUNT(A19:$A$107)),4),"")</f>
        <v>X €</v>
      </c>
      <c r="F19" s="42" t="str">
        <f>IF(MONTH(INDEX(Date,MATCH(MONTH($B$2),mois,)+(COUNT($A$7:$A$107)-COUNT(A19:$A$107))))=MONTH($B$2),INDEX(Feuille1!$B$13:$H$301,MATCH(MONTH($B$2),mois,)+(COUNT($A$7:$A$107)-COUNT(A19:$A$107)),6),"")</f>
        <v>Chèque</v>
      </c>
      <c r="G19" s="43" t="str">
        <f>IF(MONTH(INDEX(Date,MATCH(MONTH($B$2),mois,)+(COUNT($A$7:$A$107)-COUNT(A19:$A$107))))=MONTH($B$2),INDEX(Feuille1!$B$13:$H$301,MATCH(MONTH($B$2),mois,)+(COUNT($A$7:$A$107)-COUNT(A19:$A$107)),7),"")</f>
        <v>X</v>
      </c>
      <c r="H19" s="44" t="str">
        <f>IF(MONTH(INDEX(date2,MATCH(MONTH($B$2),mois2,)+(COUNT($A$7:$A$107)-COUNT($A19:A$107))))=MONTH($B$2),INDEX(date2,MATCH(MONTH($B$2),mois2,)+(COUNT($A$7:$A$107)-COUNT($A19:A$107))),"")</f>
        <v/>
      </c>
      <c r="I19" s="46" t="str">
        <f>IF(MONTH(INDEX(date2,MATCH(MONTH($B$2),mois2,)+(COUNT($A$7:$A$107)-COUNT($A19:A$107))))=MONTH($B$2),INDEX(Feuille1!$B$310:$G$380,MATCH(MONTH($B$2),mois2,)+(COUNT($A$7:$A$107)-COUNT($A19:A$107)),2),"")</f>
        <v/>
      </c>
      <c r="J19" s="46" t="str">
        <f>IF(MONTH(INDEX(date2,MATCH(MONTH($B$2),mois2,)+(COUNT($A$7:$A$107)-COUNT($A19:A$107))))=MONTH($B$2),INDEX(Feuille1!$B$310:$G$380,MATCH(MONTH($B$2),mois2,)+(COUNT($A$7:$A$107)-COUNT($A19:A$107)),3),"")</f>
        <v/>
      </c>
      <c r="K19" s="47" t="str">
        <f>IF(MONTH(INDEX(date2,MATCH(MONTH($B$2),mois2,)+(COUNT($A$7:$A$107)-COUNT($A19:A$107))))=MONTH($B$2),INDEX(Feuille1!$B$310:$G$380,MATCH(MONTH($B$2),mois2,)+(COUNT($A$7:$A$107)-COUNT($A19:A$107)),4),"")</f>
        <v/>
      </c>
      <c r="L19" s="46" t="str">
        <f>IF(MONTH(INDEX(date2,MATCH(MONTH($B$2),mois2,)+(COUNT($A$7:$A$107)-COUNT($A19:A$107))))=MONTH($B$2),INDEX(Feuille1!$B$310:$G$380,MATCH(MONTH($B$2),mois2,)+(COUNT($A$7:$A$107)-COUNT($A19:A$107)),6),"")</f>
        <v/>
      </c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</row>
    <row r="20" spans="1:1025" x14ac:dyDescent="0.25">
      <c r="A20">
        <v>1</v>
      </c>
      <c r="B20" s="40">
        <f>IF(MONTH(INDEX(Date,MATCH(MONTH($B$2),mois,)+(COUNT($A$7:$A$107)-COUNT(A20:$A$107))))=MONTH($B$2),INDEX(Date,MATCH(MONTH($B$2),mois,)+(COUNT($A$7:$A$107)-COUNT(A20:$A$107))),"")</f>
        <v>42177</v>
      </c>
      <c r="C20" s="42" t="str">
        <f>IF(MONTH(INDEX(Date,MATCH(MONTH($B$2),mois,)+(COUNT($A$7:$A$107)-COUNT(A20:$A$107))))=MONTH($B$2),INDEX(Feuille1!$B$13:$H$301,MATCH(MONTH($B$2),mois,)+(COUNT($A$7:$A$107)-COUNT(A20:$A$107)),2),"")</f>
        <v>706</v>
      </c>
      <c r="D20" s="42" t="str">
        <f>IF(MONTH(INDEX(Date,MATCH(MONTH($B$2),mois,)+(COUNT($A$7:$A$107)-COUNT(A20:$A$107))))=MONTH($B$2),INDEX(Feuille1!$B$13:$H$301,MATCH(MONTH($B$2),mois,)+(COUNT($A$7:$A$107)-COUNT(A20:$A$107)),3),"")</f>
        <v>Patient X</v>
      </c>
      <c r="E20" s="43" t="str">
        <f>IF(MONTH(INDEX(Date,MATCH(MONTH($B$2),mois,)+(COUNT($A$7:$A$107)-COUNT(A20:$A$107))))=MONTH($B$2),INDEX(Feuille1!$B$13:$H$301,MATCH(MONTH($B$2),mois,)+(COUNT($A$7:$A$107)-COUNT(A20:$A$107)),4),"")</f>
        <v>X €</v>
      </c>
      <c r="F20" s="42" t="str">
        <f>IF(MONTH(INDEX(Date,MATCH(MONTH($B$2),mois,)+(COUNT($A$7:$A$107)-COUNT(A20:$A$107))))=MONTH($B$2),INDEX(Feuille1!$B$13:$H$301,MATCH(MONTH($B$2),mois,)+(COUNT($A$7:$A$107)-COUNT(A20:$A$107)),6),"")</f>
        <v>Chèque</v>
      </c>
      <c r="G20" s="43" t="str">
        <f>IF(MONTH(INDEX(Date,MATCH(MONTH($B$2),mois,)+(COUNT($A$7:$A$107)-COUNT(A20:$A$107))))=MONTH($B$2),INDEX(Feuille1!$B$13:$H$301,MATCH(MONTH($B$2),mois,)+(COUNT($A$7:$A$107)-COUNT(A20:$A$107)),7),"")</f>
        <v>X</v>
      </c>
      <c r="H20" s="44" t="str">
        <f>IF(MONTH(INDEX(date2,MATCH(MONTH($B$2),mois2,)+(COUNT($A$7:$A$107)-COUNT($A20:A$107))))=MONTH($B$2),INDEX(date2,MATCH(MONTH($B$2),mois2,)+(COUNT($A$7:$A$107)-COUNT($A20:A$107))),"")</f>
        <v/>
      </c>
      <c r="I20" s="46" t="str">
        <f>IF(MONTH(INDEX(date2,MATCH(MONTH($B$2),mois2,)+(COUNT($A$7:$A$107)-COUNT($A20:A$107))))=MONTH($B$2),INDEX(Feuille1!$B$310:$G$380,MATCH(MONTH($B$2),mois2,)+(COUNT($A$7:$A$107)-COUNT($A20:A$107)),2),"")</f>
        <v/>
      </c>
      <c r="J20" s="46" t="str">
        <f>IF(MONTH(INDEX(date2,MATCH(MONTH($B$2),mois2,)+(COUNT($A$7:$A$107)-COUNT($A20:A$107))))=MONTH($B$2),INDEX(Feuille1!$B$310:$G$380,MATCH(MONTH($B$2),mois2,)+(COUNT($A$7:$A$107)-COUNT($A20:A$107)),3),"")</f>
        <v/>
      </c>
      <c r="K20" s="47" t="str">
        <f>IF(MONTH(INDEX(date2,MATCH(MONTH($B$2),mois2,)+(COUNT($A$7:$A$107)-COUNT($A20:A$107))))=MONTH($B$2),INDEX(Feuille1!$B$310:$G$380,MATCH(MONTH($B$2),mois2,)+(COUNT($A$7:$A$107)-COUNT($A20:A$107)),4),"")</f>
        <v/>
      </c>
      <c r="L20" s="46" t="str">
        <f>IF(MONTH(INDEX(date2,MATCH(MONTH($B$2),mois2,)+(COUNT($A$7:$A$107)-COUNT($A20:A$107))))=MONTH($B$2),INDEX(Feuille1!$B$310:$G$380,MATCH(MONTH($B$2),mois2,)+(COUNT($A$7:$A$107)-COUNT($A20:A$107)),6),"")</f>
        <v/>
      </c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</row>
    <row r="21" spans="1:1025" x14ac:dyDescent="0.25">
      <c r="A21">
        <v>1</v>
      </c>
      <c r="B21" s="40">
        <f>IF(MONTH(INDEX(Date,MATCH(MONTH($B$2),mois,)+(COUNT($A$7:$A$107)-COUNT(A21:$A$107))))=MONTH($B$2),INDEX(Date,MATCH(MONTH($B$2),mois,)+(COUNT($A$7:$A$107)-COUNT(A21:$A$107))),"")</f>
        <v>42178</v>
      </c>
      <c r="C21" s="42" t="str">
        <f>IF(MONTH(INDEX(Date,MATCH(MONTH($B$2),mois,)+(COUNT($A$7:$A$107)-COUNT(A21:$A$107))))=MONTH($B$2),INDEX(Feuille1!$B$13:$H$301,MATCH(MONTH($B$2),mois,)+(COUNT($A$7:$A$107)-COUNT(A21:$A$107)),2),"")</f>
        <v>706</v>
      </c>
      <c r="D21" s="42" t="str">
        <f>IF(MONTH(INDEX(Date,MATCH(MONTH($B$2),mois,)+(COUNT($A$7:$A$107)-COUNT(A21:$A$107))))=MONTH($B$2),INDEX(Feuille1!$B$13:$H$301,MATCH(MONTH($B$2),mois,)+(COUNT($A$7:$A$107)-COUNT(A21:$A$107)),3),"")</f>
        <v>Patient X</v>
      </c>
      <c r="E21" s="43" t="str">
        <f>IF(MONTH(INDEX(Date,MATCH(MONTH($B$2),mois,)+(COUNT($A$7:$A$107)-COUNT(A21:$A$107))))=MONTH($B$2),INDEX(Feuille1!$B$13:$H$301,MATCH(MONTH($B$2),mois,)+(COUNT($A$7:$A$107)-COUNT(A21:$A$107)),4),"")</f>
        <v>X €</v>
      </c>
      <c r="F21" s="42" t="str">
        <f>IF(MONTH(INDEX(Date,MATCH(MONTH($B$2),mois,)+(COUNT($A$7:$A$107)-COUNT(A21:$A$107))))=MONTH($B$2),INDEX(Feuille1!$B$13:$H$301,MATCH(MONTH($B$2),mois,)+(COUNT($A$7:$A$107)-COUNT(A21:$A$107)),6),"")</f>
        <v>Espèce</v>
      </c>
      <c r="G21" s="43" t="str">
        <f>IF(MONTH(INDEX(Date,MATCH(MONTH($B$2),mois,)+(COUNT($A$7:$A$107)-COUNT(A21:$A$107))))=MONTH($B$2),INDEX(Feuille1!$B$13:$H$301,MATCH(MONTH($B$2),mois,)+(COUNT($A$7:$A$107)-COUNT(A21:$A$107)),7),"")</f>
        <v>X</v>
      </c>
      <c r="H21" s="44" t="str">
        <f>IF(MONTH(INDEX(date2,MATCH(MONTH($B$2),mois2,)+(COUNT($A$7:$A$107)-COUNT($A21:A$107))))=MONTH($B$2),INDEX(date2,MATCH(MONTH($B$2),mois2,)+(COUNT($A$7:$A$107)-COUNT($A21:A$107))),"")</f>
        <v/>
      </c>
      <c r="I21" s="46" t="str">
        <f>IF(MONTH(INDEX(date2,MATCH(MONTH($B$2),mois2,)+(COUNT($A$7:$A$107)-COUNT($A21:A$107))))=MONTH($B$2),INDEX(Feuille1!$B$310:$G$380,MATCH(MONTH($B$2),mois2,)+(COUNT($A$7:$A$107)-COUNT($A21:A$107)),2),"")</f>
        <v/>
      </c>
      <c r="J21" s="46" t="str">
        <f>IF(MONTH(INDEX(date2,MATCH(MONTH($B$2),mois2,)+(COUNT($A$7:$A$107)-COUNT($A21:A$107))))=MONTH($B$2),INDEX(Feuille1!$B$310:$G$380,MATCH(MONTH($B$2),mois2,)+(COUNT($A$7:$A$107)-COUNT($A21:A$107)),3),"")</f>
        <v/>
      </c>
      <c r="K21" s="47" t="str">
        <f>IF(MONTH(INDEX(date2,MATCH(MONTH($B$2),mois2,)+(COUNT($A$7:$A$107)-COUNT($A21:A$107))))=MONTH($B$2),INDEX(Feuille1!$B$310:$G$380,MATCH(MONTH($B$2),mois2,)+(COUNT($A$7:$A$107)-COUNT($A21:A$107)),4),"")</f>
        <v/>
      </c>
      <c r="L21" s="46" t="str">
        <f>IF(MONTH(INDEX(date2,MATCH(MONTH($B$2),mois2,)+(COUNT($A$7:$A$107)-COUNT($A21:A$107))))=MONTH($B$2),INDEX(Feuille1!$B$310:$G$380,MATCH(MONTH($B$2),mois2,)+(COUNT($A$7:$A$107)-COUNT($A21:A$107)),6),"")</f>
        <v/>
      </c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</row>
    <row r="22" spans="1:1025" x14ac:dyDescent="0.25">
      <c r="A22">
        <v>1</v>
      </c>
      <c r="B22" s="40">
        <f>IF(MONTH(INDEX(Date,MATCH(MONTH($B$2),mois,)+(COUNT($A$7:$A$107)-COUNT(A22:$A$107))))=MONTH($B$2),INDEX(Date,MATCH(MONTH($B$2),mois,)+(COUNT($A$7:$A$107)-COUNT(A22:$A$107))),"")</f>
        <v>42179</v>
      </c>
      <c r="C22" s="42" t="str">
        <f>IF(MONTH(INDEX(Date,MATCH(MONTH($B$2),mois,)+(COUNT($A$7:$A$107)-COUNT(A22:$A$107))))=MONTH($B$2),INDEX(Feuille1!$B$13:$H$301,MATCH(MONTH($B$2),mois,)+(COUNT($A$7:$A$107)-COUNT(A22:$A$107)),2),"")</f>
        <v>706</v>
      </c>
      <c r="D22" s="42" t="str">
        <f>IF(MONTH(INDEX(Date,MATCH(MONTH($B$2),mois,)+(COUNT($A$7:$A$107)-COUNT(A22:$A$107))))=MONTH($B$2),INDEX(Feuille1!$B$13:$H$301,MATCH(MONTH($B$2),mois,)+(COUNT($A$7:$A$107)-COUNT(A22:$A$107)),3),"")</f>
        <v>Patient X</v>
      </c>
      <c r="E22" s="43" t="str">
        <f>IF(MONTH(INDEX(Date,MATCH(MONTH($B$2),mois,)+(COUNT($A$7:$A$107)-COUNT(A22:$A$107))))=MONTH($B$2),INDEX(Feuille1!$B$13:$H$301,MATCH(MONTH($B$2),mois,)+(COUNT($A$7:$A$107)-COUNT(A22:$A$107)),4),"")</f>
        <v>X €</v>
      </c>
      <c r="F22" s="42" t="str">
        <f>IF(MONTH(INDEX(Date,MATCH(MONTH($B$2),mois,)+(COUNT($A$7:$A$107)-COUNT(A22:$A$107))))=MONTH($B$2),INDEX(Feuille1!$B$13:$H$301,MATCH(MONTH($B$2),mois,)+(COUNT($A$7:$A$107)-COUNT(A22:$A$107)),6),"")</f>
        <v>Espèce</v>
      </c>
      <c r="G22" s="43" t="str">
        <f>IF(MONTH(INDEX(Date,MATCH(MONTH($B$2),mois,)+(COUNT($A$7:$A$107)-COUNT(A22:$A$107))))=MONTH($B$2),INDEX(Feuille1!$B$13:$H$301,MATCH(MONTH($B$2),mois,)+(COUNT($A$7:$A$107)-COUNT(A22:$A$107)),7),"")</f>
        <v>X</v>
      </c>
      <c r="H22" s="39"/>
      <c r="I22" s="38"/>
      <c r="J22" s="52"/>
      <c r="K22" s="39"/>
      <c r="L22" s="39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</row>
    <row r="23" spans="1:1025" x14ac:dyDescent="0.25">
      <c r="A23">
        <v>1</v>
      </c>
      <c r="B23" s="40">
        <f>IF(MONTH(INDEX(Date,MATCH(MONTH($B$2),mois,)+(COUNT($A$7:$A$107)-COUNT(A23:$A$107))))=MONTH($B$2),INDEX(Date,MATCH(MONTH($B$2),mois,)+(COUNT($A$7:$A$107)-COUNT(A23:$A$107))),"")</f>
        <v>42180</v>
      </c>
      <c r="C23" s="42" t="str">
        <f>IF(MONTH(INDEX(Date,MATCH(MONTH($B$2),mois,)+(COUNT($A$7:$A$107)-COUNT(A23:$A$107))))=MONTH($B$2),INDEX(Feuille1!$B$13:$H$301,MATCH(MONTH($B$2),mois,)+(COUNT($A$7:$A$107)-COUNT(A23:$A$107)),2),"")</f>
        <v>706</v>
      </c>
      <c r="D23" s="42" t="str">
        <f>IF(MONTH(INDEX(Date,MATCH(MONTH($B$2),mois,)+(COUNT($A$7:$A$107)-COUNT(A23:$A$107))))=MONTH($B$2),INDEX(Feuille1!$B$13:$H$301,MATCH(MONTH($B$2),mois,)+(COUNT($A$7:$A$107)-COUNT(A23:$A$107)),3),"")</f>
        <v>Patient X</v>
      </c>
      <c r="E23" s="43" t="str">
        <f>IF(MONTH(INDEX(Date,MATCH(MONTH($B$2),mois,)+(COUNT($A$7:$A$107)-COUNT(A23:$A$107))))=MONTH($B$2),INDEX(Feuille1!$B$13:$H$301,MATCH(MONTH($B$2),mois,)+(COUNT($A$7:$A$107)-COUNT(A23:$A$107)),4),"")</f>
        <v>X €</v>
      </c>
      <c r="F23" s="42" t="str">
        <f>IF(MONTH(INDEX(Date,MATCH(MONTH($B$2),mois,)+(COUNT($A$7:$A$107)-COUNT(A23:$A$107))))=MONTH($B$2),INDEX(Feuille1!$B$13:$H$301,MATCH(MONTH($B$2),mois,)+(COUNT($A$7:$A$107)-COUNT(A23:$A$107)),6),"")</f>
        <v>Espèce</v>
      </c>
      <c r="G23" s="43" t="str">
        <f>IF(MONTH(INDEX(Date,MATCH(MONTH($B$2),mois,)+(COUNT($A$7:$A$107)-COUNT(A23:$A$107))))=MONTH($B$2),INDEX(Feuille1!$B$13:$H$301,MATCH(MONTH($B$2),mois,)+(COUNT($A$7:$A$107)-COUNT(A23:$A$107)),7),"")</f>
        <v>X</v>
      </c>
      <c r="H23" s="39"/>
      <c r="I23" s="38"/>
      <c r="J23" s="52"/>
      <c r="K23" s="39"/>
      <c r="L23" s="39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</row>
    <row r="24" spans="1:1025" x14ac:dyDescent="0.25">
      <c r="A24">
        <v>1</v>
      </c>
      <c r="B24" s="40">
        <f>IF(MONTH(INDEX(Date,MATCH(MONTH($B$2),mois,)+(COUNT($A$7:$A$107)-COUNT(A24:$A$107))))=MONTH($B$2),INDEX(Date,MATCH(MONTH($B$2),mois,)+(COUNT($A$7:$A$107)-COUNT(A24:$A$107))),"")</f>
        <v>42182</v>
      </c>
      <c r="C24" s="42" t="str">
        <f>IF(MONTH(INDEX(Date,MATCH(MONTH($B$2),mois,)+(COUNT($A$7:$A$107)-COUNT(A24:$A$107))))=MONTH($B$2),INDEX(Feuille1!$B$13:$H$301,MATCH(MONTH($B$2),mois,)+(COUNT($A$7:$A$107)-COUNT(A24:$A$107)),2),"")</f>
        <v>706</v>
      </c>
      <c r="D24" s="42" t="str">
        <f>IF(MONTH(INDEX(Date,MATCH(MONTH($B$2),mois,)+(COUNT($A$7:$A$107)-COUNT(A24:$A$107))))=MONTH($B$2),INDEX(Feuille1!$B$13:$H$301,MATCH(MONTH($B$2),mois,)+(COUNT($A$7:$A$107)-COUNT(A24:$A$107)),3),"")</f>
        <v>Patient X</v>
      </c>
      <c r="E24" s="43" t="str">
        <f>IF(MONTH(INDEX(Date,MATCH(MONTH($B$2),mois,)+(COUNT($A$7:$A$107)-COUNT(A24:$A$107))))=MONTH($B$2),INDEX(Feuille1!$B$13:$H$301,MATCH(MONTH($B$2),mois,)+(COUNT($A$7:$A$107)-COUNT(A24:$A$107)),4),"")</f>
        <v>X €</v>
      </c>
      <c r="F24" s="42" t="str">
        <f>IF(MONTH(INDEX(Date,MATCH(MONTH($B$2),mois,)+(COUNT($A$7:$A$107)-COUNT(A24:$A$107))))=MONTH($B$2),INDEX(Feuille1!$B$13:$H$301,MATCH(MONTH($B$2),mois,)+(COUNT($A$7:$A$107)-COUNT(A24:$A$107)),6),"")</f>
        <v>Chèque</v>
      </c>
      <c r="G24" s="43" t="str">
        <f>IF(MONTH(INDEX(Date,MATCH(MONTH($B$2),mois,)+(COUNT($A$7:$A$107)-COUNT(A24:$A$107))))=MONTH($B$2),INDEX(Feuille1!$B$13:$H$301,MATCH(MONTH($B$2),mois,)+(COUNT($A$7:$A$107)-COUNT(A24:$A$107)),7),"")</f>
        <v>X</v>
      </c>
      <c r="H24" s="39"/>
      <c r="I24" s="38"/>
      <c r="J24" s="52"/>
      <c r="K24" s="39"/>
      <c r="L24" s="39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</row>
    <row r="25" spans="1:1025" x14ac:dyDescent="0.25">
      <c r="A25">
        <v>1</v>
      </c>
      <c r="B25" s="40">
        <f>IF(MONTH(INDEX(Date,MATCH(MONTH($B$2),mois,)+(COUNT($A$7:$A$107)-COUNT(A25:$A$107))))=MONTH($B$2),INDEX(Date,MATCH(MONTH($B$2),mois,)+(COUNT($A$7:$A$107)-COUNT(A25:$A$107))),"")</f>
        <v>42182</v>
      </c>
      <c r="C25" s="42" t="str">
        <f>IF(MONTH(INDEX(Date,MATCH(MONTH($B$2),mois,)+(COUNT($A$7:$A$107)-COUNT(A25:$A$107))))=MONTH($B$2),INDEX(Feuille1!$B$13:$H$301,MATCH(MONTH($B$2),mois,)+(COUNT($A$7:$A$107)-COUNT(A25:$A$107)),2),"")</f>
        <v>706</v>
      </c>
      <c r="D25" s="42" t="str">
        <f>IF(MONTH(INDEX(Date,MATCH(MONTH($B$2),mois,)+(COUNT($A$7:$A$107)-COUNT(A25:$A$107))))=MONTH($B$2),INDEX(Feuille1!$B$13:$H$301,MATCH(MONTH($B$2),mois,)+(COUNT($A$7:$A$107)-COUNT(A25:$A$107)),3),"")</f>
        <v>Patient X</v>
      </c>
      <c r="E25" s="43" t="str">
        <f>IF(MONTH(INDEX(Date,MATCH(MONTH($B$2),mois,)+(COUNT($A$7:$A$107)-COUNT(A25:$A$107))))=MONTH($B$2),INDEX(Feuille1!$B$13:$H$301,MATCH(MONTH($B$2),mois,)+(COUNT($A$7:$A$107)-COUNT(A25:$A$107)),4),"")</f>
        <v>X €</v>
      </c>
      <c r="F25" s="42" t="str">
        <f>IF(MONTH(INDEX(Date,MATCH(MONTH($B$2),mois,)+(COUNT($A$7:$A$107)-COUNT(A25:$A$107))))=MONTH($B$2),INDEX(Feuille1!$B$13:$H$301,MATCH(MONTH($B$2),mois,)+(COUNT($A$7:$A$107)-COUNT(A25:$A$107)),6),"")</f>
        <v>Chèque</v>
      </c>
      <c r="G25" s="43" t="str">
        <f>IF(MONTH(INDEX(Date,MATCH(MONTH($B$2),mois,)+(COUNT($A$7:$A$107)-COUNT(A25:$A$107))))=MONTH($B$2),INDEX(Feuille1!$B$13:$H$301,MATCH(MONTH($B$2),mois,)+(COUNT($A$7:$A$107)-COUNT(A25:$A$107)),7),"")</f>
        <v>X</v>
      </c>
      <c r="H25" s="39"/>
      <c r="I25" s="38"/>
      <c r="J25" s="52"/>
      <c r="K25" s="39"/>
      <c r="L25" s="39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</row>
    <row r="26" spans="1:1025" x14ac:dyDescent="0.25">
      <c r="A26">
        <v>1</v>
      </c>
      <c r="B26" s="40">
        <f>IF(MONTH(INDEX(Date,MATCH(MONTH($B$2),mois,)+(COUNT($A$7:$A$107)-COUNT(A26:$A$107))))=MONTH($B$2),INDEX(Date,MATCH(MONTH($B$2),mois,)+(COUNT($A$7:$A$107)-COUNT(A26:$A$107))),"")</f>
        <v>42184</v>
      </c>
      <c r="C26" s="42" t="str">
        <f>IF(MONTH(INDEX(Date,MATCH(MONTH($B$2),mois,)+(COUNT($A$7:$A$107)-COUNT(A26:$A$107))))=MONTH($B$2),INDEX(Feuille1!$B$13:$H$301,MATCH(MONTH($B$2),mois,)+(COUNT($A$7:$A$107)-COUNT(A26:$A$107)),2),"")</f>
        <v>706</v>
      </c>
      <c r="D26" s="42" t="str">
        <f>IF(MONTH(INDEX(Date,MATCH(MONTH($B$2),mois,)+(COUNT($A$7:$A$107)-COUNT(A26:$A$107))))=MONTH($B$2),INDEX(Feuille1!$B$13:$H$301,MATCH(MONTH($B$2),mois,)+(COUNT($A$7:$A$107)-COUNT(A26:$A$107)),3),"")</f>
        <v>Patient X</v>
      </c>
      <c r="E26" s="43" t="str">
        <f>IF(MONTH(INDEX(Date,MATCH(MONTH($B$2),mois,)+(COUNT($A$7:$A$107)-COUNT(A26:$A$107))))=MONTH($B$2),INDEX(Feuille1!$B$13:$H$301,MATCH(MONTH($B$2),mois,)+(COUNT($A$7:$A$107)-COUNT(A26:$A$107)),4),"")</f>
        <v>X €</v>
      </c>
      <c r="F26" s="42" t="str">
        <f>IF(MONTH(INDEX(Date,MATCH(MONTH($B$2),mois,)+(COUNT($A$7:$A$107)-COUNT(A26:$A$107))))=MONTH($B$2),INDEX(Feuille1!$B$13:$H$301,MATCH(MONTH($B$2),mois,)+(COUNT($A$7:$A$107)-COUNT(A26:$A$107)),6),"")</f>
        <v>Chèque</v>
      </c>
      <c r="G26" s="43" t="str">
        <f>IF(MONTH(INDEX(Date,MATCH(MONTH($B$2),mois,)+(COUNT($A$7:$A$107)-COUNT(A26:$A$107))))=MONTH($B$2),INDEX(Feuille1!$B$13:$H$301,MATCH(MONTH($B$2),mois,)+(COUNT($A$7:$A$107)-COUNT(A26:$A$107)),7),"")</f>
        <v>X</v>
      </c>
      <c r="H26" s="39"/>
      <c r="I26" s="38"/>
      <c r="J26" s="52"/>
      <c r="K26" s="39"/>
      <c r="L26" s="39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</row>
    <row r="27" spans="1:1025" x14ac:dyDescent="0.25">
      <c r="A27">
        <v>1</v>
      </c>
      <c r="B27" s="40">
        <f>IF(MONTH(INDEX(Date,MATCH(MONTH($B$2),mois,)+(COUNT($A$7:$A$107)-COUNT(A27:$A$107))))=MONTH($B$2),INDEX(Date,MATCH(MONTH($B$2),mois,)+(COUNT($A$7:$A$107)-COUNT(A27:$A$107))),"")</f>
        <v>42185</v>
      </c>
      <c r="C27" s="42" t="str">
        <f>IF(MONTH(INDEX(Date,MATCH(MONTH($B$2),mois,)+(COUNT($A$7:$A$107)-COUNT(A27:$A$107))))=MONTH($B$2),INDEX(Feuille1!$B$13:$H$301,MATCH(MONTH($B$2),mois,)+(COUNT($A$7:$A$107)-COUNT(A27:$A$107)),2),"")</f>
        <v>706</v>
      </c>
      <c r="D27" s="42" t="str">
        <f>IF(MONTH(INDEX(Date,MATCH(MONTH($B$2),mois,)+(COUNT($A$7:$A$107)-COUNT(A27:$A$107))))=MONTH($B$2),INDEX(Feuille1!$B$13:$H$301,MATCH(MONTH($B$2),mois,)+(COUNT($A$7:$A$107)-COUNT(A27:$A$107)),3),"")</f>
        <v>Patient X</v>
      </c>
      <c r="E27" s="43" t="str">
        <f>IF(MONTH(INDEX(Date,MATCH(MONTH($B$2),mois,)+(COUNT($A$7:$A$107)-COUNT(A27:$A$107))))=MONTH($B$2),INDEX(Feuille1!$B$13:$H$301,MATCH(MONTH($B$2),mois,)+(COUNT($A$7:$A$107)-COUNT(A27:$A$107)),4),"")</f>
        <v>X €</v>
      </c>
      <c r="F27" s="42" t="str">
        <f>IF(MONTH(INDEX(Date,MATCH(MONTH($B$2),mois,)+(COUNT($A$7:$A$107)-COUNT(A27:$A$107))))=MONTH($B$2),INDEX(Feuille1!$B$13:$H$301,MATCH(MONTH($B$2),mois,)+(COUNT($A$7:$A$107)-COUNT(A27:$A$107)),6),"")</f>
        <v>Chèque</v>
      </c>
      <c r="G27" s="43" t="str">
        <f>IF(MONTH(INDEX(Date,MATCH(MONTH($B$2),mois,)+(COUNT($A$7:$A$107)-COUNT(A27:$A$107))))=MONTH($B$2),INDEX(Feuille1!$B$13:$H$301,MATCH(MONTH($B$2),mois,)+(COUNT($A$7:$A$107)-COUNT(A27:$A$107)),7),"")</f>
        <v>X</v>
      </c>
      <c r="H27" s="39"/>
      <c r="I27" s="38"/>
      <c r="J27" s="52"/>
      <c r="K27" s="39"/>
      <c r="L27" s="39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</row>
    <row r="28" spans="1:1025" x14ac:dyDescent="0.25">
      <c r="A28">
        <v>1</v>
      </c>
      <c r="B28" s="40" t="str">
        <f>IF(MONTH(INDEX(Date,MATCH(MONTH($B$2),mois,)+(COUNT($A$7:$A$107)-COUNT(A28:$A$107))))=MONTH($B$2),INDEX(Date,MATCH(MONTH($B$2),mois,)+(COUNT($A$7:$A$107)-COUNT(A28:$A$107))),"")</f>
        <v/>
      </c>
      <c r="C28" s="42" t="str">
        <f>IF(MONTH(INDEX(Date,MATCH(MONTH($B$2),mois,)+(COUNT($A$7:$A$107)-COUNT(A28:$A$107))))=MONTH($B$2),INDEX(Feuille1!$B$13:$H$301,MATCH(MONTH($B$2),mois,)+(COUNT($A$7:$A$107)-COUNT(A28:$A$107)),2),"")</f>
        <v/>
      </c>
      <c r="D28" s="42" t="str">
        <f>IF(MONTH(INDEX(Date,MATCH(MONTH($B$2),mois,)+(COUNT($A$7:$A$107)-COUNT(A28:$A$107))))=MONTH($B$2),INDEX(Feuille1!$B$13:$H$301,MATCH(MONTH($B$2),mois,)+(COUNT($A$7:$A$107)-COUNT(A28:$A$107)),3),"")</f>
        <v/>
      </c>
      <c r="E28" s="43" t="str">
        <f>IF(MONTH(INDEX(Date,MATCH(MONTH($B$2),mois,)+(COUNT($A$7:$A$107)-COUNT(A28:$A$107))))=MONTH($B$2),INDEX(Feuille1!$B$13:$H$301,MATCH(MONTH($B$2),mois,)+(COUNT($A$7:$A$107)-COUNT(A28:$A$107)),4),"")</f>
        <v/>
      </c>
      <c r="F28" s="42" t="str">
        <f>IF(MONTH(INDEX(Date,MATCH(MONTH($B$2),mois,)+(COUNT($A$7:$A$107)-COUNT(A28:$A$107))))=MONTH($B$2),INDEX(Feuille1!$B$13:$H$301,MATCH(MONTH($B$2),mois,)+(COUNT($A$7:$A$107)-COUNT(A28:$A$107)),6),"")</f>
        <v/>
      </c>
      <c r="G28" s="43" t="str">
        <f>IF(MONTH(INDEX(Date,MATCH(MONTH($B$2),mois,)+(COUNT($A$7:$A$107)-COUNT(A28:$A$107))))=MONTH($B$2),INDEX(Feuille1!$B$13:$H$301,MATCH(MONTH($B$2),mois,)+(COUNT($A$7:$A$107)-COUNT(A28:$A$107)),7),"")</f>
        <v/>
      </c>
      <c r="H28" s="39"/>
      <c r="I28" s="38"/>
      <c r="J28" s="52"/>
      <c r="K28" s="39"/>
      <c r="L28" s="39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</row>
    <row r="29" spans="1:1025" x14ac:dyDescent="0.25">
      <c r="A29">
        <v>1</v>
      </c>
      <c r="B29" s="40" t="str">
        <f>IF(MONTH(INDEX(Date,MATCH(MONTH($B$2),mois,)+(COUNT($A$7:$A$107)-COUNT(A29:$A$107))))=MONTH($B$2),INDEX(Date,MATCH(MONTH($B$2),mois,)+(COUNT($A$7:$A$107)-COUNT(A29:$A$107))),"")</f>
        <v/>
      </c>
      <c r="C29" s="42" t="str">
        <f>IF(MONTH(INDEX(Date,MATCH(MONTH($B$2),mois,)+(COUNT($A$7:$A$107)-COUNT(A29:$A$107))))=MONTH($B$2),INDEX(Feuille1!$B$13:$H$301,MATCH(MONTH($B$2),mois,)+(COUNT($A$7:$A$107)-COUNT(A29:$A$107)),2),"")</f>
        <v/>
      </c>
      <c r="D29" s="42" t="str">
        <f>IF(MONTH(INDEX(Date,MATCH(MONTH($B$2),mois,)+(COUNT($A$7:$A$107)-COUNT(A29:$A$107))))=MONTH($B$2),INDEX(Feuille1!$B$13:$H$301,MATCH(MONTH($B$2),mois,)+(COUNT($A$7:$A$107)-COUNT(A29:$A$107)),3),"")</f>
        <v/>
      </c>
      <c r="E29" s="43" t="str">
        <f>IF(MONTH(INDEX(Date,MATCH(MONTH($B$2),mois,)+(COUNT($A$7:$A$107)-COUNT(A29:$A$107))))=MONTH($B$2),INDEX(Feuille1!$B$13:$H$301,MATCH(MONTH($B$2),mois,)+(COUNT($A$7:$A$107)-COUNT(A29:$A$107)),4),"")</f>
        <v/>
      </c>
      <c r="F29" s="42" t="str">
        <f>IF(MONTH(INDEX(Date,MATCH(MONTH($B$2),mois,)+(COUNT($A$7:$A$107)-COUNT(A29:$A$107))))=MONTH($B$2),INDEX(Feuille1!$B$13:$H$301,MATCH(MONTH($B$2),mois,)+(COUNT($A$7:$A$107)-COUNT(A29:$A$107)),6),"")</f>
        <v/>
      </c>
      <c r="G29" s="43" t="str">
        <f>IF(MONTH(INDEX(Date,MATCH(MONTH($B$2),mois,)+(COUNT($A$7:$A$107)-COUNT(A29:$A$107))))=MONTH($B$2),INDEX(Feuille1!$B$13:$H$301,MATCH(MONTH($B$2),mois,)+(COUNT($A$7:$A$107)-COUNT(A29:$A$107)),7),"")</f>
        <v/>
      </c>
      <c r="H29" s="39"/>
      <c r="I29" s="38"/>
      <c r="J29" s="52"/>
      <c r="K29" s="39"/>
      <c r="L29" s="3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</row>
    <row r="30" spans="1:1025" x14ac:dyDescent="0.25">
      <c r="A30">
        <v>1</v>
      </c>
      <c r="B30" s="40" t="str">
        <f>IF(MONTH(INDEX(Date,MATCH(MONTH($B$2),mois,)+(COUNT($A$7:$A$107)-COUNT(A30:$A$107))))=MONTH($B$2),INDEX(Date,MATCH(MONTH($B$2),mois,)+(COUNT($A$7:$A$107)-COUNT(A30:$A$107))),"")</f>
        <v/>
      </c>
      <c r="C30" s="42" t="str">
        <f>IF(MONTH(INDEX(Date,MATCH(MONTH($B$2),mois,)+(COUNT($A$7:$A$107)-COUNT(A30:$A$107))))=MONTH($B$2),INDEX(Feuille1!$B$13:$H$301,MATCH(MONTH($B$2),mois,)+(COUNT($A$7:$A$107)-COUNT(A30:$A$107)),2),"")</f>
        <v/>
      </c>
      <c r="D30" s="42" t="str">
        <f>IF(MONTH(INDEX(Date,MATCH(MONTH($B$2),mois,)+(COUNT($A$7:$A$107)-COUNT(A30:$A$107))))=MONTH($B$2),INDEX(Feuille1!$B$13:$H$301,MATCH(MONTH($B$2),mois,)+(COUNT($A$7:$A$107)-COUNT(A30:$A$107)),3),"")</f>
        <v/>
      </c>
      <c r="E30" s="43" t="str">
        <f>IF(MONTH(INDEX(Date,MATCH(MONTH($B$2),mois,)+(COUNT($A$7:$A$107)-COUNT(A30:$A$107))))=MONTH($B$2),INDEX(Feuille1!$B$13:$H$301,MATCH(MONTH($B$2),mois,)+(COUNT($A$7:$A$107)-COUNT(A30:$A$107)),4),"")</f>
        <v/>
      </c>
      <c r="F30" s="42" t="str">
        <f>IF(MONTH(INDEX(Date,MATCH(MONTH($B$2),mois,)+(COUNT($A$7:$A$107)-COUNT(A30:$A$107))))=MONTH($B$2),INDEX(Feuille1!$B$13:$H$301,MATCH(MONTH($B$2),mois,)+(COUNT($A$7:$A$107)-COUNT(A30:$A$107)),6),"")</f>
        <v/>
      </c>
      <c r="G30" s="43" t="str">
        <f>IF(MONTH(INDEX(Date,MATCH(MONTH($B$2),mois,)+(COUNT($A$7:$A$107)-COUNT(A30:$A$107))))=MONTH($B$2),INDEX(Feuille1!$B$13:$H$301,MATCH(MONTH($B$2),mois,)+(COUNT($A$7:$A$107)-COUNT(A30:$A$107)),7),"")</f>
        <v/>
      </c>
      <c r="H30" s="39"/>
      <c r="I30" s="38"/>
      <c r="J30" s="52"/>
      <c r="K30" s="39"/>
      <c r="L30" s="39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</row>
    <row r="31" spans="1:1025" x14ac:dyDescent="0.25">
      <c r="A31">
        <v>1</v>
      </c>
      <c r="B31" s="40" t="str">
        <f>IF(MONTH(INDEX(Date,MATCH(MONTH($B$2),mois,)+(COUNT($A$7:$A$107)-COUNT(A31:$A$107))))=MONTH($B$2),INDEX(Date,MATCH(MONTH($B$2),mois,)+(COUNT($A$7:$A$107)-COUNT(A31:$A$107))),"")</f>
        <v/>
      </c>
      <c r="C31" s="42" t="str">
        <f>IF(MONTH(INDEX(Date,MATCH(MONTH($B$2),mois,)+(COUNT($A$7:$A$107)-COUNT(A31:$A$107))))=MONTH($B$2),INDEX(Feuille1!$B$13:$H$301,MATCH(MONTH($B$2),mois,)+(COUNT($A$7:$A$107)-COUNT(A31:$A$107)),2),"")</f>
        <v/>
      </c>
      <c r="D31" s="42" t="str">
        <f>IF(MONTH(INDEX(Date,MATCH(MONTH($B$2),mois,)+(COUNT($A$7:$A$107)-COUNT(A31:$A$107))))=MONTH($B$2),INDEX(Feuille1!$B$13:$H$301,MATCH(MONTH($B$2),mois,)+(COUNT($A$7:$A$107)-COUNT(A31:$A$107)),3),"")</f>
        <v/>
      </c>
      <c r="E31" s="43" t="str">
        <f>IF(MONTH(INDEX(Date,MATCH(MONTH($B$2),mois,)+(COUNT($A$7:$A$107)-COUNT(A31:$A$107))))=MONTH($B$2),INDEX(Feuille1!$B$13:$H$301,MATCH(MONTH($B$2),mois,)+(COUNT($A$7:$A$107)-COUNT(A31:$A$107)),4),"")</f>
        <v/>
      </c>
      <c r="F31" s="42" t="str">
        <f>IF(MONTH(INDEX(Date,MATCH(MONTH($B$2),mois,)+(COUNT($A$7:$A$107)-COUNT(A31:$A$107))))=MONTH($B$2),INDEX(Feuille1!$B$13:$H$301,MATCH(MONTH($B$2),mois,)+(COUNT($A$7:$A$107)-COUNT(A31:$A$107)),6),"")</f>
        <v/>
      </c>
      <c r="G31" s="43" t="str">
        <f>IF(MONTH(INDEX(Date,MATCH(MONTH($B$2),mois,)+(COUNT($A$7:$A$107)-COUNT(A31:$A$107))))=MONTH($B$2),INDEX(Feuille1!$B$13:$H$301,MATCH(MONTH($B$2),mois,)+(COUNT($A$7:$A$107)-COUNT(A31:$A$107)),7),"")</f>
        <v/>
      </c>
      <c r="H31" s="39"/>
      <c r="I31" s="38"/>
      <c r="J31" s="52"/>
      <c r="K31" s="39"/>
      <c r="L31" s="39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</row>
    <row r="32" spans="1:1025" x14ac:dyDescent="0.25">
      <c r="A32">
        <v>1</v>
      </c>
      <c r="B32" s="40" t="str">
        <f>IF(MONTH(INDEX(Date,MATCH(MONTH($B$2),mois,)+(COUNT($A$7:$A$107)-COUNT(A32:$A$107))))=MONTH($B$2),INDEX(Date,MATCH(MONTH($B$2),mois,)+(COUNT($A$7:$A$107)-COUNT(A32:$A$107))),"")</f>
        <v/>
      </c>
      <c r="C32" s="42" t="str">
        <f>IF(MONTH(INDEX(Date,MATCH(MONTH($B$2),mois,)+(COUNT($A$7:$A$107)-COUNT(A32:$A$107))))=MONTH($B$2),INDEX(Feuille1!$B$13:$H$301,MATCH(MONTH($B$2),mois,)+(COUNT($A$7:$A$107)-COUNT(A32:$A$107)),2),"")</f>
        <v/>
      </c>
      <c r="D32" s="42" t="str">
        <f>IF(MONTH(INDEX(Date,MATCH(MONTH($B$2),mois,)+(COUNT($A$7:$A$107)-COUNT(A32:$A$107))))=MONTH($B$2),INDEX(Feuille1!$B$13:$H$301,MATCH(MONTH($B$2),mois,)+(COUNT($A$7:$A$107)-COUNT(A32:$A$107)),3),"")</f>
        <v/>
      </c>
      <c r="E32" s="43" t="str">
        <f>IF(MONTH(INDEX(Date,MATCH(MONTH($B$2),mois,)+(COUNT($A$7:$A$107)-COUNT(A32:$A$107))))=MONTH($B$2),INDEX(Feuille1!$B$13:$H$301,MATCH(MONTH($B$2),mois,)+(COUNT($A$7:$A$107)-COUNT(A32:$A$107)),4),"")</f>
        <v/>
      </c>
      <c r="F32" s="42" t="str">
        <f>IF(MONTH(INDEX(Date,MATCH(MONTH($B$2),mois,)+(COUNT($A$7:$A$107)-COUNT(A32:$A$107))))=MONTH($B$2),INDEX(Feuille1!$B$13:$H$301,MATCH(MONTH($B$2),mois,)+(COUNT($A$7:$A$107)-COUNT(A32:$A$107)),6),"")</f>
        <v/>
      </c>
      <c r="G32" s="43" t="str">
        <f>IF(MONTH(INDEX(Date,MATCH(MONTH($B$2),mois,)+(COUNT($A$7:$A$107)-COUNT(A32:$A$107))))=MONTH($B$2),INDEX(Feuille1!$B$13:$H$301,MATCH(MONTH($B$2),mois,)+(COUNT($A$7:$A$107)-COUNT(A32:$A$107)),7),"")</f>
        <v/>
      </c>
      <c r="H32" s="39"/>
      <c r="I32" s="38"/>
      <c r="J32" s="52"/>
      <c r="K32" s="39"/>
      <c r="L32" s="39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</row>
    <row r="33" spans="1:1025" x14ac:dyDescent="0.25">
      <c r="A33">
        <v>1</v>
      </c>
      <c r="B33" s="40" t="str">
        <f>IF(MONTH(INDEX(Date,MATCH(MONTH($B$2),mois,)+(COUNT($A$7:$A$107)-COUNT(A33:$A$107))))=MONTH($B$2),INDEX(Date,MATCH(MONTH($B$2),mois,)+(COUNT($A$7:$A$107)-COUNT(A33:$A$107))),"")</f>
        <v/>
      </c>
      <c r="C33" s="42" t="str">
        <f>IF(MONTH(INDEX(Date,MATCH(MONTH($B$2),mois,)+(COUNT($A$7:$A$107)-COUNT(A33:$A$107))))=MONTH($B$2),INDEX(Feuille1!$B$13:$H$301,MATCH(MONTH($B$2),mois,)+(COUNT($A$7:$A$107)-COUNT(A33:$A$107)),2),"")</f>
        <v/>
      </c>
      <c r="D33" s="42" t="str">
        <f>IF(MONTH(INDEX(Date,MATCH(MONTH($B$2),mois,)+(COUNT($A$7:$A$107)-COUNT(A33:$A$107))))=MONTH($B$2),INDEX(Feuille1!$B$13:$H$301,MATCH(MONTH($B$2),mois,)+(COUNT($A$7:$A$107)-COUNT(A33:$A$107)),3),"")</f>
        <v/>
      </c>
      <c r="E33" s="43" t="str">
        <f>IF(MONTH(INDEX(Date,MATCH(MONTH($B$2),mois,)+(COUNT($A$7:$A$107)-COUNT(A33:$A$107))))=MONTH($B$2),INDEX(Feuille1!$B$13:$H$301,MATCH(MONTH($B$2),mois,)+(COUNT($A$7:$A$107)-COUNT(A33:$A$107)),4),"")</f>
        <v/>
      </c>
      <c r="F33" s="42" t="str">
        <f>IF(MONTH(INDEX(Date,MATCH(MONTH($B$2),mois,)+(COUNT($A$7:$A$107)-COUNT(A33:$A$107))))=MONTH($B$2),INDEX(Feuille1!$B$13:$H$301,MATCH(MONTH($B$2),mois,)+(COUNT($A$7:$A$107)-COUNT(A33:$A$107)),6),"")</f>
        <v/>
      </c>
      <c r="G33" s="43" t="str">
        <f>IF(MONTH(INDEX(Date,MATCH(MONTH($B$2),mois,)+(COUNT($A$7:$A$107)-COUNT(A33:$A$107))))=MONTH($B$2),INDEX(Feuille1!$B$13:$H$301,MATCH(MONTH($B$2),mois,)+(COUNT($A$7:$A$107)-COUNT(A33:$A$107)),7),"")</f>
        <v/>
      </c>
      <c r="H33" s="39"/>
      <c r="I33" s="38"/>
      <c r="J33" s="52"/>
      <c r="K33" s="39"/>
      <c r="L33" s="39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</row>
    <row r="34" spans="1:1025" x14ac:dyDescent="0.25">
      <c r="A34">
        <v>1</v>
      </c>
      <c r="B34" s="40" t="str">
        <f>IF(MONTH(INDEX(Date,MATCH(MONTH($B$2),mois,)+(COUNT($A$7:$A$107)-COUNT(A34:$A$107))))=MONTH($B$2),INDEX(Date,MATCH(MONTH($B$2),mois,)+(COUNT($A$7:$A$107)-COUNT(A34:$A$107))),"")</f>
        <v/>
      </c>
      <c r="C34" s="42" t="str">
        <f>IF(MONTH(INDEX(Date,MATCH(MONTH($B$2),mois,)+(COUNT($A$7:$A$107)-COUNT(A34:$A$107))))=MONTH($B$2),INDEX(Feuille1!$B$13:$H$301,MATCH(MONTH($B$2),mois,)+(COUNT($A$7:$A$107)-COUNT(A34:$A$107)),2),"")</f>
        <v/>
      </c>
      <c r="D34" s="42" t="str">
        <f>IF(MONTH(INDEX(Date,MATCH(MONTH($B$2),mois,)+(COUNT($A$7:$A$107)-COUNT(A34:$A$107))))=MONTH($B$2),INDEX(Feuille1!$B$13:$H$301,MATCH(MONTH($B$2),mois,)+(COUNT($A$7:$A$107)-COUNT(A34:$A$107)),3),"")</f>
        <v/>
      </c>
      <c r="E34" s="43" t="str">
        <f>IF(MONTH(INDEX(Date,MATCH(MONTH($B$2),mois,)+(COUNT($A$7:$A$107)-COUNT(A34:$A$107))))=MONTH($B$2),INDEX(Feuille1!$B$13:$H$301,MATCH(MONTH($B$2),mois,)+(COUNT($A$7:$A$107)-COUNT(A34:$A$107)),4),"")</f>
        <v/>
      </c>
      <c r="F34" s="42" t="str">
        <f>IF(MONTH(INDEX(Date,MATCH(MONTH($B$2),mois,)+(COUNT($A$7:$A$107)-COUNT(A34:$A$107))))=MONTH($B$2),INDEX(Feuille1!$B$13:$H$301,MATCH(MONTH($B$2),mois,)+(COUNT($A$7:$A$107)-COUNT(A34:$A$107)),6),"")</f>
        <v/>
      </c>
      <c r="G34" s="43" t="str">
        <f>IF(MONTH(INDEX(Date,MATCH(MONTH($B$2),mois,)+(COUNT($A$7:$A$107)-COUNT(A34:$A$107))))=MONTH($B$2),INDEX(Feuille1!$B$13:$H$301,MATCH(MONTH($B$2),mois,)+(COUNT($A$7:$A$107)-COUNT(A34:$A$107)),7),"")</f>
        <v/>
      </c>
      <c r="H34" s="39"/>
      <c r="I34" s="38"/>
      <c r="J34" s="52"/>
      <c r="K34" s="39"/>
      <c r="L34" s="39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</row>
    <row r="35" spans="1:1025" x14ac:dyDescent="0.25">
      <c r="A35">
        <v>1</v>
      </c>
      <c r="B35" s="40" t="str">
        <f>IF(MONTH(INDEX(Date,MATCH(MONTH($B$2),mois,)+(COUNT($A$7:$A$107)-COUNT(A35:$A$107))))=MONTH($B$2),INDEX(Date,MATCH(MONTH($B$2),mois,)+(COUNT($A$7:$A$107)-COUNT(A35:$A$107))),"")</f>
        <v/>
      </c>
      <c r="C35" s="42" t="str">
        <f>IF(MONTH(INDEX(Date,MATCH(MONTH($B$2),mois,)+(COUNT($A$7:$A$107)-COUNT(A35:$A$107))))=MONTH($B$2),INDEX(Feuille1!$B$13:$H$301,MATCH(MONTH($B$2),mois,)+(COUNT($A$7:$A$107)-COUNT(A35:$A$107)),2),"")</f>
        <v/>
      </c>
      <c r="D35" s="42" t="str">
        <f>IF(MONTH(INDEX(Date,MATCH(MONTH($B$2),mois,)+(COUNT($A$7:$A$107)-COUNT(A35:$A$107))))=MONTH($B$2),INDEX(Feuille1!$B$13:$H$301,MATCH(MONTH($B$2),mois,)+(COUNT($A$7:$A$107)-COUNT(A35:$A$107)),3),"")</f>
        <v/>
      </c>
      <c r="E35" s="43" t="str">
        <f>IF(MONTH(INDEX(Date,MATCH(MONTH($B$2),mois,)+(COUNT($A$7:$A$107)-COUNT(A35:$A$107))))=MONTH($B$2),INDEX(Feuille1!$B$13:$H$301,MATCH(MONTH($B$2),mois,)+(COUNT($A$7:$A$107)-COUNT(A35:$A$107)),4),"")</f>
        <v/>
      </c>
      <c r="F35" s="42" t="str">
        <f>IF(MONTH(INDEX(Date,MATCH(MONTH($B$2),mois,)+(COUNT($A$7:$A$107)-COUNT(A35:$A$107))))=MONTH($B$2),INDEX(Feuille1!$B$13:$H$301,MATCH(MONTH($B$2),mois,)+(COUNT($A$7:$A$107)-COUNT(A35:$A$107)),6),"")</f>
        <v/>
      </c>
      <c r="G35" s="43" t="str">
        <f>IF(MONTH(INDEX(Date,MATCH(MONTH($B$2),mois,)+(COUNT($A$7:$A$107)-COUNT(A35:$A$107))))=MONTH($B$2),INDEX(Feuille1!$B$13:$H$301,MATCH(MONTH($B$2),mois,)+(COUNT($A$7:$A$107)-COUNT(A35:$A$107)),7),"")</f>
        <v/>
      </c>
      <c r="H35" s="39"/>
      <c r="I35" s="38"/>
      <c r="J35" s="52"/>
      <c r="K35" s="39"/>
      <c r="L35" s="39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</row>
    <row r="36" spans="1:1025" x14ac:dyDescent="0.25">
      <c r="A36">
        <v>1</v>
      </c>
      <c r="B36" s="40" t="str">
        <f>IF(MONTH(INDEX(Date,MATCH(MONTH($B$2),mois,)+(COUNT($A$7:$A$107)-COUNT(A36:$A$107))))=MONTH($B$2),INDEX(Date,MATCH(MONTH($B$2),mois,)+(COUNT($A$7:$A$107)-COUNT(A36:$A$107))),"")</f>
        <v/>
      </c>
      <c r="C36" s="42" t="str">
        <f>IF(MONTH(INDEX(Date,MATCH(MONTH($B$2),mois,)+(COUNT($A$7:$A$107)-COUNT(A36:$A$107))))=MONTH($B$2),INDEX(Feuille1!$B$13:$H$301,MATCH(MONTH($B$2),mois,)+(COUNT($A$7:$A$107)-COUNT(A36:$A$107)),2),"")</f>
        <v/>
      </c>
      <c r="D36" s="42" t="str">
        <f>IF(MONTH(INDEX(Date,MATCH(MONTH($B$2),mois,)+(COUNT($A$7:$A$107)-COUNT(A36:$A$107))))=MONTH($B$2),INDEX(Feuille1!$B$13:$H$301,MATCH(MONTH($B$2),mois,)+(COUNT($A$7:$A$107)-COUNT(A36:$A$107)),3),"")</f>
        <v/>
      </c>
      <c r="E36" s="43" t="str">
        <f>IF(MONTH(INDEX(Date,MATCH(MONTH($B$2),mois,)+(COUNT($A$7:$A$107)-COUNT(A36:$A$107))))=MONTH($B$2),INDEX(Feuille1!$B$13:$H$301,MATCH(MONTH($B$2),mois,)+(COUNT($A$7:$A$107)-COUNT(A36:$A$107)),4),"")</f>
        <v/>
      </c>
      <c r="F36" s="42" t="str">
        <f>IF(MONTH(INDEX(Date,MATCH(MONTH($B$2),mois,)+(COUNT($A$7:$A$107)-COUNT(A36:$A$107))))=MONTH($B$2),INDEX(Feuille1!$B$13:$H$301,MATCH(MONTH($B$2),mois,)+(COUNT($A$7:$A$107)-COUNT(A36:$A$107)),6),"")</f>
        <v/>
      </c>
      <c r="G36" s="43" t="str">
        <f>IF(MONTH(INDEX(Date,MATCH(MONTH($B$2),mois,)+(COUNT($A$7:$A$107)-COUNT(A36:$A$107))))=MONTH($B$2),INDEX(Feuille1!$B$13:$H$301,MATCH(MONTH($B$2),mois,)+(COUNT($A$7:$A$107)-COUNT(A36:$A$107)),7),"")</f>
        <v/>
      </c>
      <c r="H36" s="39"/>
      <c r="I36" s="38"/>
      <c r="J36" s="52"/>
      <c r="K36" s="39"/>
      <c r="L36" s="39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</row>
    <row r="37" spans="1:1025" x14ac:dyDescent="0.25">
      <c r="A37">
        <v>1</v>
      </c>
      <c r="B37" s="40" t="str">
        <f>IF(MONTH(INDEX(Date,MATCH(MONTH($B$2),mois,)+(COUNT($A$7:$A$107)-COUNT(A37:$A$107))))=MONTH($B$2),INDEX(Date,MATCH(MONTH($B$2),mois,)+(COUNT($A$7:$A$107)-COUNT(A37:$A$107))),"")</f>
        <v/>
      </c>
      <c r="C37" s="42" t="str">
        <f>IF(MONTH(INDEX(Date,MATCH(MONTH($B$2),mois,)+(COUNT($A$7:$A$107)-COUNT(A37:$A$107))))=MONTH($B$2),INDEX(Feuille1!$B$13:$H$301,MATCH(MONTH($B$2),mois,)+(COUNT($A$7:$A$107)-COUNT(A37:$A$107)),2),"")</f>
        <v/>
      </c>
      <c r="D37" s="42" t="str">
        <f>IF(MONTH(INDEX(Date,MATCH(MONTH($B$2),mois,)+(COUNT($A$7:$A$107)-COUNT(A37:$A$107))))=MONTH($B$2),INDEX(Feuille1!$B$13:$H$301,MATCH(MONTH($B$2),mois,)+(COUNT($A$7:$A$107)-COUNT(A37:$A$107)),3),"")</f>
        <v/>
      </c>
      <c r="E37" s="43" t="str">
        <f>IF(MONTH(INDEX(Date,MATCH(MONTH($B$2),mois,)+(COUNT($A$7:$A$107)-COUNT(A37:$A$107))))=MONTH($B$2),INDEX(Feuille1!$B$13:$H$301,MATCH(MONTH($B$2),mois,)+(COUNT($A$7:$A$107)-COUNT(A37:$A$107)),4),"")</f>
        <v/>
      </c>
      <c r="F37" s="42" t="str">
        <f>IF(MONTH(INDEX(Date,MATCH(MONTH($B$2),mois,)+(COUNT($A$7:$A$107)-COUNT(A37:$A$107))))=MONTH($B$2),INDEX(Feuille1!$B$13:$H$301,MATCH(MONTH($B$2),mois,)+(COUNT($A$7:$A$107)-COUNT(A37:$A$107)),6),"")</f>
        <v/>
      </c>
      <c r="G37" s="43" t="str">
        <f>IF(MONTH(INDEX(Date,MATCH(MONTH($B$2),mois,)+(COUNT($A$7:$A$107)-COUNT(A37:$A$107))))=MONTH($B$2),INDEX(Feuille1!$B$13:$H$301,MATCH(MONTH($B$2),mois,)+(COUNT($A$7:$A$107)-COUNT(A37:$A$107)),7),"")</f>
        <v/>
      </c>
      <c r="H37" s="39"/>
      <c r="I37" s="38"/>
      <c r="J37" s="52"/>
      <c r="K37" s="39"/>
      <c r="L37" s="39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</row>
    <row r="38" spans="1:1025" x14ac:dyDescent="0.25">
      <c r="A38">
        <v>1</v>
      </c>
      <c r="B38" s="40" t="str">
        <f>IF(MONTH(INDEX(Date,MATCH(MONTH($B$2),mois,)+(COUNT($A$7:$A$107)-COUNT(A38:$A$107))))=MONTH($B$2),INDEX(Date,MATCH(MONTH($B$2),mois,)+(COUNT($A$7:$A$107)-COUNT(A38:$A$107))),"")</f>
        <v/>
      </c>
      <c r="C38" s="42" t="str">
        <f>IF(MONTH(INDEX(Date,MATCH(MONTH($B$2),mois,)+(COUNT($A$7:$A$107)-COUNT(A38:$A$107))))=MONTH($B$2),INDEX(Feuille1!$B$13:$H$301,MATCH(MONTH($B$2),mois,)+(COUNT($A$7:$A$107)-COUNT(A38:$A$107)),2),"")</f>
        <v/>
      </c>
      <c r="D38" s="42" t="str">
        <f>IF(MONTH(INDEX(Date,MATCH(MONTH($B$2),mois,)+(COUNT($A$7:$A$107)-COUNT(A38:$A$107))))=MONTH($B$2),INDEX(Feuille1!$B$13:$H$301,MATCH(MONTH($B$2),mois,)+(COUNT($A$7:$A$107)-COUNT(A38:$A$107)),3),"")</f>
        <v/>
      </c>
      <c r="E38" s="43" t="str">
        <f>IF(MONTH(INDEX(Date,MATCH(MONTH($B$2),mois,)+(COUNT($A$7:$A$107)-COUNT(A38:$A$107))))=MONTH($B$2),INDEX(Feuille1!$B$13:$H$301,MATCH(MONTH($B$2),mois,)+(COUNT($A$7:$A$107)-COUNT(A38:$A$107)),4),"")</f>
        <v/>
      </c>
      <c r="F38" s="42" t="str">
        <f>IF(MONTH(INDEX(Date,MATCH(MONTH($B$2),mois,)+(COUNT($A$7:$A$107)-COUNT(A38:$A$107))))=MONTH($B$2),INDEX(Feuille1!$B$13:$H$301,MATCH(MONTH($B$2),mois,)+(COUNT($A$7:$A$107)-COUNT(A38:$A$107)),6),"")</f>
        <v/>
      </c>
      <c r="G38" s="43" t="str">
        <f>IF(MONTH(INDEX(Date,MATCH(MONTH($B$2),mois,)+(COUNT($A$7:$A$107)-COUNT(A38:$A$107))))=MONTH($B$2),INDEX(Feuille1!$B$13:$H$301,MATCH(MONTH($B$2),mois,)+(COUNT($A$7:$A$107)-COUNT(A38:$A$107)),7),"")</f>
        <v/>
      </c>
      <c r="H38" s="39"/>
      <c r="I38" s="38"/>
      <c r="J38" s="52"/>
      <c r="K38" s="39"/>
      <c r="L38" s="39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</row>
    <row r="39" spans="1:1025" x14ac:dyDescent="0.25">
      <c r="A39">
        <v>1</v>
      </c>
      <c r="B39" s="40" t="str">
        <f>IF(MONTH(INDEX(Date,MATCH(MONTH($B$2),mois,)+(COUNT($A$7:$A$107)-COUNT(A39:$A$107))))=MONTH($B$2),INDEX(Date,MATCH(MONTH($B$2),mois,)+(COUNT($A$7:$A$107)-COUNT(A39:$A$107))),"")</f>
        <v/>
      </c>
      <c r="C39" s="42" t="str">
        <f>IF(MONTH(INDEX(Date,MATCH(MONTH($B$2),mois,)+(COUNT($A$7:$A$107)-COUNT(A39:$A$107))))=MONTH($B$2),INDEX(Feuille1!$B$13:$H$301,MATCH(MONTH($B$2),mois,)+(COUNT($A$7:$A$107)-COUNT(A39:$A$107)),2),"")</f>
        <v/>
      </c>
      <c r="D39" s="42" t="str">
        <f>IF(MONTH(INDEX(Date,MATCH(MONTH($B$2),mois,)+(COUNT($A$7:$A$107)-COUNT(A39:$A$107))))=MONTH($B$2),INDEX(Feuille1!$B$13:$H$301,MATCH(MONTH($B$2),mois,)+(COUNT($A$7:$A$107)-COUNT(A39:$A$107)),3),"")</f>
        <v/>
      </c>
      <c r="E39" s="43" t="str">
        <f>IF(MONTH(INDEX(Date,MATCH(MONTH($B$2),mois,)+(COUNT($A$7:$A$107)-COUNT(A39:$A$107))))=MONTH($B$2),INDEX(Feuille1!$B$13:$H$301,MATCH(MONTH($B$2),mois,)+(COUNT($A$7:$A$107)-COUNT(A39:$A$107)),4),"")</f>
        <v/>
      </c>
      <c r="F39" s="42" t="str">
        <f>IF(MONTH(INDEX(Date,MATCH(MONTH($B$2),mois,)+(COUNT($A$7:$A$107)-COUNT(A39:$A$107))))=MONTH($B$2),INDEX(Feuille1!$B$13:$H$301,MATCH(MONTH($B$2),mois,)+(COUNT($A$7:$A$107)-COUNT(A39:$A$107)),6),"")</f>
        <v/>
      </c>
      <c r="G39" s="43" t="str">
        <f>IF(MONTH(INDEX(Date,MATCH(MONTH($B$2),mois,)+(COUNT($A$7:$A$107)-COUNT(A39:$A$107))))=MONTH($B$2),INDEX(Feuille1!$B$13:$H$301,MATCH(MONTH($B$2),mois,)+(COUNT($A$7:$A$107)-COUNT(A39:$A$107)),7),"")</f>
        <v/>
      </c>
      <c r="H39" s="39"/>
      <c r="I39" s="38"/>
      <c r="J39" s="52"/>
      <c r="K39" s="39"/>
      <c r="L39" s="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</row>
    <row r="40" spans="1:1025" x14ac:dyDescent="0.25">
      <c r="A40">
        <v>1</v>
      </c>
      <c r="B40" s="40" t="str">
        <f>IF(MONTH(INDEX(Date,MATCH(MONTH($B$2),mois,)+(COUNT($A$7:$A$107)-COUNT(A40:$A$107))))=MONTH($B$2),INDEX(Date,MATCH(MONTH($B$2),mois,)+(COUNT($A$7:$A$107)-COUNT(A40:$A$107))),"")</f>
        <v/>
      </c>
      <c r="C40" s="42" t="str">
        <f>IF(MONTH(INDEX(Date,MATCH(MONTH($B$2),mois,)+(COUNT($A$7:$A$107)-COUNT(A40:$A$107))))=MONTH($B$2),INDEX(Feuille1!$B$13:$H$301,MATCH(MONTH($B$2),mois,)+(COUNT($A$7:$A$107)-COUNT(A40:$A$107)),2),"")</f>
        <v/>
      </c>
      <c r="D40" s="42" t="str">
        <f>IF(MONTH(INDEX(Date,MATCH(MONTH($B$2),mois,)+(COUNT($A$7:$A$107)-COUNT(A40:$A$107))))=MONTH($B$2),INDEX(Feuille1!$B$13:$H$301,MATCH(MONTH($B$2),mois,)+(COUNT($A$7:$A$107)-COUNT(A40:$A$107)),3),"")</f>
        <v/>
      </c>
      <c r="E40" s="43" t="str">
        <f>IF(MONTH(INDEX(Date,MATCH(MONTH($B$2),mois,)+(COUNT($A$7:$A$107)-COUNT(A40:$A$107))))=MONTH($B$2),INDEX(Feuille1!$B$13:$H$301,MATCH(MONTH($B$2),mois,)+(COUNT($A$7:$A$107)-COUNT(A40:$A$107)),4),"")</f>
        <v/>
      </c>
      <c r="F40" s="42" t="str">
        <f>IF(MONTH(INDEX(Date,MATCH(MONTH($B$2),mois,)+(COUNT($A$7:$A$107)-COUNT(A40:$A$107))))=MONTH($B$2),INDEX(Feuille1!$B$13:$H$301,MATCH(MONTH($B$2),mois,)+(COUNT($A$7:$A$107)-COUNT(A40:$A$107)),6),"")</f>
        <v/>
      </c>
      <c r="G40" s="43" t="str">
        <f>IF(MONTH(INDEX(Date,MATCH(MONTH($B$2),mois,)+(COUNT($A$7:$A$107)-COUNT(A40:$A$107))))=MONTH($B$2),INDEX(Feuille1!$B$13:$H$301,MATCH(MONTH($B$2),mois,)+(COUNT($A$7:$A$107)-COUNT(A40:$A$107)),7),"")</f>
        <v/>
      </c>
      <c r="H40" s="39"/>
      <c r="I40" s="38"/>
      <c r="J40" s="52"/>
      <c r="K40" s="39"/>
      <c r="L40" s="39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</row>
    <row r="41" spans="1:1025" x14ac:dyDescent="0.25">
      <c r="A41">
        <v>1</v>
      </c>
      <c r="B41" s="40" t="str">
        <f>IF(MONTH(INDEX(Date,MATCH(MONTH($B$2),mois,)+(COUNT($A$7:$A$107)-COUNT(A41:$A$107))))=MONTH($B$2),INDEX(Date,MATCH(MONTH($B$2),mois,)+(COUNT($A$7:$A$107)-COUNT(A41:$A$107))),"")</f>
        <v/>
      </c>
      <c r="C41" s="42" t="str">
        <f>IF(MONTH(INDEX(Date,MATCH(MONTH($B$2),mois,)+(COUNT($A$7:$A$107)-COUNT(A41:$A$107))))=MONTH($B$2),INDEX(Feuille1!$B$13:$H$301,MATCH(MONTH($B$2),mois,)+(COUNT($A$7:$A$107)-COUNT(A41:$A$107)),2),"")</f>
        <v/>
      </c>
      <c r="D41" s="42" t="str">
        <f>IF(MONTH(INDEX(Date,MATCH(MONTH($B$2),mois,)+(COUNT($A$7:$A$107)-COUNT(A41:$A$107))))=MONTH($B$2),INDEX(Feuille1!$B$13:$H$301,MATCH(MONTH($B$2),mois,)+(COUNT($A$7:$A$107)-COUNT(A41:$A$107)),3),"")</f>
        <v/>
      </c>
      <c r="E41" s="43" t="str">
        <f>IF(MONTH(INDEX(Date,MATCH(MONTH($B$2),mois,)+(COUNT($A$7:$A$107)-COUNT(A41:$A$107))))=MONTH($B$2),INDEX(Feuille1!$B$13:$H$301,MATCH(MONTH($B$2),mois,)+(COUNT($A$7:$A$107)-COUNT(A41:$A$107)),4),"")</f>
        <v/>
      </c>
      <c r="F41" s="42" t="str">
        <f>IF(MONTH(INDEX(Date,MATCH(MONTH($B$2),mois,)+(COUNT($A$7:$A$107)-COUNT(A41:$A$107))))=MONTH($B$2),INDEX(Feuille1!$B$13:$H$301,MATCH(MONTH($B$2),mois,)+(COUNT($A$7:$A$107)-COUNT(A41:$A$107)),6),"")</f>
        <v/>
      </c>
      <c r="G41" s="43" t="str">
        <f>IF(MONTH(INDEX(Date,MATCH(MONTH($B$2),mois,)+(COUNT($A$7:$A$107)-COUNT(A41:$A$107))))=MONTH($B$2),INDEX(Feuille1!$B$13:$H$301,MATCH(MONTH($B$2),mois,)+(COUNT($A$7:$A$107)-COUNT(A41:$A$107)),7),"")</f>
        <v/>
      </c>
      <c r="H41" s="39"/>
      <c r="I41" s="38"/>
      <c r="J41" s="52"/>
      <c r="K41" s="39"/>
      <c r="L41" s="39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</row>
    <row r="42" spans="1:1025" x14ac:dyDescent="0.25">
      <c r="A42">
        <v>1</v>
      </c>
      <c r="B42" s="40" t="str">
        <f>IF(MONTH(INDEX(Date,MATCH(MONTH($B$2),mois,)+(COUNT($A$7:$A$107)-COUNT(A42:$A$107))))=MONTH($B$2),INDEX(Date,MATCH(MONTH($B$2),mois,)+(COUNT($A$7:$A$107)-COUNT(A42:$A$107))),"")</f>
        <v/>
      </c>
      <c r="C42" s="42" t="str">
        <f>IF(MONTH(INDEX(Date,MATCH(MONTH($B$2),mois,)+(COUNT($A$7:$A$107)-COUNT(A42:$A$107))))=MONTH($B$2),INDEX(Feuille1!$B$13:$H$301,MATCH(MONTH($B$2),mois,)+(COUNT($A$7:$A$107)-COUNT(A42:$A$107)),2),"")</f>
        <v/>
      </c>
      <c r="D42" s="42" t="str">
        <f>IF(MONTH(INDEX(Date,MATCH(MONTH($B$2),mois,)+(COUNT($A$7:$A$107)-COUNT(A42:$A$107))))=MONTH($B$2),INDEX(Feuille1!$B$13:$H$301,MATCH(MONTH($B$2),mois,)+(COUNT($A$7:$A$107)-COUNT(A42:$A$107)),3),"")</f>
        <v/>
      </c>
      <c r="E42" s="43" t="str">
        <f>IF(MONTH(INDEX(Date,MATCH(MONTH($B$2),mois,)+(COUNT($A$7:$A$107)-COUNT(A42:$A$107))))=MONTH($B$2),INDEX(Feuille1!$B$13:$H$301,MATCH(MONTH($B$2),mois,)+(COUNT($A$7:$A$107)-COUNT(A42:$A$107)),4),"")</f>
        <v/>
      </c>
      <c r="F42" s="42" t="str">
        <f>IF(MONTH(INDEX(Date,MATCH(MONTH($B$2),mois,)+(COUNT($A$7:$A$107)-COUNT(A42:$A$107))))=MONTH($B$2),INDEX(Feuille1!$B$13:$H$301,MATCH(MONTH($B$2),mois,)+(COUNT($A$7:$A$107)-COUNT(A42:$A$107)),6),"")</f>
        <v/>
      </c>
      <c r="G42" s="43" t="str">
        <f>IF(MONTH(INDEX(Date,MATCH(MONTH($B$2),mois,)+(COUNT($A$7:$A$107)-COUNT(A42:$A$107))))=MONTH($B$2),INDEX(Feuille1!$B$13:$H$301,MATCH(MONTH($B$2),mois,)+(COUNT($A$7:$A$107)-COUNT(A42:$A$107)),7),"")</f>
        <v/>
      </c>
      <c r="H42" s="39"/>
      <c r="I42" s="38"/>
      <c r="J42" s="52"/>
      <c r="K42" s="39"/>
      <c r="L42" s="39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</row>
    <row r="43" spans="1:1025" x14ac:dyDescent="0.25">
      <c r="A43">
        <v>1</v>
      </c>
      <c r="B43" s="40" t="str">
        <f>IF(MONTH(INDEX(Date,MATCH(MONTH($B$2),mois,)+(COUNT($A$7:$A$107)-COUNT(A43:$A$107))))=MONTH($B$2),INDEX(Date,MATCH(MONTH($B$2),mois,)+(COUNT($A$7:$A$107)-COUNT(A43:$A$107))),"")</f>
        <v/>
      </c>
      <c r="C43" s="42" t="str">
        <f>IF(MONTH(INDEX(Date,MATCH(MONTH($B$2),mois,)+(COUNT($A$7:$A$107)-COUNT(A43:$A$107))))=MONTH($B$2),INDEX(Feuille1!$B$13:$H$301,MATCH(MONTH($B$2),mois,)+(COUNT($A$7:$A$107)-COUNT(A43:$A$107)),2),"")</f>
        <v/>
      </c>
      <c r="D43" s="42" t="str">
        <f>IF(MONTH(INDEX(Date,MATCH(MONTH($B$2),mois,)+(COUNT($A$7:$A$107)-COUNT(A43:$A$107))))=MONTH($B$2),INDEX(Feuille1!$B$13:$H$301,MATCH(MONTH($B$2),mois,)+(COUNT($A$7:$A$107)-COUNT(A43:$A$107)),3),"")</f>
        <v/>
      </c>
      <c r="E43" s="43" t="str">
        <f>IF(MONTH(INDEX(Date,MATCH(MONTH($B$2),mois,)+(COUNT($A$7:$A$107)-COUNT(A43:$A$107))))=MONTH($B$2),INDEX(Feuille1!$B$13:$H$301,MATCH(MONTH($B$2),mois,)+(COUNT($A$7:$A$107)-COUNT(A43:$A$107)),4),"")</f>
        <v/>
      </c>
      <c r="F43" s="42" t="str">
        <f>IF(MONTH(INDEX(Date,MATCH(MONTH($B$2),mois,)+(COUNT($A$7:$A$107)-COUNT(A43:$A$107))))=MONTH($B$2),INDEX(Feuille1!$B$13:$H$301,MATCH(MONTH($B$2),mois,)+(COUNT($A$7:$A$107)-COUNT(A43:$A$107)),6),"")</f>
        <v/>
      </c>
      <c r="G43" s="43" t="str">
        <f>IF(MONTH(INDEX(Date,MATCH(MONTH($B$2),mois,)+(COUNT($A$7:$A$107)-COUNT(A43:$A$107))))=MONTH($B$2),INDEX(Feuille1!$B$13:$H$301,MATCH(MONTH($B$2),mois,)+(COUNT($A$7:$A$107)-COUNT(A43:$A$107)),7),"")</f>
        <v/>
      </c>
      <c r="H43" s="39"/>
      <c r="I43" s="38"/>
      <c r="J43" s="52"/>
      <c r="K43" s="39"/>
      <c r="L43" s="39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</row>
    <row r="44" spans="1:1025" x14ac:dyDescent="0.25">
      <c r="A44">
        <v>1</v>
      </c>
      <c r="B44" s="40" t="str">
        <f>IF(MONTH(INDEX(Date,MATCH(MONTH($B$2),mois,)+(COUNT($A$7:$A$107)-COUNT(A44:$A$107))))=MONTH($B$2),INDEX(Date,MATCH(MONTH($B$2),mois,)+(COUNT($A$7:$A$107)-COUNT(A44:$A$107))),"")</f>
        <v/>
      </c>
      <c r="C44" s="42" t="str">
        <f>IF(MONTH(INDEX(Date,MATCH(MONTH($B$2),mois,)+(COUNT($A$7:$A$107)-COUNT(A44:$A$107))))=MONTH($B$2),INDEX(Feuille1!$B$13:$H$301,MATCH(MONTH($B$2),mois,)+(COUNT($A$7:$A$107)-COUNT(A44:$A$107)),2),"")</f>
        <v/>
      </c>
      <c r="D44" s="42" t="str">
        <f>IF(MONTH(INDEX(Date,MATCH(MONTH($B$2),mois,)+(COUNT($A$7:$A$107)-COUNT(A44:$A$107))))=MONTH($B$2),INDEX(Feuille1!$B$13:$H$301,MATCH(MONTH($B$2),mois,)+(COUNT($A$7:$A$107)-COUNT(A44:$A$107)),3),"")</f>
        <v/>
      </c>
      <c r="E44" s="43" t="str">
        <f>IF(MONTH(INDEX(Date,MATCH(MONTH($B$2),mois,)+(COUNT($A$7:$A$107)-COUNT(A44:$A$107))))=MONTH($B$2),INDEX(Feuille1!$B$13:$H$301,MATCH(MONTH($B$2),mois,)+(COUNT($A$7:$A$107)-COUNT(A44:$A$107)),4),"")</f>
        <v/>
      </c>
      <c r="F44" s="42" t="str">
        <f>IF(MONTH(INDEX(Date,MATCH(MONTH($B$2),mois,)+(COUNT($A$7:$A$107)-COUNT(A44:$A$107))))=MONTH($B$2),INDEX(Feuille1!$B$13:$H$301,MATCH(MONTH($B$2),mois,)+(COUNT($A$7:$A$107)-COUNT(A44:$A$107)),6),"")</f>
        <v/>
      </c>
      <c r="G44" s="43" t="str">
        <f>IF(MONTH(INDEX(Date,MATCH(MONTH($B$2),mois,)+(COUNT($A$7:$A$107)-COUNT(A44:$A$107))))=MONTH($B$2),INDEX(Feuille1!$B$13:$H$301,MATCH(MONTH($B$2),mois,)+(COUNT($A$7:$A$107)-COUNT(A44:$A$107)),7),"")</f>
        <v/>
      </c>
      <c r="H44" s="39"/>
      <c r="I44" s="38"/>
      <c r="J44" s="52"/>
      <c r="K44" s="39"/>
      <c r="L44" s="39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</row>
    <row r="45" spans="1:1025" x14ac:dyDescent="0.25">
      <c r="A45">
        <v>1</v>
      </c>
      <c r="B45" s="40" t="str">
        <f>IF(MONTH(INDEX(Date,MATCH(MONTH($B$2),mois,)+(COUNT($A$7:$A$107)-COUNT(A45:$A$107))))=MONTH($B$2),INDEX(Date,MATCH(MONTH($B$2),mois,)+(COUNT($A$7:$A$107)-COUNT(A45:$A$107))),"")</f>
        <v/>
      </c>
      <c r="C45" s="42" t="str">
        <f>IF(MONTH(INDEX(Date,MATCH(MONTH($B$2),mois,)+(COUNT($A$7:$A$107)-COUNT(A45:$A$107))))=MONTH($B$2),INDEX(Feuille1!$B$13:$H$301,MATCH(MONTH($B$2),mois,)+(COUNT($A$7:$A$107)-COUNT(A45:$A$107)),2),"")</f>
        <v/>
      </c>
      <c r="D45" s="42" t="str">
        <f>IF(MONTH(INDEX(Date,MATCH(MONTH($B$2),mois,)+(COUNT($A$7:$A$107)-COUNT(A45:$A$107))))=MONTH($B$2),INDEX(Feuille1!$B$13:$H$301,MATCH(MONTH($B$2),mois,)+(COUNT($A$7:$A$107)-COUNT(A45:$A$107)),3),"")</f>
        <v/>
      </c>
      <c r="E45" s="43" t="str">
        <f>IF(MONTH(INDEX(Date,MATCH(MONTH($B$2),mois,)+(COUNT($A$7:$A$107)-COUNT(A45:$A$107))))=MONTH($B$2),INDEX(Feuille1!$B$13:$H$301,MATCH(MONTH($B$2),mois,)+(COUNT($A$7:$A$107)-COUNT(A45:$A$107)),4),"")</f>
        <v/>
      </c>
      <c r="F45" s="42" t="str">
        <f>IF(MONTH(INDEX(Date,MATCH(MONTH($B$2),mois,)+(COUNT($A$7:$A$107)-COUNT(A45:$A$107))))=MONTH($B$2),INDEX(Feuille1!$B$13:$H$301,MATCH(MONTH($B$2),mois,)+(COUNT($A$7:$A$107)-COUNT(A45:$A$107)),6),"")</f>
        <v/>
      </c>
      <c r="G45" s="43" t="str">
        <f>IF(MONTH(INDEX(Date,MATCH(MONTH($B$2),mois,)+(COUNT($A$7:$A$107)-COUNT(A45:$A$107))))=MONTH($B$2),INDEX(Feuille1!$B$13:$H$301,MATCH(MONTH($B$2),mois,)+(COUNT($A$7:$A$107)-COUNT(A45:$A$107)),7),"")</f>
        <v/>
      </c>
      <c r="H45" s="39"/>
      <c r="I45" s="38"/>
      <c r="J45" s="52"/>
      <c r="K45" s="39"/>
      <c r="L45" s="39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</row>
    <row r="46" spans="1:1025" x14ac:dyDescent="0.25">
      <c r="A46">
        <v>1</v>
      </c>
      <c r="B46" s="40" t="str">
        <f>IF(MONTH(INDEX(Date,MATCH(MONTH($B$2),mois,)+(COUNT($A$7:$A$107)-COUNT(A46:$A$107))))=MONTH($B$2),INDEX(Date,MATCH(MONTH($B$2),mois,)+(COUNT($A$7:$A$107)-COUNT(A46:$A$107))),"")</f>
        <v/>
      </c>
      <c r="C46" s="42" t="str">
        <f>IF(MONTH(INDEX(Date,MATCH(MONTH($B$2),mois,)+(COUNT($A$7:$A$107)-COUNT(A46:$A$107))))=MONTH($B$2),INDEX(Feuille1!$B$13:$H$301,MATCH(MONTH($B$2),mois,)+(COUNT($A$7:$A$107)-COUNT(A46:$A$107)),2),"")</f>
        <v/>
      </c>
      <c r="D46" s="42" t="str">
        <f>IF(MONTH(INDEX(Date,MATCH(MONTH($B$2),mois,)+(COUNT($A$7:$A$107)-COUNT(A46:$A$107))))=MONTH($B$2),INDEX(Feuille1!$B$13:$H$301,MATCH(MONTH($B$2),mois,)+(COUNT($A$7:$A$107)-COUNT(A46:$A$107)),3),"")</f>
        <v/>
      </c>
      <c r="E46" s="43" t="str">
        <f>IF(MONTH(INDEX(Date,MATCH(MONTH($B$2),mois,)+(COUNT($A$7:$A$107)-COUNT(A46:$A$107))))=MONTH($B$2),INDEX(Feuille1!$B$13:$H$301,MATCH(MONTH($B$2),mois,)+(COUNT($A$7:$A$107)-COUNT(A46:$A$107)),4),"")</f>
        <v/>
      </c>
      <c r="F46" s="42" t="str">
        <f>IF(MONTH(INDEX(Date,MATCH(MONTH($B$2),mois,)+(COUNT($A$7:$A$107)-COUNT(A46:$A$107))))=MONTH($B$2),INDEX(Feuille1!$B$13:$H$301,MATCH(MONTH($B$2),mois,)+(COUNT($A$7:$A$107)-COUNT(A46:$A$107)),6),"")</f>
        <v/>
      </c>
      <c r="G46" s="43" t="str">
        <f>IF(MONTH(INDEX(Date,MATCH(MONTH($B$2),mois,)+(COUNT($A$7:$A$107)-COUNT(A46:$A$107))))=MONTH($B$2),INDEX(Feuille1!$B$13:$H$301,MATCH(MONTH($B$2),mois,)+(COUNT($A$7:$A$107)-COUNT(A46:$A$107)),7),"")</f>
        <v/>
      </c>
      <c r="H46" s="39"/>
      <c r="I46" s="38"/>
      <c r="J46" s="52"/>
      <c r="K46" s="39"/>
      <c r="L46" s="39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</row>
    <row r="47" spans="1:1025" x14ac:dyDescent="0.25">
      <c r="A47">
        <v>1</v>
      </c>
      <c r="B47" s="40" t="str">
        <f>IF(MONTH(INDEX(Date,MATCH(MONTH($B$2),mois,)+(COUNT($A$7:$A$107)-COUNT(A47:$A$107))))=MONTH($B$2),INDEX(Date,MATCH(MONTH($B$2),mois,)+(COUNT($A$7:$A$107)-COUNT(A47:$A$107))),"")</f>
        <v/>
      </c>
      <c r="C47" s="42" t="str">
        <f>IF(MONTH(INDEX(Date,MATCH(MONTH($B$2),mois,)+(COUNT($A$7:$A$107)-COUNT(A47:$A$107))))=MONTH($B$2),INDEX(Feuille1!$B$13:$H$301,MATCH(MONTH($B$2),mois,)+(COUNT($A$7:$A$107)-COUNT(A47:$A$107)),2),"")</f>
        <v/>
      </c>
      <c r="D47" s="42" t="str">
        <f>IF(MONTH(INDEX(Date,MATCH(MONTH($B$2),mois,)+(COUNT($A$7:$A$107)-COUNT(A47:$A$107))))=MONTH($B$2),INDEX(Feuille1!$B$13:$H$301,MATCH(MONTH($B$2),mois,)+(COUNT($A$7:$A$107)-COUNT(A47:$A$107)),3),"")</f>
        <v/>
      </c>
      <c r="E47" s="43" t="str">
        <f>IF(MONTH(INDEX(Date,MATCH(MONTH($B$2),mois,)+(COUNT($A$7:$A$107)-COUNT(A47:$A$107))))=MONTH($B$2),INDEX(Feuille1!$B$13:$H$301,MATCH(MONTH($B$2),mois,)+(COUNT($A$7:$A$107)-COUNT(A47:$A$107)),4),"")</f>
        <v/>
      </c>
      <c r="F47" s="42" t="str">
        <f>IF(MONTH(INDEX(Date,MATCH(MONTH($B$2),mois,)+(COUNT($A$7:$A$107)-COUNT(A47:$A$107))))=MONTH($B$2),INDEX(Feuille1!$B$13:$H$301,MATCH(MONTH($B$2),mois,)+(COUNT($A$7:$A$107)-COUNT(A47:$A$107)),6),"")</f>
        <v/>
      </c>
      <c r="G47" s="43" t="str">
        <f>IF(MONTH(INDEX(Date,MATCH(MONTH($B$2),mois,)+(COUNT($A$7:$A$107)-COUNT(A47:$A$107))))=MONTH($B$2),INDEX(Feuille1!$B$13:$H$301,MATCH(MONTH($B$2),mois,)+(COUNT($A$7:$A$107)-COUNT(A47:$A$107)),7),"")</f>
        <v/>
      </c>
      <c r="H47" s="39"/>
      <c r="I47" s="38"/>
      <c r="J47" s="52"/>
      <c r="K47" s="39"/>
      <c r="L47" s="39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</row>
    <row r="48" spans="1:1025" x14ac:dyDescent="0.25">
      <c r="A48">
        <v>1</v>
      </c>
      <c r="B48" s="40" t="str">
        <f>IF(MONTH(INDEX(Date,MATCH(MONTH($B$2),mois,)+(COUNT($A$7:$A$107)-COUNT(A48:$A$107))))=MONTH($B$2),INDEX(Date,MATCH(MONTH($B$2),mois,)+(COUNT($A$7:$A$107)-COUNT(A48:$A$107))),"")</f>
        <v/>
      </c>
      <c r="C48" s="42" t="str">
        <f>IF(MONTH(INDEX(Date,MATCH(MONTH($B$2),mois,)+(COUNT($A$7:$A$107)-COUNT(A48:$A$107))))=MONTH($B$2),INDEX(Feuille1!$B$13:$H$301,MATCH(MONTH($B$2),mois,)+(COUNT($A$7:$A$107)-COUNT(A48:$A$107)),2),"")</f>
        <v/>
      </c>
      <c r="D48" s="42" t="str">
        <f>IF(MONTH(INDEX(Date,MATCH(MONTH($B$2),mois,)+(COUNT($A$7:$A$107)-COUNT(A48:$A$107))))=MONTH($B$2),INDEX(Feuille1!$B$13:$H$301,MATCH(MONTH($B$2),mois,)+(COUNT($A$7:$A$107)-COUNT(A48:$A$107)),3),"")</f>
        <v/>
      </c>
      <c r="E48" s="43" t="str">
        <f>IF(MONTH(INDEX(Date,MATCH(MONTH($B$2),mois,)+(COUNT($A$7:$A$107)-COUNT(A48:$A$107))))=MONTH($B$2),INDEX(Feuille1!$B$13:$H$301,MATCH(MONTH($B$2),mois,)+(COUNT($A$7:$A$107)-COUNT(A48:$A$107)),4),"")</f>
        <v/>
      </c>
      <c r="F48" s="42" t="str">
        <f>IF(MONTH(INDEX(Date,MATCH(MONTH($B$2),mois,)+(COUNT($A$7:$A$107)-COUNT(A48:$A$107))))=MONTH($B$2),INDEX(Feuille1!$B$13:$H$301,MATCH(MONTH($B$2),mois,)+(COUNT($A$7:$A$107)-COUNT(A48:$A$107)),6),"")</f>
        <v/>
      </c>
      <c r="G48" s="43" t="str">
        <f>IF(MONTH(INDEX(Date,MATCH(MONTH($B$2),mois,)+(COUNT($A$7:$A$107)-COUNT(A48:$A$107))))=MONTH($B$2),INDEX(Feuille1!$B$13:$H$301,MATCH(MONTH($B$2),mois,)+(COUNT($A$7:$A$107)-COUNT(A48:$A$107)),7),"")</f>
        <v/>
      </c>
      <c r="H48" s="39"/>
      <c r="I48" s="38"/>
      <c r="J48" s="52"/>
      <c r="K48" s="39"/>
      <c r="L48" s="39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</row>
    <row r="49" spans="1:1025" x14ac:dyDescent="0.25">
      <c r="A49">
        <v>1</v>
      </c>
      <c r="B49" s="40" t="str">
        <f>IF(MONTH(INDEX(Date,MATCH(MONTH($B$2),mois,)+(COUNT($A$7:$A$107)-COUNT(A49:$A$107))))=MONTH($B$2),INDEX(Date,MATCH(MONTH($B$2),mois,)+(COUNT($A$7:$A$107)-COUNT(A49:$A$107))),"")</f>
        <v/>
      </c>
      <c r="C49" s="42" t="str">
        <f>IF(MONTH(INDEX(Date,MATCH(MONTH($B$2),mois,)+(COUNT($A$7:$A$107)-COUNT(A49:$A$107))))=MONTH($B$2),INDEX(Feuille1!$B$13:$H$301,MATCH(MONTH($B$2),mois,)+(COUNT($A$7:$A$107)-COUNT(A49:$A$107)),2),"")</f>
        <v/>
      </c>
      <c r="D49" s="42" t="str">
        <f>IF(MONTH(INDEX(Date,MATCH(MONTH($B$2),mois,)+(COUNT($A$7:$A$107)-COUNT(A49:$A$107))))=MONTH($B$2),INDEX(Feuille1!$B$13:$H$301,MATCH(MONTH($B$2),mois,)+(COUNT($A$7:$A$107)-COUNT(A49:$A$107)),3),"")</f>
        <v/>
      </c>
      <c r="E49" s="43" t="str">
        <f>IF(MONTH(INDEX(Date,MATCH(MONTH($B$2),mois,)+(COUNT($A$7:$A$107)-COUNT(A49:$A$107))))=MONTH($B$2),INDEX(Feuille1!$B$13:$H$301,MATCH(MONTH($B$2),mois,)+(COUNT($A$7:$A$107)-COUNT(A49:$A$107)),4),"")</f>
        <v/>
      </c>
      <c r="F49" s="42" t="str">
        <f>IF(MONTH(INDEX(Date,MATCH(MONTH($B$2),mois,)+(COUNT($A$7:$A$107)-COUNT(A49:$A$107))))=MONTH($B$2),INDEX(Feuille1!$B$13:$H$301,MATCH(MONTH($B$2),mois,)+(COUNT($A$7:$A$107)-COUNT(A49:$A$107)),6),"")</f>
        <v/>
      </c>
      <c r="G49" s="43" t="str">
        <f>IF(MONTH(INDEX(Date,MATCH(MONTH($B$2),mois,)+(COUNT($A$7:$A$107)-COUNT(A49:$A$107))))=MONTH($B$2),INDEX(Feuille1!$B$13:$H$301,MATCH(MONTH($B$2),mois,)+(COUNT($A$7:$A$107)-COUNT(A49:$A$107)),7),"")</f>
        <v/>
      </c>
      <c r="H49" s="39"/>
      <c r="I49" s="38"/>
      <c r="J49" s="52"/>
      <c r="K49" s="39"/>
      <c r="L49" s="3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</row>
    <row r="50" spans="1:1025" x14ac:dyDescent="0.25">
      <c r="A50">
        <v>1</v>
      </c>
      <c r="B50" s="40" t="str">
        <f>IF(MONTH(INDEX(Date,MATCH(MONTH($B$2),mois,)+(COUNT($A$7:$A$107)-COUNT(A50:$A$107))))=MONTH($B$2),INDEX(Date,MATCH(MONTH($B$2),mois,)+(COUNT($A$7:$A$107)-COUNT(A50:$A$107))),"")</f>
        <v/>
      </c>
      <c r="C50" s="42" t="str">
        <f>IF(MONTH(INDEX(Date,MATCH(MONTH($B$2),mois,)+(COUNT($A$7:$A$107)-COUNT(A50:$A$107))))=MONTH($B$2),INDEX(Feuille1!$B$13:$H$301,MATCH(MONTH($B$2),mois,)+(COUNT($A$7:$A$107)-COUNT(A50:$A$107)),2),"")</f>
        <v/>
      </c>
      <c r="D50" s="42" t="str">
        <f>IF(MONTH(INDEX(Date,MATCH(MONTH($B$2),mois,)+(COUNT($A$7:$A$107)-COUNT(A50:$A$107))))=MONTH($B$2),INDEX(Feuille1!$B$13:$H$301,MATCH(MONTH($B$2),mois,)+(COUNT($A$7:$A$107)-COUNT(A50:$A$107)),3),"")</f>
        <v/>
      </c>
      <c r="E50" s="43" t="str">
        <f>IF(MONTH(INDEX(Date,MATCH(MONTH($B$2),mois,)+(COUNT($A$7:$A$107)-COUNT(A50:$A$107))))=MONTH($B$2),INDEX(Feuille1!$B$13:$H$301,MATCH(MONTH($B$2),mois,)+(COUNT($A$7:$A$107)-COUNT(A50:$A$107)),4),"")</f>
        <v/>
      </c>
      <c r="F50" s="42" t="str">
        <f>IF(MONTH(INDEX(Date,MATCH(MONTH($B$2),mois,)+(COUNT($A$7:$A$107)-COUNT(A50:$A$107))))=MONTH($B$2),INDEX(Feuille1!$B$13:$H$301,MATCH(MONTH($B$2),mois,)+(COUNT($A$7:$A$107)-COUNT(A50:$A$107)),6),"")</f>
        <v/>
      </c>
      <c r="G50" s="43" t="str">
        <f>IF(MONTH(INDEX(Date,MATCH(MONTH($B$2),mois,)+(COUNT($A$7:$A$107)-COUNT(A50:$A$107))))=MONTH($B$2),INDEX(Feuille1!$B$13:$H$301,MATCH(MONTH($B$2),mois,)+(COUNT($A$7:$A$107)-COUNT(A50:$A$107)),7),"")</f>
        <v/>
      </c>
      <c r="H50" s="39"/>
      <c r="I50" s="38"/>
      <c r="J50" s="52"/>
      <c r="K50" s="39"/>
      <c r="L50" s="39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</row>
    <row r="51" spans="1:1025" x14ac:dyDescent="0.25">
      <c r="A51">
        <v>1</v>
      </c>
      <c r="B51" s="40" t="str">
        <f>IF(MONTH(INDEX(Date,MATCH(MONTH($B$2),mois,)+(COUNT($A$7:$A$107)-COUNT(A51:$A$107))))=MONTH($B$2),INDEX(Date,MATCH(MONTH($B$2),mois,)+(COUNT($A$7:$A$107)-COUNT(A51:$A$107))),"")</f>
        <v/>
      </c>
      <c r="C51" s="42" t="str">
        <f>IF(MONTH(INDEX(Date,MATCH(MONTH($B$2),mois,)+(COUNT($A$7:$A$107)-COUNT(A51:$A$107))))=MONTH($B$2),INDEX(Feuille1!$B$13:$H$301,MATCH(MONTH($B$2),mois,)+(COUNT($A$7:$A$107)-COUNT(A51:$A$107)),2),"")</f>
        <v/>
      </c>
      <c r="D51" s="42" t="str">
        <f>IF(MONTH(INDEX(Date,MATCH(MONTH($B$2),mois,)+(COUNT($A$7:$A$107)-COUNT(A51:$A$107))))=MONTH($B$2),INDEX(Feuille1!$B$13:$H$301,MATCH(MONTH($B$2),mois,)+(COUNT($A$7:$A$107)-COUNT(A51:$A$107)),3),"")</f>
        <v/>
      </c>
      <c r="E51" s="43" t="str">
        <f>IF(MONTH(INDEX(Date,MATCH(MONTH($B$2),mois,)+(COUNT($A$7:$A$107)-COUNT(A51:$A$107))))=MONTH($B$2),INDEX(Feuille1!$B$13:$H$301,MATCH(MONTH($B$2),mois,)+(COUNT($A$7:$A$107)-COUNT(A51:$A$107)),4),"")</f>
        <v/>
      </c>
      <c r="F51" s="42" t="str">
        <f>IF(MONTH(INDEX(Date,MATCH(MONTH($B$2),mois,)+(COUNT($A$7:$A$107)-COUNT(A51:$A$107))))=MONTH($B$2),INDEX(Feuille1!$B$13:$H$301,MATCH(MONTH($B$2),mois,)+(COUNT($A$7:$A$107)-COUNT(A51:$A$107)),6),"")</f>
        <v/>
      </c>
      <c r="G51" s="43" t="str">
        <f>IF(MONTH(INDEX(Date,MATCH(MONTH($B$2),mois,)+(COUNT($A$7:$A$107)-COUNT(A51:$A$107))))=MONTH($B$2),INDEX(Feuille1!$B$13:$H$301,MATCH(MONTH($B$2),mois,)+(COUNT($A$7:$A$107)-COUNT(A51:$A$107)),7),"")</f>
        <v/>
      </c>
      <c r="H51" s="39"/>
      <c r="I51" s="38"/>
      <c r="J51" s="52"/>
      <c r="K51" s="39"/>
      <c r="L51" s="39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</row>
    <row r="52" spans="1:1025" x14ac:dyDescent="0.25">
      <c r="A52">
        <v>1</v>
      </c>
      <c r="B52" s="40" t="str">
        <f>IF(MONTH(INDEX(Date,MATCH(MONTH($B$2),mois,)+(COUNT($A$7:$A$107)-COUNT(A52:$A$107))))=MONTH($B$2),INDEX(Date,MATCH(MONTH($B$2),mois,)+(COUNT($A$7:$A$107)-COUNT(A52:$A$107))),"")</f>
        <v/>
      </c>
      <c r="C52" s="42" t="str">
        <f>IF(MONTH(INDEX(Date,MATCH(MONTH($B$2),mois,)+(COUNT($A$7:$A$107)-COUNT(A52:$A$107))))=MONTH($B$2),INDEX(Feuille1!$B$13:$H$301,MATCH(MONTH($B$2),mois,)+(COUNT($A$7:$A$107)-COUNT(A52:$A$107)),2),"")</f>
        <v/>
      </c>
      <c r="D52" s="42" t="str">
        <f>IF(MONTH(INDEX(Date,MATCH(MONTH($B$2),mois,)+(COUNT($A$7:$A$107)-COUNT(A52:$A$107))))=MONTH($B$2),INDEX(Feuille1!$B$13:$H$301,MATCH(MONTH($B$2),mois,)+(COUNT($A$7:$A$107)-COUNT(A52:$A$107)),3),"")</f>
        <v/>
      </c>
      <c r="E52" s="43" t="str">
        <f>IF(MONTH(INDEX(Date,MATCH(MONTH($B$2),mois,)+(COUNT($A$7:$A$107)-COUNT(A52:$A$107))))=MONTH($B$2),INDEX(Feuille1!$B$13:$H$301,MATCH(MONTH($B$2),mois,)+(COUNT($A$7:$A$107)-COUNT(A52:$A$107)),4),"")</f>
        <v/>
      </c>
      <c r="F52" s="42" t="str">
        <f>IF(MONTH(INDEX(Date,MATCH(MONTH($B$2),mois,)+(COUNT($A$7:$A$107)-COUNT(A52:$A$107))))=MONTH($B$2),INDEX(Feuille1!$B$13:$H$301,MATCH(MONTH($B$2),mois,)+(COUNT($A$7:$A$107)-COUNT(A52:$A$107)),6),"")</f>
        <v/>
      </c>
      <c r="G52" s="43" t="str">
        <f>IF(MONTH(INDEX(Date,MATCH(MONTH($B$2),mois,)+(COUNT($A$7:$A$107)-COUNT(A52:$A$107))))=MONTH($B$2),INDEX(Feuille1!$B$13:$H$301,MATCH(MONTH($B$2),mois,)+(COUNT($A$7:$A$107)-COUNT(A52:$A$107)),7),"")</f>
        <v/>
      </c>
      <c r="H52" s="39"/>
      <c r="I52" s="38"/>
      <c r="J52" s="52"/>
      <c r="K52" s="39"/>
      <c r="L52" s="39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</row>
    <row r="53" spans="1:1025" x14ac:dyDescent="0.25">
      <c r="A53">
        <v>1</v>
      </c>
      <c r="B53" s="40" t="str">
        <f>IF(MONTH(INDEX(Date,MATCH(MONTH($B$2),mois,)+(COUNT($A$7:$A$107)-COUNT(A53:$A$107))))=MONTH($B$2),INDEX(Date,MATCH(MONTH($B$2),mois,)+(COUNT($A$7:$A$107)-COUNT(A53:$A$107))),"")</f>
        <v/>
      </c>
      <c r="C53" s="42" t="str">
        <f>IF(MONTH(INDEX(Date,MATCH(MONTH($B$2),mois,)+(COUNT($A$7:$A$107)-COUNT(A53:$A$107))))=MONTH($B$2),INDEX(Feuille1!$B$13:$H$301,MATCH(MONTH($B$2),mois,)+(COUNT($A$7:$A$107)-COUNT(A53:$A$107)),2),"")</f>
        <v/>
      </c>
      <c r="D53" s="42" t="str">
        <f>IF(MONTH(INDEX(Date,MATCH(MONTH($B$2),mois,)+(COUNT($A$7:$A$107)-COUNT(A53:$A$107))))=MONTH($B$2),INDEX(Feuille1!$B$13:$H$301,MATCH(MONTH($B$2),mois,)+(COUNT($A$7:$A$107)-COUNT(A53:$A$107)),3),"")</f>
        <v/>
      </c>
      <c r="E53" s="43" t="str">
        <f>IF(MONTH(INDEX(Date,MATCH(MONTH($B$2),mois,)+(COUNT($A$7:$A$107)-COUNT(A53:$A$107))))=MONTH($B$2),INDEX(Feuille1!$B$13:$H$301,MATCH(MONTH($B$2),mois,)+(COUNT($A$7:$A$107)-COUNT(A53:$A$107)),4),"")</f>
        <v/>
      </c>
      <c r="F53" s="42" t="str">
        <f>IF(MONTH(INDEX(Date,MATCH(MONTH($B$2),mois,)+(COUNT($A$7:$A$107)-COUNT(A53:$A$107))))=MONTH($B$2),INDEX(Feuille1!$B$13:$H$301,MATCH(MONTH($B$2),mois,)+(COUNT($A$7:$A$107)-COUNT(A53:$A$107)),6),"")</f>
        <v/>
      </c>
      <c r="G53" s="43" t="str">
        <f>IF(MONTH(INDEX(Date,MATCH(MONTH($B$2),mois,)+(COUNT($A$7:$A$107)-COUNT(A53:$A$107))))=MONTH($B$2),INDEX(Feuille1!$B$13:$H$301,MATCH(MONTH($B$2),mois,)+(COUNT($A$7:$A$107)-COUNT(A53:$A$107)),7),"")</f>
        <v/>
      </c>
      <c r="H53" s="39"/>
      <c r="I53" s="38"/>
      <c r="J53" s="52"/>
      <c r="K53" s="39"/>
      <c r="L53" s="39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</row>
    <row r="54" spans="1:1025" x14ac:dyDescent="0.25">
      <c r="A54">
        <v>1</v>
      </c>
      <c r="B54" s="40" t="str">
        <f>IF(MONTH(INDEX(Date,MATCH(MONTH($B$2),mois,)+(COUNT($A$7:$A$107)-COUNT(A54:$A$107))))=MONTH($B$2),INDEX(Date,MATCH(MONTH($B$2),mois,)+(COUNT($A$7:$A$107)-COUNT(A54:$A$107))),"")</f>
        <v/>
      </c>
      <c r="C54" s="42" t="str">
        <f>IF(MONTH(INDEX(Date,MATCH(MONTH($B$2),mois,)+(COUNT($A$7:$A$107)-COUNT(A54:$A$107))))=MONTH($B$2),INDEX(Feuille1!$B$13:$H$301,MATCH(MONTH($B$2),mois,)+(COUNT($A$7:$A$107)-COUNT(A54:$A$107)),2),"")</f>
        <v/>
      </c>
      <c r="D54" s="42" t="str">
        <f>IF(MONTH(INDEX(Date,MATCH(MONTH($B$2),mois,)+(COUNT($A$7:$A$107)-COUNT(A54:$A$107))))=MONTH($B$2),INDEX(Feuille1!$B$13:$H$301,MATCH(MONTH($B$2),mois,)+(COUNT($A$7:$A$107)-COUNT(A54:$A$107)),3),"")</f>
        <v/>
      </c>
      <c r="E54" s="43" t="str">
        <f>IF(MONTH(INDEX(Date,MATCH(MONTH($B$2),mois,)+(COUNT($A$7:$A$107)-COUNT(A54:$A$107))))=MONTH($B$2),INDEX(Feuille1!$B$13:$H$301,MATCH(MONTH($B$2),mois,)+(COUNT($A$7:$A$107)-COUNT(A54:$A$107)),4),"")</f>
        <v/>
      </c>
      <c r="F54" s="42" t="str">
        <f>IF(MONTH(INDEX(Date,MATCH(MONTH($B$2),mois,)+(COUNT($A$7:$A$107)-COUNT(A54:$A$107))))=MONTH($B$2),INDEX(Feuille1!$B$13:$H$301,MATCH(MONTH($B$2),mois,)+(COUNT($A$7:$A$107)-COUNT(A54:$A$107)),6),"")</f>
        <v/>
      </c>
      <c r="G54" s="43" t="str">
        <f>IF(MONTH(INDEX(Date,MATCH(MONTH($B$2),mois,)+(COUNT($A$7:$A$107)-COUNT(A54:$A$107))))=MONTH($B$2),INDEX(Feuille1!$B$13:$H$301,MATCH(MONTH($B$2),mois,)+(COUNT($A$7:$A$107)-COUNT(A54:$A$107)),7),"")</f>
        <v/>
      </c>
      <c r="H54" s="39"/>
      <c r="I54" s="38"/>
      <c r="J54" s="52"/>
      <c r="K54" s="39"/>
      <c r="L54" s="39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</row>
    <row r="55" spans="1:1025" x14ac:dyDescent="0.25">
      <c r="A55">
        <v>1</v>
      </c>
      <c r="B55" s="40" t="str">
        <f>IF(MONTH(INDEX(Date,MATCH(MONTH($B$2),mois,)+(COUNT($A$7:$A$107)-COUNT(A55:$A$107))))=MONTH($B$2),INDEX(Date,MATCH(MONTH($B$2),mois,)+(COUNT($A$7:$A$107)-COUNT(A55:$A$107))),"")</f>
        <v/>
      </c>
      <c r="C55" s="42" t="str">
        <f>IF(MONTH(INDEX(Date,MATCH(MONTH($B$2),mois,)+(COUNT($A$7:$A$107)-COUNT(A55:$A$107))))=MONTH($B$2),INDEX(Feuille1!$B$13:$H$301,MATCH(MONTH($B$2),mois,)+(COUNT($A$7:$A$107)-COUNT(A55:$A$107)),2),"")</f>
        <v/>
      </c>
      <c r="D55" s="42" t="str">
        <f>IF(MONTH(INDEX(Date,MATCH(MONTH($B$2),mois,)+(COUNT($A$7:$A$107)-COUNT(A55:$A$107))))=MONTH($B$2),INDEX(Feuille1!$B$13:$H$301,MATCH(MONTH($B$2),mois,)+(COUNT($A$7:$A$107)-COUNT(A55:$A$107)),3),"")</f>
        <v/>
      </c>
      <c r="E55" s="43" t="str">
        <f>IF(MONTH(INDEX(Date,MATCH(MONTH($B$2),mois,)+(COUNT($A$7:$A$107)-COUNT(A55:$A$107))))=MONTH($B$2),INDEX(Feuille1!$B$13:$H$301,MATCH(MONTH($B$2),mois,)+(COUNT($A$7:$A$107)-COUNT(A55:$A$107)),4),"")</f>
        <v/>
      </c>
      <c r="F55" s="42" t="str">
        <f>IF(MONTH(INDEX(Date,MATCH(MONTH($B$2),mois,)+(COUNT($A$7:$A$107)-COUNT(A55:$A$107))))=MONTH($B$2),INDEX(Feuille1!$B$13:$H$301,MATCH(MONTH($B$2),mois,)+(COUNT($A$7:$A$107)-COUNT(A55:$A$107)),6),"")</f>
        <v/>
      </c>
      <c r="G55" s="43" t="str">
        <f>IF(MONTH(INDEX(Date,MATCH(MONTH($B$2),mois,)+(COUNT($A$7:$A$107)-COUNT(A55:$A$107))))=MONTH($B$2),INDEX(Feuille1!$B$13:$H$301,MATCH(MONTH($B$2),mois,)+(COUNT($A$7:$A$107)-COUNT(A55:$A$107)),7),"")</f>
        <v/>
      </c>
      <c r="H55" s="39"/>
      <c r="I55" s="38"/>
      <c r="J55" s="52"/>
      <c r="K55" s="39"/>
      <c r="L55" s="39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</row>
    <row r="56" spans="1:1025" x14ac:dyDescent="0.25">
      <c r="A56">
        <v>1</v>
      </c>
      <c r="B56" s="40" t="str">
        <f>IF(MONTH(INDEX(Date,MATCH(MONTH($B$2),mois,)+(COUNT($A$7:$A$107)-COUNT(A56:$A$107))))=MONTH($B$2),INDEX(Date,MATCH(MONTH($B$2),mois,)+(COUNT($A$7:$A$107)-COUNT(A56:$A$107))),"")</f>
        <v/>
      </c>
      <c r="C56" s="42" t="str">
        <f>IF(MONTH(INDEX(Date,MATCH(MONTH($B$2),mois,)+(COUNT($A$7:$A$107)-COUNT(A56:$A$107))))=MONTH($B$2),INDEX(Feuille1!$B$13:$H$301,MATCH(MONTH($B$2),mois,)+(COUNT($A$7:$A$107)-COUNT(A56:$A$107)),2),"")</f>
        <v/>
      </c>
      <c r="D56" s="42" t="str">
        <f>IF(MONTH(INDEX(Date,MATCH(MONTH($B$2),mois,)+(COUNT($A$7:$A$107)-COUNT(A56:$A$107))))=MONTH($B$2),INDEX(Feuille1!$B$13:$H$301,MATCH(MONTH($B$2),mois,)+(COUNT($A$7:$A$107)-COUNT(A56:$A$107)),3),"")</f>
        <v/>
      </c>
      <c r="E56" s="43" t="str">
        <f>IF(MONTH(INDEX(Date,MATCH(MONTH($B$2),mois,)+(COUNT($A$7:$A$107)-COUNT(A56:$A$107))))=MONTH($B$2),INDEX(Feuille1!$B$13:$H$301,MATCH(MONTH($B$2),mois,)+(COUNT($A$7:$A$107)-COUNT(A56:$A$107)),4),"")</f>
        <v/>
      </c>
      <c r="F56" s="42" t="str">
        <f>IF(MONTH(INDEX(Date,MATCH(MONTH($B$2),mois,)+(COUNT($A$7:$A$107)-COUNT(A56:$A$107))))=MONTH($B$2),INDEX(Feuille1!$B$13:$H$301,MATCH(MONTH($B$2),mois,)+(COUNT($A$7:$A$107)-COUNT(A56:$A$107)),6),"")</f>
        <v/>
      </c>
      <c r="G56" s="43" t="str">
        <f>IF(MONTH(INDEX(Date,MATCH(MONTH($B$2),mois,)+(COUNT($A$7:$A$107)-COUNT(A56:$A$107))))=MONTH($B$2),INDEX(Feuille1!$B$13:$H$301,MATCH(MONTH($B$2),mois,)+(COUNT($A$7:$A$107)-COUNT(A56:$A$107)),7),"")</f>
        <v/>
      </c>
      <c r="H56" s="39"/>
      <c r="I56" s="38"/>
      <c r="J56" s="52"/>
      <c r="K56" s="39"/>
      <c r="L56" s="39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</row>
    <row r="57" spans="1:1025" x14ac:dyDescent="0.25">
      <c r="A57">
        <v>1</v>
      </c>
      <c r="B57" s="40" t="str">
        <f>IF(MONTH(INDEX(Date,MATCH(MONTH($B$2),mois,)+(COUNT($A$7:$A$107)-COUNT(A57:$A$107))))=MONTH($B$2),INDEX(Date,MATCH(MONTH($B$2),mois,)+(COUNT($A$7:$A$107)-COUNT(A57:$A$107))),"")</f>
        <v/>
      </c>
      <c r="C57" s="42" t="str">
        <f>IF(MONTH(INDEX(Date,MATCH(MONTH($B$2),mois,)+(COUNT($A$7:$A$107)-COUNT(A57:$A$107))))=MONTH($B$2),INDEX(Feuille1!$B$13:$H$301,MATCH(MONTH($B$2),mois,)+(COUNT($A$7:$A$107)-COUNT(A57:$A$107)),2),"")</f>
        <v/>
      </c>
      <c r="D57" s="42" t="str">
        <f>IF(MONTH(INDEX(Date,MATCH(MONTH($B$2),mois,)+(COUNT($A$7:$A$107)-COUNT(A57:$A$107))))=MONTH($B$2),INDEX(Feuille1!$B$13:$H$301,MATCH(MONTH($B$2),mois,)+(COUNT($A$7:$A$107)-COUNT(A57:$A$107)),3),"")</f>
        <v/>
      </c>
      <c r="E57" s="43" t="str">
        <f>IF(MONTH(INDEX(Date,MATCH(MONTH($B$2),mois,)+(COUNT($A$7:$A$107)-COUNT(A57:$A$107))))=MONTH($B$2),INDEX(Feuille1!$B$13:$H$301,MATCH(MONTH($B$2),mois,)+(COUNT($A$7:$A$107)-COUNT(A57:$A$107)),4),"")</f>
        <v/>
      </c>
      <c r="F57" s="42" t="str">
        <f>IF(MONTH(INDEX(Date,MATCH(MONTH($B$2),mois,)+(COUNT($A$7:$A$107)-COUNT(A57:$A$107))))=MONTH($B$2),INDEX(Feuille1!$B$13:$H$301,MATCH(MONTH($B$2),mois,)+(COUNT($A$7:$A$107)-COUNT(A57:$A$107)),6),"")</f>
        <v/>
      </c>
      <c r="G57" s="43" t="str">
        <f>IF(MONTH(INDEX(Date,MATCH(MONTH($B$2),mois,)+(COUNT($A$7:$A$107)-COUNT(A57:$A$107))))=MONTH($B$2),INDEX(Feuille1!$B$13:$H$301,MATCH(MONTH($B$2),mois,)+(COUNT($A$7:$A$107)-COUNT(A57:$A$107)),7),"")</f>
        <v/>
      </c>
      <c r="H57" s="39"/>
      <c r="I57" s="38"/>
      <c r="J57" s="52"/>
      <c r="K57" s="39"/>
      <c r="L57" s="39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</row>
    <row r="58" spans="1:1025" x14ac:dyDescent="0.25">
      <c r="A58">
        <v>1</v>
      </c>
      <c r="B58" s="40" t="str">
        <f>IF(MONTH(INDEX(Date,MATCH(MONTH($B$2),mois,)+(COUNT($A$7:$A$107)-COUNT(A58:$A$107))))=MONTH($B$2),INDEX(Date,MATCH(MONTH($B$2),mois,)+(COUNT($A$7:$A$107)-COUNT(A58:$A$107))),"")</f>
        <v/>
      </c>
      <c r="C58" s="42" t="str">
        <f>IF(MONTH(INDEX(Date,MATCH(MONTH($B$2),mois,)+(COUNT($A$7:$A$107)-COUNT(A58:$A$107))))=MONTH($B$2),INDEX(Feuille1!$B$13:$H$301,MATCH(MONTH($B$2),mois,)+(COUNT($A$7:$A$107)-COUNT(A58:$A$107)),2),"")</f>
        <v/>
      </c>
      <c r="D58" s="42" t="str">
        <f>IF(MONTH(INDEX(Date,MATCH(MONTH($B$2),mois,)+(COUNT($A$7:$A$107)-COUNT(A58:$A$107))))=MONTH($B$2),INDEX(Feuille1!$B$13:$H$301,MATCH(MONTH($B$2),mois,)+(COUNT($A$7:$A$107)-COUNT(A58:$A$107)),3),"")</f>
        <v/>
      </c>
      <c r="E58" s="43" t="str">
        <f>IF(MONTH(INDEX(Date,MATCH(MONTH($B$2),mois,)+(COUNT($A$7:$A$107)-COUNT(A58:$A$107))))=MONTH($B$2),INDEX(Feuille1!$B$13:$H$301,MATCH(MONTH($B$2),mois,)+(COUNT($A$7:$A$107)-COUNT(A58:$A$107)),4),"")</f>
        <v/>
      </c>
      <c r="F58" s="42" t="str">
        <f>IF(MONTH(INDEX(Date,MATCH(MONTH($B$2),mois,)+(COUNT($A$7:$A$107)-COUNT(A58:$A$107))))=MONTH($B$2),INDEX(Feuille1!$B$13:$H$301,MATCH(MONTH($B$2),mois,)+(COUNT($A$7:$A$107)-COUNT(A58:$A$107)),6),"")</f>
        <v/>
      </c>
      <c r="G58" s="43" t="str">
        <f>IF(MONTH(INDEX(Date,MATCH(MONTH($B$2),mois,)+(COUNT($A$7:$A$107)-COUNT(A58:$A$107))))=MONTH($B$2),INDEX(Feuille1!$B$13:$H$301,MATCH(MONTH($B$2),mois,)+(COUNT($A$7:$A$107)-COUNT(A58:$A$107)),7),"")</f>
        <v/>
      </c>
      <c r="H58" s="39"/>
      <c r="I58" s="38"/>
      <c r="J58" s="52"/>
      <c r="K58" s="39"/>
      <c r="L58" s="39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</row>
    <row r="59" spans="1:1025" x14ac:dyDescent="0.25">
      <c r="A59">
        <v>1</v>
      </c>
      <c r="B59" s="40" t="str">
        <f>IF(MONTH(INDEX(Date,MATCH(MONTH($B$2),mois,)+(COUNT($A$7:$A$107)-COUNT(A59:$A$107))))=MONTH($B$2),INDEX(Date,MATCH(MONTH($B$2),mois,)+(COUNT($A$7:$A$107)-COUNT(A59:$A$107))),"")</f>
        <v/>
      </c>
      <c r="C59" s="42" t="str">
        <f>IF(MONTH(INDEX(Date,MATCH(MONTH($B$2),mois,)+(COUNT($A$7:$A$107)-COUNT(A59:$A$107))))=MONTH($B$2),INDEX(Feuille1!$B$13:$H$301,MATCH(MONTH($B$2),mois,)+(COUNT($A$7:$A$107)-COUNT(A59:$A$107)),2),"")</f>
        <v/>
      </c>
      <c r="D59" s="42" t="str">
        <f>IF(MONTH(INDEX(Date,MATCH(MONTH($B$2),mois,)+(COUNT($A$7:$A$107)-COUNT(A59:$A$107))))=MONTH($B$2),INDEX(Feuille1!$B$13:$H$301,MATCH(MONTH($B$2),mois,)+(COUNT($A$7:$A$107)-COUNT(A59:$A$107)),3),"")</f>
        <v/>
      </c>
      <c r="E59" s="43" t="str">
        <f>IF(MONTH(INDEX(Date,MATCH(MONTH($B$2),mois,)+(COUNT($A$7:$A$107)-COUNT(A59:$A$107))))=MONTH($B$2),INDEX(Feuille1!$B$13:$H$301,MATCH(MONTH($B$2),mois,)+(COUNT($A$7:$A$107)-COUNT(A59:$A$107)),4),"")</f>
        <v/>
      </c>
      <c r="F59" s="42" t="str">
        <f>IF(MONTH(INDEX(Date,MATCH(MONTH($B$2),mois,)+(COUNT($A$7:$A$107)-COUNT(A59:$A$107))))=MONTH($B$2),INDEX(Feuille1!$B$13:$H$301,MATCH(MONTH($B$2),mois,)+(COUNT($A$7:$A$107)-COUNT(A59:$A$107)),6),"")</f>
        <v/>
      </c>
      <c r="G59" s="43" t="str">
        <f>IF(MONTH(INDEX(Date,MATCH(MONTH($B$2),mois,)+(COUNT($A$7:$A$107)-COUNT(A59:$A$107))))=MONTH($B$2),INDEX(Feuille1!$B$13:$H$301,MATCH(MONTH($B$2),mois,)+(COUNT($A$7:$A$107)-COUNT(A59:$A$107)),7),"")</f>
        <v/>
      </c>
      <c r="H59" s="39"/>
      <c r="I59" s="38"/>
      <c r="J59" s="52"/>
      <c r="K59" s="39"/>
      <c r="L59" s="3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</row>
    <row r="60" spans="1:1025" x14ac:dyDescent="0.25">
      <c r="A60">
        <v>1</v>
      </c>
      <c r="B60" s="40" t="str">
        <f>IF(MONTH(INDEX(Date,MATCH(MONTH($B$2),mois,)+(COUNT($A$7:$A$107)-COUNT(A60:$A$107))))=MONTH($B$2),INDEX(Date,MATCH(MONTH($B$2),mois,)+(COUNT($A$7:$A$107)-COUNT(A60:$A$107))),"")</f>
        <v/>
      </c>
      <c r="C60" s="42" t="str">
        <f>IF(MONTH(INDEX(Date,MATCH(MONTH($B$2),mois,)+(COUNT($A$7:$A$107)-COUNT(A60:$A$107))))=MONTH($B$2),INDEX(Feuille1!$B$13:$H$301,MATCH(MONTH($B$2),mois,)+(COUNT($A$7:$A$107)-COUNT(A60:$A$107)),2),"")</f>
        <v/>
      </c>
      <c r="D60" s="42" t="str">
        <f>IF(MONTH(INDEX(Date,MATCH(MONTH($B$2),mois,)+(COUNT($A$7:$A$107)-COUNT(A60:$A$107))))=MONTH($B$2),INDEX(Feuille1!$B$13:$H$301,MATCH(MONTH($B$2),mois,)+(COUNT($A$7:$A$107)-COUNT(A60:$A$107)),3),"")</f>
        <v/>
      </c>
      <c r="E60" s="43" t="str">
        <f>IF(MONTH(INDEX(Date,MATCH(MONTH($B$2),mois,)+(COUNT($A$7:$A$107)-COUNT(A60:$A$107))))=MONTH($B$2),INDEX(Feuille1!$B$13:$H$301,MATCH(MONTH($B$2),mois,)+(COUNT($A$7:$A$107)-COUNT(A60:$A$107)),4),"")</f>
        <v/>
      </c>
      <c r="F60" s="42" t="str">
        <f>IF(MONTH(INDEX(Date,MATCH(MONTH($B$2),mois,)+(COUNT($A$7:$A$107)-COUNT(A60:$A$107))))=MONTH($B$2),INDEX(Feuille1!$B$13:$H$301,MATCH(MONTH($B$2),mois,)+(COUNT($A$7:$A$107)-COUNT(A60:$A$107)),6),"")</f>
        <v/>
      </c>
      <c r="G60" s="43" t="str">
        <f>IF(MONTH(INDEX(Date,MATCH(MONTH($B$2),mois,)+(COUNT($A$7:$A$107)-COUNT(A60:$A$107))))=MONTH($B$2),INDEX(Feuille1!$B$13:$H$301,MATCH(MONTH($B$2),mois,)+(COUNT($A$7:$A$107)-COUNT(A60:$A$107)),7),"")</f>
        <v/>
      </c>
      <c r="H60" s="39"/>
      <c r="I60" s="38"/>
      <c r="J60" s="52"/>
      <c r="K60" s="39"/>
      <c r="L60" s="39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</row>
    <row r="61" spans="1:1025" x14ac:dyDescent="0.25">
      <c r="A61">
        <v>1</v>
      </c>
      <c r="B61" s="40" t="str">
        <f>IF(MONTH(INDEX(Date,MATCH(MONTH($B$2),mois,)+(COUNT($A$7:$A$107)-COUNT(A61:$A$107))))=MONTH($B$2),INDEX(Date,MATCH(MONTH($B$2),mois,)+(COUNT($A$7:$A$107)-COUNT(A61:$A$107))),"")</f>
        <v/>
      </c>
      <c r="C61" s="42" t="str">
        <f>IF(MONTH(INDEX(Date,MATCH(MONTH($B$2),mois,)+(COUNT($A$7:$A$107)-COUNT(A61:$A$107))))=MONTH($B$2),INDEX(Feuille1!$B$13:$H$301,MATCH(MONTH($B$2),mois,)+(COUNT($A$7:$A$107)-COUNT(A61:$A$107)),2),"")</f>
        <v/>
      </c>
      <c r="D61" s="42" t="str">
        <f>IF(MONTH(INDEX(Date,MATCH(MONTH($B$2),mois,)+(COUNT($A$7:$A$107)-COUNT(A61:$A$107))))=MONTH($B$2),INDEX(Feuille1!$B$13:$H$301,MATCH(MONTH($B$2),mois,)+(COUNT($A$7:$A$107)-COUNT(A61:$A$107)),3),"")</f>
        <v/>
      </c>
      <c r="E61" s="43" t="str">
        <f>IF(MONTH(INDEX(Date,MATCH(MONTH($B$2),mois,)+(COUNT($A$7:$A$107)-COUNT(A61:$A$107))))=MONTH($B$2),INDEX(Feuille1!$B$13:$H$301,MATCH(MONTH($B$2),mois,)+(COUNT($A$7:$A$107)-COUNT(A61:$A$107)),4),"")</f>
        <v/>
      </c>
      <c r="F61" s="42" t="str">
        <f>IF(MONTH(INDEX(Date,MATCH(MONTH($B$2),mois,)+(COUNT($A$7:$A$107)-COUNT(A61:$A$107))))=MONTH($B$2),INDEX(Feuille1!$B$13:$H$301,MATCH(MONTH($B$2),mois,)+(COUNT($A$7:$A$107)-COUNT(A61:$A$107)),6),"")</f>
        <v/>
      </c>
      <c r="G61" s="43" t="str">
        <f>IF(MONTH(INDEX(Date,MATCH(MONTH($B$2),mois,)+(COUNT($A$7:$A$107)-COUNT(A61:$A$107))))=MONTH($B$2),INDEX(Feuille1!$B$13:$H$301,MATCH(MONTH($B$2),mois,)+(COUNT($A$7:$A$107)-COUNT(A61:$A$107)),7),"")</f>
        <v/>
      </c>
      <c r="H61" s="39"/>
      <c r="I61" s="38"/>
      <c r="J61" s="52"/>
      <c r="K61" s="39"/>
      <c r="L61" s="39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</row>
    <row r="62" spans="1:1025" x14ac:dyDescent="0.25">
      <c r="A62">
        <v>1</v>
      </c>
      <c r="B62" s="40" t="str">
        <f>IF(MONTH(INDEX(Date,MATCH(MONTH($B$2),mois,)+(COUNT($A$7:$A$107)-COUNT(A62:$A$107))))=MONTH($B$2),INDEX(Date,MATCH(MONTH($B$2),mois,)+(COUNT($A$7:$A$107)-COUNT(A62:$A$107))),"")</f>
        <v/>
      </c>
      <c r="C62" s="42" t="str">
        <f>IF(MONTH(INDEX(Date,MATCH(MONTH($B$2),mois,)+(COUNT($A$7:$A$107)-COUNT(A62:$A$107))))=MONTH($B$2),INDEX(Feuille1!$B$13:$H$301,MATCH(MONTH($B$2),mois,)+(COUNT($A$7:$A$107)-COUNT(A62:$A$107)),2),"")</f>
        <v/>
      </c>
      <c r="D62" s="42" t="str">
        <f>IF(MONTH(INDEX(Date,MATCH(MONTH($B$2),mois,)+(COUNT($A$7:$A$107)-COUNT(A62:$A$107))))=MONTH($B$2),INDEX(Feuille1!$B$13:$H$301,MATCH(MONTH($B$2),mois,)+(COUNT($A$7:$A$107)-COUNT(A62:$A$107)),3),"")</f>
        <v/>
      </c>
      <c r="E62" s="43" t="str">
        <f>IF(MONTH(INDEX(Date,MATCH(MONTH($B$2),mois,)+(COUNT($A$7:$A$107)-COUNT(A62:$A$107))))=MONTH($B$2),INDEX(Feuille1!$B$13:$H$301,MATCH(MONTH($B$2),mois,)+(COUNT($A$7:$A$107)-COUNT(A62:$A$107)),4),"")</f>
        <v/>
      </c>
      <c r="F62" s="42" t="str">
        <f>IF(MONTH(INDEX(Date,MATCH(MONTH($B$2),mois,)+(COUNT($A$7:$A$107)-COUNT(A62:$A$107))))=MONTH($B$2),INDEX(Feuille1!$B$13:$H$301,MATCH(MONTH($B$2),mois,)+(COUNT($A$7:$A$107)-COUNT(A62:$A$107)),6),"")</f>
        <v/>
      </c>
      <c r="G62" s="43" t="str">
        <f>IF(MONTH(INDEX(Date,MATCH(MONTH($B$2),mois,)+(COUNT($A$7:$A$107)-COUNT(A62:$A$107))))=MONTH($B$2),INDEX(Feuille1!$B$13:$H$301,MATCH(MONTH($B$2),mois,)+(COUNT($A$7:$A$107)-COUNT(A62:$A$107)),7),"")</f>
        <v/>
      </c>
      <c r="H62" s="39"/>
      <c r="I62" s="38"/>
      <c r="J62" s="52"/>
      <c r="K62" s="39"/>
      <c r="L62" s="39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</row>
    <row r="63" spans="1:1025" x14ac:dyDescent="0.25">
      <c r="A63">
        <v>1</v>
      </c>
      <c r="B63" s="40" t="str">
        <f>IF(MONTH(INDEX(Date,MATCH(MONTH($B$2),mois,)+(COUNT($A$7:$A$107)-COUNT(A63:$A$107))))=MONTH($B$2),INDEX(Date,MATCH(MONTH($B$2),mois,)+(COUNT($A$7:$A$107)-COUNT(A63:$A$107))),"")</f>
        <v/>
      </c>
      <c r="C63" s="42" t="str">
        <f>IF(MONTH(INDEX(Date,MATCH(MONTH($B$2),mois,)+(COUNT($A$7:$A$107)-COUNT(A63:$A$107))))=MONTH($B$2),INDEX(Feuille1!$B$13:$H$301,MATCH(MONTH($B$2),mois,)+(COUNT($A$7:$A$107)-COUNT(A63:$A$107)),2),"")</f>
        <v/>
      </c>
      <c r="D63" s="42" t="str">
        <f>IF(MONTH(INDEX(Date,MATCH(MONTH($B$2),mois,)+(COUNT($A$7:$A$107)-COUNT(A63:$A$107))))=MONTH($B$2),INDEX(Feuille1!$B$13:$H$301,MATCH(MONTH($B$2),mois,)+(COUNT($A$7:$A$107)-COUNT(A63:$A$107)),3),"")</f>
        <v/>
      </c>
      <c r="E63" s="43" t="str">
        <f>IF(MONTH(INDEX(Date,MATCH(MONTH($B$2),mois,)+(COUNT($A$7:$A$107)-COUNT(A63:$A$107))))=MONTH($B$2),INDEX(Feuille1!$B$13:$H$301,MATCH(MONTH($B$2),mois,)+(COUNT($A$7:$A$107)-COUNT(A63:$A$107)),4),"")</f>
        <v/>
      </c>
      <c r="F63" s="42" t="str">
        <f>IF(MONTH(INDEX(Date,MATCH(MONTH($B$2),mois,)+(COUNT($A$7:$A$107)-COUNT(A63:$A$107))))=MONTH($B$2),INDEX(Feuille1!$B$13:$H$301,MATCH(MONTH($B$2),mois,)+(COUNT($A$7:$A$107)-COUNT(A63:$A$107)),6),"")</f>
        <v/>
      </c>
      <c r="G63" s="43" t="str">
        <f>IF(MONTH(INDEX(Date,MATCH(MONTH($B$2),mois,)+(COUNT($A$7:$A$107)-COUNT(A63:$A$107))))=MONTH($B$2),INDEX(Feuille1!$B$13:$H$301,MATCH(MONTH($B$2),mois,)+(COUNT($A$7:$A$107)-COUNT(A63:$A$107)),7),"")</f>
        <v/>
      </c>
      <c r="H63" s="39"/>
      <c r="I63" s="38"/>
      <c r="J63" s="52"/>
      <c r="K63" s="39"/>
      <c r="L63" s="39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</row>
    <row r="64" spans="1:1025" x14ac:dyDescent="0.25">
      <c r="A64">
        <v>1</v>
      </c>
      <c r="B64" s="40" t="str">
        <f>IF(MONTH(INDEX(Date,MATCH(MONTH($B$2),mois,)+(COUNT($A$7:$A$107)-COUNT(A64:$A$107))))=MONTH($B$2),INDEX(Date,MATCH(MONTH($B$2),mois,)+(COUNT($A$7:$A$107)-COUNT(A64:$A$107))),"")</f>
        <v/>
      </c>
      <c r="C64" s="42" t="str">
        <f>IF(MONTH(INDEX(Date,MATCH(MONTH($B$2),mois,)+(COUNT($A$7:$A$107)-COUNT(A64:$A$107))))=MONTH($B$2),INDEX(Feuille1!$B$13:$H$301,MATCH(MONTH($B$2),mois,)+(COUNT($A$7:$A$107)-COUNT(A64:$A$107)),2),"")</f>
        <v/>
      </c>
      <c r="D64" s="42" t="str">
        <f>IF(MONTH(INDEX(Date,MATCH(MONTH($B$2),mois,)+(COUNT($A$7:$A$107)-COUNT(A64:$A$107))))=MONTH($B$2),INDEX(Feuille1!$B$13:$H$301,MATCH(MONTH($B$2),mois,)+(COUNT($A$7:$A$107)-COUNT(A64:$A$107)),3),"")</f>
        <v/>
      </c>
      <c r="E64" s="43" t="str">
        <f>IF(MONTH(INDEX(Date,MATCH(MONTH($B$2),mois,)+(COUNT($A$7:$A$107)-COUNT(A64:$A$107))))=MONTH($B$2),INDEX(Feuille1!$B$13:$H$301,MATCH(MONTH($B$2),mois,)+(COUNT($A$7:$A$107)-COUNT(A64:$A$107)),4),"")</f>
        <v/>
      </c>
      <c r="F64" s="42" t="str">
        <f>IF(MONTH(INDEX(Date,MATCH(MONTH($B$2),mois,)+(COUNT($A$7:$A$107)-COUNT(A64:$A$107))))=MONTH($B$2),INDEX(Feuille1!$B$13:$H$301,MATCH(MONTH($B$2),mois,)+(COUNT($A$7:$A$107)-COUNT(A64:$A$107)),6),"")</f>
        <v/>
      </c>
      <c r="G64" s="43" t="str">
        <f>IF(MONTH(INDEX(Date,MATCH(MONTH($B$2),mois,)+(COUNT($A$7:$A$107)-COUNT(A64:$A$107))))=MONTH($B$2),INDEX(Feuille1!$B$13:$H$301,MATCH(MONTH($B$2),mois,)+(COUNT($A$7:$A$107)-COUNT(A64:$A$107)),7),"")</f>
        <v/>
      </c>
      <c r="H64" s="39"/>
      <c r="I64" s="38"/>
      <c r="J64" s="52"/>
      <c r="K64" s="39"/>
      <c r="L64" s="39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</row>
    <row r="65" spans="1:1025" x14ac:dyDescent="0.25">
      <c r="A65">
        <v>1</v>
      </c>
      <c r="B65" s="40" t="str">
        <f>IF(MONTH(INDEX(Date,MATCH(MONTH($B$2),mois,)+(COUNT($A$7:$A$107)-COUNT(A65:$A$107))))=MONTH($B$2),INDEX(Date,MATCH(MONTH($B$2),mois,)+(COUNT($A$7:$A$107)-COUNT(A65:$A$107))),"")</f>
        <v/>
      </c>
      <c r="C65" s="42" t="str">
        <f>IF(MONTH(INDEX(Date,MATCH(MONTH($B$2),mois,)+(COUNT($A$7:$A$107)-COUNT(A65:$A$107))))=MONTH($B$2),INDEX(Feuille1!$B$13:$H$301,MATCH(MONTH($B$2),mois,)+(COUNT($A$7:$A$107)-COUNT(A65:$A$107)),2),"")</f>
        <v/>
      </c>
      <c r="D65" s="42" t="str">
        <f>IF(MONTH(INDEX(Date,MATCH(MONTH($B$2),mois,)+(COUNT($A$7:$A$107)-COUNT(A65:$A$107))))=MONTH($B$2),INDEX(Feuille1!$B$13:$H$301,MATCH(MONTH($B$2),mois,)+(COUNT($A$7:$A$107)-COUNT(A65:$A$107)),3),"")</f>
        <v/>
      </c>
      <c r="E65" s="43" t="str">
        <f>IF(MONTH(INDEX(Date,MATCH(MONTH($B$2),mois,)+(COUNT($A$7:$A$107)-COUNT(A65:$A$107))))=MONTH($B$2),INDEX(Feuille1!$B$13:$H$301,MATCH(MONTH($B$2),mois,)+(COUNT($A$7:$A$107)-COUNT(A65:$A$107)),4),"")</f>
        <v/>
      </c>
      <c r="F65" s="42" t="str">
        <f>IF(MONTH(INDEX(Date,MATCH(MONTH($B$2),mois,)+(COUNT($A$7:$A$107)-COUNT(A65:$A$107))))=MONTH($B$2),INDEX(Feuille1!$B$13:$H$301,MATCH(MONTH($B$2),mois,)+(COUNT($A$7:$A$107)-COUNT(A65:$A$107)),6),"")</f>
        <v/>
      </c>
      <c r="G65" s="43" t="str">
        <f>IF(MONTH(INDEX(Date,MATCH(MONTH($B$2),mois,)+(COUNT($A$7:$A$107)-COUNT(A65:$A$107))))=MONTH($B$2),INDEX(Feuille1!$B$13:$H$301,MATCH(MONTH($B$2),mois,)+(COUNT($A$7:$A$107)-COUNT(A65:$A$107)),7),"")</f>
        <v/>
      </c>
      <c r="H65" s="39"/>
      <c r="I65" s="38"/>
      <c r="J65" s="52"/>
      <c r="K65" s="39"/>
      <c r="L65" s="39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</row>
    <row r="66" spans="1:1025" x14ac:dyDescent="0.25">
      <c r="A66">
        <v>1</v>
      </c>
      <c r="B66" s="40" t="str">
        <f>IF(MONTH(INDEX(Date,MATCH(MONTH($B$2),mois,)+(COUNT($A$7:$A$107)-COUNT(A66:$A$107))))=MONTH($B$2),INDEX(Date,MATCH(MONTH($B$2),mois,)+(COUNT($A$7:$A$107)-COUNT(A66:$A$107))),"")</f>
        <v/>
      </c>
      <c r="C66" s="42" t="str">
        <f>IF(MONTH(INDEX(Date,MATCH(MONTH($B$2),mois,)+(COUNT($A$7:$A$107)-COUNT(A66:$A$107))))=MONTH($B$2),INDEX(Feuille1!$B$13:$H$301,MATCH(MONTH($B$2),mois,)+(COUNT($A$7:$A$107)-COUNT(A66:$A$107)),2),"")</f>
        <v/>
      </c>
      <c r="D66" s="42" t="str">
        <f>IF(MONTH(INDEX(Date,MATCH(MONTH($B$2),mois,)+(COUNT($A$7:$A$107)-COUNT(A66:$A$107))))=MONTH($B$2),INDEX(Feuille1!$B$13:$H$301,MATCH(MONTH($B$2),mois,)+(COUNT($A$7:$A$107)-COUNT(A66:$A$107)),3),"")</f>
        <v/>
      </c>
      <c r="E66" s="43" t="str">
        <f>IF(MONTH(INDEX(Date,MATCH(MONTH($B$2),mois,)+(COUNT($A$7:$A$107)-COUNT(A66:$A$107))))=MONTH($B$2),INDEX(Feuille1!$B$13:$H$301,MATCH(MONTH($B$2),mois,)+(COUNT($A$7:$A$107)-COUNT(A66:$A$107)),4),"")</f>
        <v/>
      </c>
      <c r="F66" s="42" t="str">
        <f>IF(MONTH(INDEX(Date,MATCH(MONTH($B$2),mois,)+(COUNT($A$7:$A$107)-COUNT(A66:$A$107))))=MONTH($B$2),INDEX(Feuille1!$B$13:$H$301,MATCH(MONTH($B$2),mois,)+(COUNT($A$7:$A$107)-COUNT(A66:$A$107)),6),"")</f>
        <v/>
      </c>
      <c r="G66" s="43" t="str">
        <f>IF(MONTH(INDEX(Date,MATCH(MONTH($B$2),mois,)+(COUNT($A$7:$A$107)-COUNT(A66:$A$107))))=MONTH($B$2),INDEX(Feuille1!$B$13:$H$301,MATCH(MONTH($B$2),mois,)+(COUNT($A$7:$A$107)-COUNT(A66:$A$107)),7),"")</f>
        <v/>
      </c>
      <c r="H66" s="39"/>
      <c r="I66" s="38"/>
      <c r="J66" s="52"/>
      <c r="K66" s="39"/>
      <c r="L66" s="39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</row>
    <row r="67" spans="1:1025" x14ac:dyDescent="0.25">
      <c r="A67">
        <v>1</v>
      </c>
      <c r="B67" s="40" t="str">
        <f>IF(MONTH(INDEX(Date,MATCH(MONTH($B$2),mois,)+(COUNT($A$7:$A$107)-COUNT(A67:$A$107))))=MONTH($B$2),INDEX(Date,MATCH(MONTH($B$2),mois,)+(COUNT($A$7:$A$107)-COUNT(A67:$A$107))),"")</f>
        <v/>
      </c>
      <c r="C67" s="42" t="str">
        <f>IF(MONTH(INDEX(Date,MATCH(MONTH($B$2),mois,)+(COUNT($A$7:$A$107)-COUNT(A67:$A$107))))=MONTH($B$2),INDEX(Feuille1!$B$13:$H$301,MATCH(MONTH($B$2),mois,)+(COUNT($A$7:$A$107)-COUNT(A67:$A$107)),2),"")</f>
        <v/>
      </c>
      <c r="D67" s="42" t="str">
        <f>IF(MONTH(INDEX(Date,MATCH(MONTH($B$2),mois,)+(COUNT($A$7:$A$107)-COUNT(A67:$A$107))))=MONTH($B$2),INDEX(Feuille1!$B$13:$H$301,MATCH(MONTH($B$2),mois,)+(COUNT($A$7:$A$107)-COUNT(A67:$A$107)),3),"")</f>
        <v/>
      </c>
      <c r="E67" s="43" t="str">
        <f>IF(MONTH(INDEX(Date,MATCH(MONTH($B$2),mois,)+(COUNT($A$7:$A$107)-COUNT(A67:$A$107))))=MONTH($B$2),INDEX(Feuille1!$B$13:$H$301,MATCH(MONTH($B$2),mois,)+(COUNT($A$7:$A$107)-COUNT(A67:$A$107)),4),"")</f>
        <v/>
      </c>
      <c r="F67" s="42" t="str">
        <f>IF(MONTH(INDEX(Date,MATCH(MONTH($B$2),mois,)+(COUNT($A$7:$A$107)-COUNT(A67:$A$107))))=MONTH($B$2),INDEX(Feuille1!$B$13:$H$301,MATCH(MONTH($B$2),mois,)+(COUNT($A$7:$A$107)-COUNT(A67:$A$107)),6),"")</f>
        <v/>
      </c>
      <c r="G67" s="43" t="str">
        <f>IF(MONTH(INDEX(Date,MATCH(MONTH($B$2),mois,)+(COUNT($A$7:$A$107)-COUNT(A67:$A$107))))=MONTH($B$2),INDEX(Feuille1!$B$13:$H$301,MATCH(MONTH($B$2),mois,)+(COUNT($A$7:$A$107)-COUNT(A67:$A$107)),7),"")</f>
        <v/>
      </c>
      <c r="H67" s="39"/>
      <c r="I67" s="38"/>
      <c r="J67" s="52"/>
      <c r="K67" s="39"/>
      <c r="L67" s="39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</row>
    <row r="68" spans="1:1025" x14ac:dyDescent="0.25">
      <c r="A68">
        <v>1</v>
      </c>
      <c r="B68" s="40" t="str">
        <f>IF(MONTH(INDEX(Date,MATCH(MONTH($B$2),mois,)+(COUNT($A$7:$A$107)-COUNT(A68:$A$107))))=MONTH($B$2),INDEX(Date,MATCH(MONTH($B$2),mois,)+(COUNT($A$7:$A$107)-COUNT(A68:$A$107))),"")</f>
        <v/>
      </c>
      <c r="C68" s="42" t="str">
        <f>IF(MONTH(INDEX(Date,MATCH(MONTH($B$2),mois,)+(COUNT($A$7:$A$107)-COUNT(A68:$A$107))))=MONTH($B$2),INDEX(Feuille1!$B$13:$H$301,MATCH(MONTH($B$2),mois,)+(COUNT($A$7:$A$107)-COUNT(A68:$A$107)),2),"")</f>
        <v/>
      </c>
      <c r="D68" s="42" t="str">
        <f>IF(MONTH(INDEX(Date,MATCH(MONTH($B$2),mois,)+(COUNT($A$7:$A$107)-COUNT(A68:$A$107))))=MONTH($B$2),INDEX(Feuille1!$B$13:$H$301,MATCH(MONTH($B$2),mois,)+(COUNT($A$7:$A$107)-COUNT(A68:$A$107)),3),"")</f>
        <v/>
      </c>
      <c r="E68" s="43" t="str">
        <f>IF(MONTH(INDEX(Date,MATCH(MONTH($B$2),mois,)+(COUNT($A$7:$A$107)-COUNT(A68:$A$107))))=MONTH($B$2),INDEX(Feuille1!$B$13:$H$301,MATCH(MONTH($B$2),mois,)+(COUNT($A$7:$A$107)-COUNT(A68:$A$107)),4),"")</f>
        <v/>
      </c>
      <c r="F68" s="42" t="str">
        <f>IF(MONTH(INDEX(Date,MATCH(MONTH($B$2),mois,)+(COUNT($A$7:$A$107)-COUNT(A68:$A$107))))=MONTH($B$2),INDEX(Feuille1!$B$13:$H$301,MATCH(MONTH($B$2),mois,)+(COUNT($A$7:$A$107)-COUNT(A68:$A$107)),6),"")</f>
        <v/>
      </c>
      <c r="G68" s="43" t="str">
        <f>IF(MONTH(INDEX(Date,MATCH(MONTH($B$2),mois,)+(COUNT($A$7:$A$107)-COUNT(A68:$A$107))))=MONTH($B$2),INDEX(Feuille1!$B$13:$H$301,MATCH(MONTH($B$2),mois,)+(COUNT($A$7:$A$107)-COUNT(A68:$A$107)),7),"")</f>
        <v/>
      </c>
      <c r="H68" s="39"/>
      <c r="I68" s="38"/>
      <c r="J68" s="52"/>
      <c r="K68" s="39"/>
      <c r="L68" s="39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</row>
    <row r="69" spans="1:1025" x14ac:dyDescent="0.25">
      <c r="A69">
        <v>1</v>
      </c>
      <c r="B69" s="40" t="str">
        <f>IF(MONTH(INDEX(Date,MATCH(MONTH($B$2),mois,)+(COUNT($A$7:$A$107)-COUNT(A69:$A$107))))=MONTH($B$2),INDEX(Date,MATCH(MONTH($B$2),mois,)+(COUNT($A$7:$A$107)-COUNT(A69:$A$107))),"")</f>
        <v/>
      </c>
      <c r="C69" s="42" t="str">
        <f>IF(MONTH(INDEX(Date,MATCH(MONTH($B$2),mois,)+(COUNT($A$7:$A$107)-COUNT(A69:$A$107))))=MONTH($B$2),INDEX(Feuille1!$B$13:$H$301,MATCH(MONTH($B$2),mois,)+(COUNT($A$7:$A$107)-COUNT(A69:$A$107)),2),"")</f>
        <v/>
      </c>
      <c r="D69" s="42" t="str">
        <f>IF(MONTH(INDEX(Date,MATCH(MONTH($B$2),mois,)+(COUNT($A$7:$A$107)-COUNT(A69:$A$107))))=MONTH($B$2),INDEX(Feuille1!$B$13:$H$301,MATCH(MONTH($B$2),mois,)+(COUNT($A$7:$A$107)-COUNT(A69:$A$107)),3),"")</f>
        <v/>
      </c>
      <c r="E69" s="43" t="str">
        <f>IF(MONTH(INDEX(Date,MATCH(MONTH($B$2),mois,)+(COUNT($A$7:$A$107)-COUNT(A69:$A$107))))=MONTH($B$2),INDEX(Feuille1!$B$13:$H$301,MATCH(MONTH($B$2),mois,)+(COUNT($A$7:$A$107)-COUNT(A69:$A$107)),4),"")</f>
        <v/>
      </c>
      <c r="F69" s="42" t="str">
        <f>IF(MONTH(INDEX(Date,MATCH(MONTH($B$2),mois,)+(COUNT($A$7:$A$107)-COUNT(A69:$A$107))))=MONTH($B$2),INDEX(Feuille1!$B$13:$H$301,MATCH(MONTH($B$2),mois,)+(COUNT($A$7:$A$107)-COUNT(A69:$A$107)),6),"")</f>
        <v/>
      </c>
      <c r="G69" s="43" t="str">
        <f>IF(MONTH(INDEX(Date,MATCH(MONTH($B$2),mois,)+(COUNT($A$7:$A$107)-COUNT(A69:$A$107))))=MONTH($B$2),INDEX(Feuille1!$B$13:$H$301,MATCH(MONTH($B$2),mois,)+(COUNT($A$7:$A$107)-COUNT(A69:$A$107)),7),"")</f>
        <v/>
      </c>
      <c r="H69" s="39"/>
      <c r="I69" s="38"/>
      <c r="J69" s="52"/>
      <c r="K69" s="39"/>
      <c r="L69" s="3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</row>
    <row r="70" spans="1:1025" x14ac:dyDescent="0.25">
      <c r="A70">
        <v>1</v>
      </c>
      <c r="B70" s="40" t="str">
        <f>IF(MONTH(INDEX(Date,MATCH(MONTH($B$2),mois,)+(COUNT($A$7:$A$107)-COUNT(A70:$A$107))))=MONTH($B$2),INDEX(Date,MATCH(MONTH($B$2),mois,)+(COUNT($A$7:$A$107)-COUNT(A70:$A$107))),"")</f>
        <v/>
      </c>
      <c r="C70" s="42" t="str">
        <f>IF(MONTH(INDEX(Date,MATCH(MONTH($B$2),mois,)+(COUNT($A$7:$A$107)-COUNT(A70:$A$107))))=MONTH($B$2),INDEX(Feuille1!$B$13:$H$301,MATCH(MONTH($B$2),mois,)+(COUNT($A$7:$A$107)-COUNT(A70:$A$107)),2),"")</f>
        <v/>
      </c>
      <c r="D70" s="42" t="str">
        <f>IF(MONTH(INDEX(Date,MATCH(MONTH($B$2),mois,)+(COUNT($A$7:$A$107)-COUNT(A70:$A$107))))=MONTH($B$2),INDEX(Feuille1!$B$13:$H$301,MATCH(MONTH($B$2),mois,)+(COUNT($A$7:$A$107)-COUNT(A70:$A$107)),3),"")</f>
        <v/>
      </c>
      <c r="E70" s="43" t="str">
        <f>IF(MONTH(INDEX(Date,MATCH(MONTH($B$2),mois,)+(COUNT($A$7:$A$107)-COUNT(A70:$A$107))))=MONTH($B$2),INDEX(Feuille1!$B$13:$H$301,MATCH(MONTH($B$2),mois,)+(COUNT($A$7:$A$107)-COUNT(A70:$A$107)),4),"")</f>
        <v/>
      </c>
      <c r="F70" s="42" t="str">
        <f>IF(MONTH(INDEX(Date,MATCH(MONTH($B$2),mois,)+(COUNT($A$7:$A$107)-COUNT(A70:$A$107))))=MONTH($B$2),INDEX(Feuille1!$B$13:$H$301,MATCH(MONTH($B$2),mois,)+(COUNT($A$7:$A$107)-COUNT(A70:$A$107)),6),"")</f>
        <v/>
      </c>
      <c r="G70" s="43" t="str">
        <f>IF(MONTH(INDEX(Date,MATCH(MONTH($B$2),mois,)+(COUNT($A$7:$A$107)-COUNT(A70:$A$107))))=MONTH($B$2),INDEX(Feuille1!$B$13:$H$301,MATCH(MONTH($B$2),mois,)+(COUNT($A$7:$A$107)-COUNT(A70:$A$107)),7),"")</f>
        <v/>
      </c>
      <c r="H70" s="39"/>
      <c r="I70" s="38"/>
      <c r="J70" s="52"/>
      <c r="K70" s="39"/>
      <c r="L70" s="39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</row>
    <row r="71" spans="1:1025" x14ac:dyDescent="0.25">
      <c r="A71">
        <v>1</v>
      </c>
      <c r="B71" s="40" t="str">
        <f>IF(MONTH(INDEX(Date,MATCH(MONTH($B$2),mois,)+(COUNT($A$7:$A$107)-COUNT(A71:$A$107))))=MONTH($B$2),INDEX(Date,MATCH(MONTH($B$2),mois,)+(COUNT($A$7:$A$107)-COUNT(A71:$A$107))),"")</f>
        <v/>
      </c>
      <c r="C71" s="42" t="str">
        <f>IF(MONTH(INDEX(Date,MATCH(MONTH($B$2),mois,)+(COUNT($A$7:$A$107)-COUNT(A71:$A$107))))=MONTH($B$2),INDEX(Feuille1!$B$13:$H$301,MATCH(MONTH($B$2),mois,)+(COUNT($A$7:$A$107)-COUNT(A71:$A$107)),2),"")</f>
        <v/>
      </c>
      <c r="D71" s="42" t="str">
        <f>IF(MONTH(INDEX(Date,MATCH(MONTH($B$2),mois,)+(COUNT($A$7:$A$107)-COUNT(A71:$A$107))))=MONTH($B$2),INDEX(Feuille1!$B$13:$H$301,MATCH(MONTH($B$2),mois,)+(COUNT($A$7:$A$107)-COUNT(A71:$A$107)),3),"")</f>
        <v/>
      </c>
      <c r="E71" s="43" t="str">
        <f>IF(MONTH(INDEX(Date,MATCH(MONTH($B$2),mois,)+(COUNT($A$7:$A$107)-COUNT(A71:$A$107))))=MONTH($B$2),INDEX(Feuille1!$B$13:$H$301,MATCH(MONTH($B$2),mois,)+(COUNT($A$7:$A$107)-COUNT(A71:$A$107)),4),"")</f>
        <v/>
      </c>
      <c r="F71" s="42" t="str">
        <f>IF(MONTH(INDEX(Date,MATCH(MONTH($B$2),mois,)+(COUNT($A$7:$A$107)-COUNT(A71:$A$107))))=MONTH($B$2),INDEX(Feuille1!$B$13:$H$301,MATCH(MONTH($B$2),mois,)+(COUNT($A$7:$A$107)-COUNT(A71:$A$107)),6),"")</f>
        <v/>
      </c>
      <c r="G71" s="43" t="str">
        <f>IF(MONTH(INDEX(Date,MATCH(MONTH($B$2),mois,)+(COUNT($A$7:$A$107)-COUNT(A71:$A$107))))=MONTH($B$2),INDEX(Feuille1!$B$13:$H$301,MATCH(MONTH($B$2),mois,)+(COUNT($A$7:$A$107)-COUNT(A71:$A$107)),7),"")</f>
        <v/>
      </c>
      <c r="H71" s="39"/>
      <c r="I71" s="38"/>
      <c r="J71" s="52"/>
      <c r="K71" s="39"/>
      <c r="L71" s="39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</row>
    <row r="72" spans="1:1025" x14ac:dyDescent="0.25">
      <c r="A72">
        <v>1</v>
      </c>
      <c r="B72" s="40" t="str">
        <f>IF(MONTH(INDEX(Date,MATCH(MONTH($B$2),mois,)+(COUNT($A$7:$A$107)-COUNT(A72:$A$107))))=MONTH($B$2),INDEX(Date,MATCH(MONTH($B$2),mois,)+(COUNT($A$7:$A$107)-COUNT(A72:$A$107))),"")</f>
        <v/>
      </c>
      <c r="C72" s="42" t="str">
        <f>IF(MONTH(INDEX(Date,MATCH(MONTH($B$2),mois,)+(COUNT($A$7:$A$107)-COUNT(A72:$A$107))))=MONTH($B$2),INDEX(Feuille1!$B$13:$H$301,MATCH(MONTH($B$2),mois,)+(COUNT($A$7:$A$107)-COUNT(A72:$A$107)),2),"")</f>
        <v/>
      </c>
      <c r="D72" s="42" t="str">
        <f>IF(MONTH(INDEX(Date,MATCH(MONTH($B$2),mois,)+(COUNT($A$7:$A$107)-COUNT(A72:$A$107))))=MONTH($B$2),INDEX(Feuille1!$B$13:$H$301,MATCH(MONTH($B$2),mois,)+(COUNT($A$7:$A$107)-COUNT(A72:$A$107)),3),"")</f>
        <v/>
      </c>
      <c r="E72" s="43" t="str">
        <f>IF(MONTH(INDEX(Date,MATCH(MONTH($B$2),mois,)+(COUNT($A$7:$A$107)-COUNT(A72:$A$107))))=MONTH($B$2),INDEX(Feuille1!$B$13:$H$301,MATCH(MONTH($B$2),mois,)+(COUNT($A$7:$A$107)-COUNT(A72:$A$107)),4),"")</f>
        <v/>
      </c>
      <c r="F72" s="42" t="str">
        <f>IF(MONTH(INDEX(Date,MATCH(MONTH($B$2),mois,)+(COUNT($A$7:$A$107)-COUNT(A72:$A$107))))=MONTH($B$2),INDEX(Feuille1!$B$13:$H$301,MATCH(MONTH($B$2),mois,)+(COUNT($A$7:$A$107)-COUNT(A72:$A$107)),6),"")</f>
        <v/>
      </c>
      <c r="G72" s="43" t="str">
        <f>IF(MONTH(INDEX(Date,MATCH(MONTH($B$2),mois,)+(COUNT($A$7:$A$107)-COUNT(A72:$A$107))))=MONTH($B$2),INDEX(Feuille1!$B$13:$H$301,MATCH(MONTH($B$2),mois,)+(COUNT($A$7:$A$107)-COUNT(A72:$A$107)),7),"")</f>
        <v/>
      </c>
      <c r="H72" s="39"/>
      <c r="I72" s="38"/>
      <c r="J72" s="52"/>
      <c r="K72" s="39"/>
      <c r="L72" s="39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</row>
    <row r="73" spans="1:1025" x14ac:dyDescent="0.25">
      <c r="A73">
        <v>1</v>
      </c>
      <c r="B73" s="40" t="str">
        <f>IF(MONTH(INDEX(Date,MATCH(MONTH($B$2),mois,)+(COUNT($A$7:$A$107)-COUNT(A73:$A$107))))=MONTH($B$2),INDEX(Date,MATCH(MONTH($B$2),mois,)+(COUNT($A$7:$A$107)-COUNT(A73:$A$107))),"")</f>
        <v/>
      </c>
      <c r="C73" s="42" t="str">
        <f>IF(MONTH(INDEX(Date,MATCH(MONTH($B$2),mois,)+(COUNT($A$7:$A$107)-COUNT(A73:$A$107))))=MONTH($B$2),INDEX(Feuille1!$B$13:$H$301,MATCH(MONTH($B$2),mois,)+(COUNT($A$7:$A$107)-COUNT(A73:$A$107)),2),"")</f>
        <v/>
      </c>
      <c r="D73" s="42" t="str">
        <f>IF(MONTH(INDEX(Date,MATCH(MONTH($B$2),mois,)+(COUNT($A$7:$A$107)-COUNT(A73:$A$107))))=MONTH($B$2),INDEX(Feuille1!$B$13:$H$301,MATCH(MONTH($B$2),mois,)+(COUNT($A$7:$A$107)-COUNT(A73:$A$107)),3),"")</f>
        <v/>
      </c>
      <c r="E73" s="43" t="str">
        <f>IF(MONTH(INDEX(Date,MATCH(MONTH($B$2),mois,)+(COUNT($A$7:$A$107)-COUNT(A73:$A$107))))=MONTH($B$2),INDEX(Feuille1!$B$13:$H$301,MATCH(MONTH($B$2),mois,)+(COUNT($A$7:$A$107)-COUNT(A73:$A$107)),4),"")</f>
        <v/>
      </c>
      <c r="F73" s="42" t="str">
        <f>IF(MONTH(INDEX(Date,MATCH(MONTH($B$2),mois,)+(COUNT($A$7:$A$107)-COUNT(A73:$A$107))))=MONTH($B$2),INDEX(Feuille1!$B$13:$H$301,MATCH(MONTH($B$2),mois,)+(COUNT($A$7:$A$107)-COUNT(A73:$A$107)),6),"")</f>
        <v/>
      </c>
      <c r="G73" s="43" t="str">
        <f>IF(MONTH(INDEX(Date,MATCH(MONTH($B$2),mois,)+(COUNT($A$7:$A$107)-COUNT(A73:$A$107))))=MONTH($B$2),INDEX(Feuille1!$B$13:$H$301,MATCH(MONTH($B$2),mois,)+(COUNT($A$7:$A$107)-COUNT(A73:$A$107)),7),"")</f>
        <v/>
      </c>
      <c r="H73" s="39"/>
      <c r="I73" s="38"/>
      <c r="J73" s="52"/>
      <c r="K73" s="39"/>
      <c r="L73" s="39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</row>
    <row r="74" spans="1:1025" x14ac:dyDescent="0.25">
      <c r="A74">
        <v>1</v>
      </c>
      <c r="B74" s="40" t="str">
        <f>IF(MONTH(INDEX(Date,MATCH(MONTH($B$2),mois,)+(COUNT($A$7:$A$107)-COUNT(A74:$A$107))))=MONTH($B$2),INDEX(Date,MATCH(MONTH($B$2),mois,)+(COUNT($A$7:$A$107)-COUNT(A74:$A$107))),"")</f>
        <v/>
      </c>
      <c r="C74" s="42" t="str">
        <f>IF(MONTH(INDEX(Date,MATCH(MONTH($B$2),mois,)+(COUNT($A$7:$A$107)-COUNT(A74:$A$107))))=MONTH($B$2),INDEX(Feuille1!$B$13:$H$301,MATCH(MONTH($B$2),mois,)+(COUNT($A$7:$A$107)-COUNT(A74:$A$107)),2),"")</f>
        <v/>
      </c>
      <c r="D74" s="42" t="str">
        <f>IF(MONTH(INDEX(Date,MATCH(MONTH($B$2),mois,)+(COUNT($A$7:$A$107)-COUNT(A74:$A$107))))=MONTH($B$2),INDEX(Feuille1!$B$13:$H$301,MATCH(MONTH($B$2),mois,)+(COUNT($A$7:$A$107)-COUNT(A74:$A$107)),3),"")</f>
        <v/>
      </c>
      <c r="E74" s="43" t="str">
        <f>IF(MONTH(INDEX(Date,MATCH(MONTH($B$2),mois,)+(COUNT($A$7:$A$107)-COUNT(A74:$A$107))))=MONTH($B$2),INDEX(Feuille1!$B$13:$H$301,MATCH(MONTH($B$2),mois,)+(COUNT($A$7:$A$107)-COUNT(A74:$A$107)),4),"")</f>
        <v/>
      </c>
      <c r="F74" s="42" t="str">
        <f>IF(MONTH(INDEX(Date,MATCH(MONTH($B$2),mois,)+(COUNT($A$7:$A$107)-COUNT(A74:$A$107))))=MONTH($B$2),INDEX(Feuille1!$B$13:$H$301,MATCH(MONTH($B$2),mois,)+(COUNT($A$7:$A$107)-COUNT(A74:$A$107)),6),"")</f>
        <v/>
      </c>
      <c r="G74" s="43" t="str">
        <f>IF(MONTH(INDEX(Date,MATCH(MONTH($B$2),mois,)+(COUNT($A$7:$A$107)-COUNT(A74:$A$107))))=MONTH($B$2),INDEX(Feuille1!$B$13:$H$301,MATCH(MONTH($B$2),mois,)+(COUNT($A$7:$A$107)-COUNT(A74:$A$107)),7),"")</f>
        <v/>
      </c>
      <c r="H74" s="39"/>
      <c r="I74" s="38"/>
      <c r="J74" s="52"/>
      <c r="K74" s="39"/>
      <c r="L74" s="39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</row>
    <row r="75" spans="1:1025" x14ac:dyDescent="0.25">
      <c r="A75">
        <v>1</v>
      </c>
      <c r="B75" s="40" t="str">
        <f>IF(MONTH(INDEX(Date,MATCH(MONTH($B$2),mois,)+(COUNT($A$7:$A$107)-COUNT(A75:$A$107))))=MONTH($B$2),INDEX(Date,MATCH(MONTH($B$2),mois,)+(COUNT($A$7:$A$107)-COUNT(A75:$A$107))),"")</f>
        <v/>
      </c>
      <c r="C75" s="42" t="str">
        <f>IF(MONTH(INDEX(Date,MATCH(MONTH($B$2),mois,)+(COUNT($A$7:$A$107)-COUNT(A75:$A$107))))=MONTH($B$2),INDEX(Feuille1!$B$13:$H$301,MATCH(MONTH($B$2),mois,)+(COUNT($A$7:$A$107)-COUNT(A75:$A$107)),2),"")</f>
        <v/>
      </c>
      <c r="D75" s="42" t="str">
        <f>IF(MONTH(INDEX(Date,MATCH(MONTH($B$2),mois,)+(COUNT($A$7:$A$107)-COUNT(A75:$A$107))))=MONTH($B$2),INDEX(Feuille1!$B$13:$H$301,MATCH(MONTH($B$2),mois,)+(COUNT($A$7:$A$107)-COUNT(A75:$A$107)),3),"")</f>
        <v/>
      </c>
      <c r="E75" s="43" t="str">
        <f>IF(MONTH(INDEX(Date,MATCH(MONTH($B$2),mois,)+(COUNT($A$7:$A$107)-COUNT(A75:$A$107))))=MONTH($B$2),INDEX(Feuille1!$B$13:$H$301,MATCH(MONTH($B$2),mois,)+(COUNT($A$7:$A$107)-COUNT(A75:$A$107)),4),"")</f>
        <v/>
      </c>
      <c r="F75" s="42" t="str">
        <f>IF(MONTH(INDEX(Date,MATCH(MONTH($B$2),mois,)+(COUNT($A$7:$A$107)-COUNT(A75:$A$107))))=MONTH($B$2),INDEX(Feuille1!$B$13:$H$301,MATCH(MONTH($B$2),mois,)+(COUNT($A$7:$A$107)-COUNT(A75:$A$107)),6),"")</f>
        <v/>
      </c>
      <c r="G75" s="43" t="str">
        <f>IF(MONTH(INDEX(Date,MATCH(MONTH($B$2),mois,)+(COUNT($A$7:$A$107)-COUNT(A75:$A$107))))=MONTH($B$2),INDEX(Feuille1!$B$13:$H$301,MATCH(MONTH($B$2),mois,)+(COUNT($A$7:$A$107)-COUNT(A75:$A$107)),7),"")</f>
        <v/>
      </c>
      <c r="H75" s="39"/>
      <c r="I75" s="38"/>
      <c r="J75" s="52"/>
      <c r="K75" s="39"/>
      <c r="L75" s="39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</row>
    <row r="76" spans="1:1025" x14ac:dyDescent="0.25">
      <c r="A76">
        <v>1</v>
      </c>
      <c r="B76" s="40" t="str">
        <f>IF(MONTH(INDEX(Date,MATCH(MONTH($B$2),mois,)+(COUNT($A$7:$A$107)-COUNT(A76:$A$107))))=MONTH($B$2),INDEX(Date,MATCH(MONTH($B$2),mois,)+(COUNT($A$7:$A$107)-COUNT(A76:$A$107))),"")</f>
        <v/>
      </c>
      <c r="C76" s="42" t="str">
        <f>IF(MONTH(INDEX(Date,MATCH(MONTH($B$2),mois,)+(COUNT($A$7:$A$107)-COUNT(A76:$A$107))))=MONTH($B$2),INDEX(Feuille1!$B$13:$H$301,MATCH(MONTH($B$2),mois,)+(COUNT($A$7:$A$107)-COUNT(A76:$A$107)),2),"")</f>
        <v/>
      </c>
      <c r="D76" s="42" t="str">
        <f>IF(MONTH(INDEX(Date,MATCH(MONTH($B$2),mois,)+(COUNT($A$7:$A$107)-COUNT(A76:$A$107))))=MONTH($B$2),INDEX(Feuille1!$B$13:$H$301,MATCH(MONTH($B$2),mois,)+(COUNT($A$7:$A$107)-COUNT(A76:$A$107)),3),"")</f>
        <v/>
      </c>
      <c r="E76" s="43" t="str">
        <f>IF(MONTH(INDEX(Date,MATCH(MONTH($B$2),mois,)+(COUNT($A$7:$A$107)-COUNT(A76:$A$107))))=MONTH($B$2),INDEX(Feuille1!$B$13:$H$301,MATCH(MONTH($B$2),mois,)+(COUNT($A$7:$A$107)-COUNT(A76:$A$107)),4),"")</f>
        <v/>
      </c>
      <c r="F76" s="42" t="str">
        <f>IF(MONTH(INDEX(Date,MATCH(MONTH($B$2),mois,)+(COUNT($A$7:$A$107)-COUNT(A76:$A$107))))=MONTH($B$2),INDEX(Feuille1!$B$13:$H$301,MATCH(MONTH($B$2),mois,)+(COUNT($A$7:$A$107)-COUNT(A76:$A$107)),6),"")</f>
        <v/>
      </c>
      <c r="G76" s="43" t="str">
        <f>IF(MONTH(INDEX(Date,MATCH(MONTH($B$2),mois,)+(COUNT($A$7:$A$107)-COUNT(A76:$A$107))))=MONTH($B$2),INDEX(Feuille1!$B$13:$H$301,MATCH(MONTH($B$2),mois,)+(COUNT($A$7:$A$107)-COUNT(A76:$A$107)),7),"")</f>
        <v/>
      </c>
      <c r="H76" s="39"/>
      <c r="I76" s="38"/>
      <c r="J76" s="52"/>
      <c r="K76" s="39"/>
      <c r="L76" s="39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</row>
    <row r="77" spans="1:1025" x14ac:dyDescent="0.25">
      <c r="A77">
        <v>1</v>
      </c>
      <c r="B77" s="40" t="str">
        <f>IF(MONTH(INDEX(Date,MATCH(MONTH($B$2),mois,)+(COUNT($A$7:$A$107)-COUNT(A77:$A$107))))=MONTH($B$2),INDEX(Date,MATCH(MONTH($B$2),mois,)+(COUNT($A$7:$A$107)-COUNT(A77:$A$107))),"")</f>
        <v/>
      </c>
      <c r="C77" s="42" t="str">
        <f>IF(MONTH(INDEX(Date,MATCH(MONTH($B$2),mois,)+(COUNT($A$7:$A$107)-COUNT(A77:$A$107))))=MONTH($B$2),INDEX(Feuille1!$B$13:$H$301,MATCH(MONTH($B$2),mois,)+(COUNT($A$7:$A$107)-COUNT(A77:$A$107)),2),"")</f>
        <v/>
      </c>
      <c r="D77" s="42" t="str">
        <f>IF(MONTH(INDEX(Date,MATCH(MONTH($B$2),mois,)+(COUNT($A$7:$A$107)-COUNT(A77:$A$107))))=MONTH($B$2),INDEX(Feuille1!$B$13:$H$301,MATCH(MONTH($B$2),mois,)+(COUNT($A$7:$A$107)-COUNT(A77:$A$107)),3),"")</f>
        <v/>
      </c>
      <c r="E77" s="43" t="str">
        <f>IF(MONTH(INDEX(Date,MATCH(MONTH($B$2),mois,)+(COUNT($A$7:$A$107)-COUNT(A77:$A$107))))=MONTH($B$2),INDEX(Feuille1!$B$13:$H$301,MATCH(MONTH($B$2),mois,)+(COUNT($A$7:$A$107)-COUNT(A77:$A$107)),4),"")</f>
        <v/>
      </c>
      <c r="F77" s="42" t="str">
        <f>IF(MONTH(INDEX(Date,MATCH(MONTH($B$2),mois,)+(COUNT($A$7:$A$107)-COUNT(A77:$A$107))))=MONTH($B$2),INDEX(Feuille1!$B$13:$H$301,MATCH(MONTH($B$2),mois,)+(COUNT($A$7:$A$107)-COUNT(A77:$A$107)),6),"")</f>
        <v/>
      </c>
      <c r="G77" s="43" t="str">
        <f>IF(MONTH(INDEX(Date,MATCH(MONTH($B$2),mois,)+(COUNT($A$7:$A$107)-COUNT(A77:$A$107))))=MONTH($B$2),INDEX(Feuille1!$B$13:$H$301,MATCH(MONTH($B$2),mois,)+(COUNT($A$7:$A$107)-COUNT(A77:$A$107)),7),"")</f>
        <v/>
      </c>
      <c r="H77" s="39"/>
      <c r="I77" s="38"/>
      <c r="J77" s="52"/>
      <c r="K77" s="39"/>
      <c r="L77" s="39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</row>
    <row r="78" spans="1:1025" x14ac:dyDescent="0.25">
      <c r="A78">
        <v>1</v>
      </c>
      <c r="B78" s="40" t="str">
        <f>IF(MONTH(INDEX(Date,MATCH(MONTH($B$2),mois,)+(COUNT($A$7:$A$107)-COUNT(A78:$A$107))))=MONTH($B$2),INDEX(Date,MATCH(MONTH($B$2),mois,)+(COUNT($A$7:$A$107)-COUNT(A78:$A$107))),"")</f>
        <v/>
      </c>
      <c r="C78" s="42" t="str">
        <f>IF(MONTH(INDEX(Date,MATCH(MONTH($B$2),mois,)+(COUNT($A$7:$A$107)-COUNT(A78:$A$107))))=MONTH($B$2),INDEX(Feuille1!$B$13:$H$301,MATCH(MONTH($B$2),mois,)+(COUNT($A$7:$A$107)-COUNT(A78:$A$107)),2),"")</f>
        <v/>
      </c>
      <c r="D78" s="42" t="str">
        <f>IF(MONTH(INDEX(Date,MATCH(MONTH($B$2),mois,)+(COUNT($A$7:$A$107)-COUNT(A78:$A$107))))=MONTH($B$2),INDEX(Feuille1!$B$13:$H$301,MATCH(MONTH($B$2),mois,)+(COUNT($A$7:$A$107)-COUNT(A78:$A$107)),3),"")</f>
        <v/>
      </c>
      <c r="E78" s="43" t="str">
        <f>IF(MONTH(INDEX(Date,MATCH(MONTH($B$2),mois,)+(COUNT($A$7:$A$107)-COUNT(A78:$A$107))))=MONTH($B$2),INDEX(Feuille1!$B$13:$H$301,MATCH(MONTH($B$2),mois,)+(COUNT($A$7:$A$107)-COUNT(A78:$A$107)),4),"")</f>
        <v/>
      </c>
      <c r="F78" s="42" t="str">
        <f>IF(MONTH(INDEX(Date,MATCH(MONTH($B$2),mois,)+(COUNT($A$7:$A$107)-COUNT(A78:$A$107))))=MONTH($B$2),INDEX(Feuille1!$B$13:$H$301,MATCH(MONTH($B$2),mois,)+(COUNT($A$7:$A$107)-COUNT(A78:$A$107)),6),"")</f>
        <v/>
      </c>
      <c r="G78" s="43" t="str">
        <f>IF(MONTH(INDEX(Date,MATCH(MONTH($B$2),mois,)+(COUNT($A$7:$A$107)-COUNT(A78:$A$107))))=MONTH($B$2),INDEX(Feuille1!$B$13:$H$301,MATCH(MONTH($B$2),mois,)+(COUNT($A$7:$A$107)-COUNT(A78:$A$107)),7),"")</f>
        <v/>
      </c>
      <c r="H78" s="39"/>
      <c r="I78" s="38"/>
      <c r="J78" s="52"/>
      <c r="K78" s="39"/>
      <c r="L78" s="39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</row>
    <row r="79" spans="1:1025" x14ac:dyDescent="0.25">
      <c r="A79">
        <v>1</v>
      </c>
      <c r="B79" s="40" t="str">
        <f>IF(MONTH(INDEX(Date,MATCH(MONTH($B$2),mois,)+(COUNT($A$7:$A$107)-COUNT(A79:$A$107))))=MONTH($B$2),INDEX(Date,MATCH(MONTH($B$2),mois,)+(COUNT($A$7:$A$107)-COUNT(A79:$A$107))),"")</f>
        <v/>
      </c>
      <c r="C79" s="42" t="str">
        <f>IF(MONTH(INDEX(Date,MATCH(MONTH($B$2),mois,)+(COUNT($A$7:$A$107)-COUNT(A79:$A$107))))=MONTH($B$2),INDEX(Feuille1!$B$13:$H$301,MATCH(MONTH($B$2),mois,)+(COUNT($A$7:$A$107)-COUNT(A79:$A$107)),2),"")</f>
        <v/>
      </c>
      <c r="D79" s="42" t="str">
        <f>IF(MONTH(INDEX(Date,MATCH(MONTH($B$2),mois,)+(COUNT($A$7:$A$107)-COUNT(A79:$A$107))))=MONTH($B$2),INDEX(Feuille1!$B$13:$H$301,MATCH(MONTH($B$2),mois,)+(COUNT($A$7:$A$107)-COUNT(A79:$A$107)),3),"")</f>
        <v/>
      </c>
      <c r="E79" s="43" t="str">
        <f>IF(MONTH(INDEX(Date,MATCH(MONTH($B$2),mois,)+(COUNT($A$7:$A$107)-COUNT(A79:$A$107))))=MONTH($B$2),INDEX(Feuille1!$B$13:$H$301,MATCH(MONTH($B$2),mois,)+(COUNT($A$7:$A$107)-COUNT(A79:$A$107)),4),"")</f>
        <v/>
      </c>
      <c r="F79" s="42" t="str">
        <f>IF(MONTH(INDEX(Date,MATCH(MONTH($B$2),mois,)+(COUNT($A$7:$A$107)-COUNT(A79:$A$107))))=MONTH($B$2),INDEX(Feuille1!$B$13:$H$301,MATCH(MONTH($B$2),mois,)+(COUNT($A$7:$A$107)-COUNT(A79:$A$107)),6),"")</f>
        <v/>
      </c>
      <c r="G79" s="43" t="str">
        <f>IF(MONTH(INDEX(Date,MATCH(MONTH($B$2),mois,)+(COUNT($A$7:$A$107)-COUNT(A79:$A$107))))=MONTH($B$2),INDEX(Feuille1!$B$13:$H$301,MATCH(MONTH($B$2),mois,)+(COUNT($A$7:$A$107)-COUNT(A79:$A$107)),7),"")</f>
        <v/>
      </c>
      <c r="H79" s="39"/>
      <c r="I79" s="38"/>
      <c r="J79" s="52"/>
      <c r="K79" s="39"/>
      <c r="L79" s="3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</row>
    <row r="80" spans="1:1025" x14ac:dyDescent="0.25">
      <c r="A80">
        <v>1</v>
      </c>
      <c r="B80" s="40" t="str">
        <f>IF(MONTH(INDEX(Date,MATCH(MONTH($B$2),mois,)+(COUNT($A$7:$A$107)-COUNT(A80:$A$107))))=MONTH($B$2),INDEX(Date,MATCH(MONTH($B$2),mois,)+(COUNT($A$7:$A$107)-COUNT(A80:$A$107))),"")</f>
        <v/>
      </c>
      <c r="C80" s="42" t="str">
        <f>IF(MONTH(INDEX(Date,MATCH(MONTH($B$2),mois,)+(COUNT($A$7:$A$107)-COUNT(A80:$A$107))))=MONTH($B$2),INDEX(Feuille1!$B$13:$H$301,MATCH(MONTH($B$2),mois,)+(COUNT($A$7:$A$107)-COUNT(A80:$A$107)),2),"")</f>
        <v/>
      </c>
      <c r="D80" s="42" t="str">
        <f>IF(MONTH(INDEX(Date,MATCH(MONTH($B$2),mois,)+(COUNT($A$7:$A$107)-COUNT(A80:$A$107))))=MONTH($B$2),INDEX(Feuille1!$B$13:$H$301,MATCH(MONTH($B$2),mois,)+(COUNT($A$7:$A$107)-COUNT(A80:$A$107)),3),"")</f>
        <v/>
      </c>
      <c r="E80" s="43" t="str">
        <f>IF(MONTH(INDEX(Date,MATCH(MONTH($B$2),mois,)+(COUNT($A$7:$A$107)-COUNT(A80:$A$107))))=MONTH($B$2),INDEX(Feuille1!$B$13:$H$301,MATCH(MONTH($B$2),mois,)+(COUNT($A$7:$A$107)-COUNT(A80:$A$107)),4),"")</f>
        <v/>
      </c>
      <c r="F80" s="42" t="str">
        <f>IF(MONTH(INDEX(Date,MATCH(MONTH($B$2),mois,)+(COUNT($A$7:$A$107)-COUNT(A80:$A$107))))=MONTH($B$2),INDEX(Feuille1!$B$13:$H$301,MATCH(MONTH($B$2),mois,)+(COUNT($A$7:$A$107)-COUNT(A80:$A$107)),6),"")</f>
        <v/>
      </c>
      <c r="G80" s="43" t="str">
        <f>IF(MONTH(INDEX(Date,MATCH(MONTH($B$2),mois,)+(COUNT($A$7:$A$107)-COUNT(A80:$A$107))))=MONTH($B$2),INDEX(Feuille1!$B$13:$H$301,MATCH(MONTH($B$2),mois,)+(COUNT($A$7:$A$107)-COUNT(A80:$A$107)),7),"")</f>
        <v/>
      </c>
      <c r="H80" s="39"/>
      <c r="I80" s="38"/>
      <c r="J80" s="52"/>
      <c r="K80" s="39"/>
      <c r="L80" s="39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  <c r="AMK80"/>
    </row>
    <row r="81" spans="1:1025" x14ac:dyDescent="0.25">
      <c r="A81">
        <v>1</v>
      </c>
      <c r="B81" s="40" t="str">
        <f>IF(MONTH(INDEX(Date,MATCH(MONTH($B$2),mois,)+(COUNT($A$7:$A$107)-COUNT(A81:$A$107))))=MONTH($B$2),INDEX(Date,MATCH(MONTH($B$2),mois,)+(COUNT($A$7:$A$107)-COUNT(A81:$A$107))),"")</f>
        <v/>
      </c>
      <c r="C81" s="42" t="str">
        <f>IF(MONTH(INDEX(Date,MATCH(MONTH($B$2),mois,)+(COUNT($A$7:$A$107)-COUNT(A81:$A$107))))=MONTH($B$2),INDEX(Feuille1!$B$13:$H$301,MATCH(MONTH($B$2),mois,)+(COUNT($A$7:$A$107)-COUNT(A81:$A$107)),2),"")</f>
        <v/>
      </c>
      <c r="D81" s="42" t="str">
        <f>IF(MONTH(INDEX(Date,MATCH(MONTH($B$2),mois,)+(COUNT($A$7:$A$107)-COUNT(A81:$A$107))))=MONTH($B$2),INDEX(Feuille1!$B$13:$H$301,MATCH(MONTH($B$2),mois,)+(COUNT($A$7:$A$107)-COUNT(A81:$A$107)),3),"")</f>
        <v/>
      </c>
      <c r="E81" s="43" t="str">
        <f>IF(MONTH(INDEX(Date,MATCH(MONTH($B$2),mois,)+(COUNT($A$7:$A$107)-COUNT(A81:$A$107))))=MONTH($B$2),INDEX(Feuille1!$B$13:$H$301,MATCH(MONTH($B$2),mois,)+(COUNT($A$7:$A$107)-COUNT(A81:$A$107)),4),"")</f>
        <v/>
      </c>
      <c r="F81" s="42" t="str">
        <f>IF(MONTH(INDEX(Date,MATCH(MONTH($B$2),mois,)+(COUNT($A$7:$A$107)-COUNT(A81:$A$107))))=MONTH($B$2),INDEX(Feuille1!$B$13:$H$301,MATCH(MONTH($B$2),mois,)+(COUNT($A$7:$A$107)-COUNT(A81:$A$107)),6),"")</f>
        <v/>
      </c>
      <c r="G81" s="43" t="str">
        <f>IF(MONTH(INDEX(Date,MATCH(MONTH($B$2),mois,)+(COUNT($A$7:$A$107)-COUNT(A81:$A$107))))=MONTH($B$2),INDEX(Feuille1!$B$13:$H$301,MATCH(MONTH($B$2),mois,)+(COUNT($A$7:$A$107)-COUNT(A81:$A$107)),7),"")</f>
        <v/>
      </c>
      <c r="H81" s="39"/>
      <c r="I81" s="38"/>
      <c r="J81" s="52"/>
      <c r="K81" s="39"/>
      <c r="L81" s="39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</row>
    <row r="82" spans="1:1025" x14ac:dyDescent="0.25">
      <c r="A82">
        <v>1</v>
      </c>
      <c r="B82" s="40" t="str">
        <f>IF(MONTH(INDEX(Date,MATCH(MONTH($B$2),mois,)+(COUNT($A$7:$A$107)-COUNT(A82:$A$107))))=MONTH($B$2),INDEX(Date,MATCH(MONTH($B$2),mois,)+(COUNT($A$7:$A$107)-COUNT(A82:$A$107))),"")</f>
        <v/>
      </c>
      <c r="C82" s="42" t="str">
        <f>IF(MONTH(INDEX(Date,MATCH(MONTH($B$2),mois,)+(COUNT($A$7:$A$107)-COUNT(A82:$A$107))))=MONTH($B$2),INDEX(Feuille1!$B$13:$H$301,MATCH(MONTH($B$2),mois,)+(COUNT($A$7:$A$107)-COUNT(A82:$A$107)),2),"")</f>
        <v/>
      </c>
      <c r="D82" s="42" t="str">
        <f>IF(MONTH(INDEX(Date,MATCH(MONTH($B$2),mois,)+(COUNT($A$7:$A$107)-COUNT(A82:$A$107))))=MONTH($B$2),INDEX(Feuille1!$B$13:$H$301,MATCH(MONTH($B$2),mois,)+(COUNT($A$7:$A$107)-COUNT(A82:$A$107)),3),"")</f>
        <v/>
      </c>
      <c r="E82" s="43" t="str">
        <f>IF(MONTH(INDEX(Date,MATCH(MONTH($B$2),mois,)+(COUNT($A$7:$A$107)-COUNT(A82:$A$107))))=MONTH($B$2),INDEX(Feuille1!$B$13:$H$301,MATCH(MONTH($B$2),mois,)+(COUNT($A$7:$A$107)-COUNT(A82:$A$107)),4),"")</f>
        <v/>
      </c>
      <c r="F82" s="42" t="str">
        <f>IF(MONTH(INDEX(Date,MATCH(MONTH($B$2),mois,)+(COUNT($A$7:$A$107)-COUNT(A82:$A$107))))=MONTH($B$2),INDEX(Feuille1!$B$13:$H$301,MATCH(MONTH($B$2),mois,)+(COUNT($A$7:$A$107)-COUNT(A82:$A$107)),6),"")</f>
        <v/>
      </c>
      <c r="G82" s="43" t="str">
        <f>IF(MONTH(INDEX(Date,MATCH(MONTH($B$2),mois,)+(COUNT($A$7:$A$107)-COUNT(A82:$A$107))))=MONTH($B$2),INDEX(Feuille1!$B$13:$H$301,MATCH(MONTH($B$2),mois,)+(COUNT($A$7:$A$107)-COUNT(A82:$A$107)),7),"")</f>
        <v/>
      </c>
      <c r="H82" s="39"/>
      <c r="I82" s="38"/>
      <c r="J82" s="52"/>
      <c r="K82" s="39"/>
      <c r="L82" s="39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</row>
    <row r="83" spans="1:1025" x14ac:dyDescent="0.25">
      <c r="A83">
        <v>1</v>
      </c>
      <c r="B83" s="40" t="str">
        <f>IF(MONTH(INDEX(Date,MATCH(MONTH($B$2),mois,)+(COUNT($A$7:$A$107)-COUNT(A83:$A$107))))=MONTH($B$2),INDEX(Date,MATCH(MONTH($B$2),mois,)+(COUNT($A$7:$A$107)-COUNT(A83:$A$107))),"")</f>
        <v/>
      </c>
      <c r="C83" s="42" t="str">
        <f>IF(MONTH(INDEX(Date,MATCH(MONTH($B$2),mois,)+(COUNT($A$7:$A$107)-COUNT(A83:$A$107))))=MONTH($B$2),INDEX(Feuille1!$B$13:$H$301,MATCH(MONTH($B$2),mois,)+(COUNT($A$7:$A$107)-COUNT(A83:$A$107)),2),"")</f>
        <v/>
      </c>
      <c r="D83" s="42" t="str">
        <f>IF(MONTH(INDEX(Date,MATCH(MONTH($B$2),mois,)+(COUNT($A$7:$A$107)-COUNT(A83:$A$107))))=MONTH($B$2),INDEX(Feuille1!$B$13:$H$301,MATCH(MONTH($B$2),mois,)+(COUNT($A$7:$A$107)-COUNT(A83:$A$107)),3),"")</f>
        <v/>
      </c>
      <c r="E83" s="43" t="str">
        <f>IF(MONTH(INDEX(Date,MATCH(MONTH($B$2),mois,)+(COUNT($A$7:$A$107)-COUNT(A83:$A$107))))=MONTH($B$2),INDEX(Feuille1!$B$13:$H$301,MATCH(MONTH($B$2),mois,)+(COUNT($A$7:$A$107)-COUNT(A83:$A$107)),4),"")</f>
        <v/>
      </c>
      <c r="F83" s="42" t="str">
        <f>IF(MONTH(INDEX(Date,MATCH(MONTH($B$2),mois,)+(COUNT($A$7:$A$107)-COUNT(A83:$A$107))))=MONTH($B$2),INDEX(Feuille1!$B$13:$H$301,MATCH(MONTH($B$2),mois,)+(COUNT($A$7:$A$107)-COUNT(A83:$A$107)),6),"")</f>
        <v/>
      </c>
      <c r="G83" s="43" t="str">
        <f>IF(MONTH(INDEX(Date,MATCH(MONTH($B$2),mois,)+(COUNT($A$7:$A$107)-COUNT(A83:$A$107))))=MONTH($B$2),INDEX(Feuille1!$B$13:$H$301,MATCH(MONTH($B$2),mois,)+(COUNT($A$7:$A$107)-COUNT(A83:$A$107)),7),"")</f>
        <v/>
      </c>
      <c r="H83" s="39"/>
      <c r="I83" s="38"/>
      <c r="J83" s="52"/>
      <c r="K83" s="39"/>
      <c r="L83" s="39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</row>
    <row r="84" spans="1:1025" x14ac:dyDescent="0.25">
      <c r="A84">
        <v>1</v>
      </c>
      <c r="B84" s="40" t="str">
        <f>IF(MONTH(INDEX(Date,MATCH(MONTH($B$2),mois,)+(COUNT($A$7:$A$107)-COUNT(A84:$A$107))))=MONTH($B$2),INDEX(Date,MATCH(MONTH($B$2),mois,)+(COUNT($A$7:$A$107)-COUNT(A84:$A$107))),"")</f>
        <v/>
      </c>
      <c r="C84" s="42" t="str">
        <f>IF(MONTH(INDEX(Date,MATCH(MONTH($B$2),mois,)+(COUNT($A$7:$A$107)-COUNT(A84:$A$107))))=MONTH($B$2),INDEX(Feuille1!$B$13:$H$301,MATCH(MONTH($B$2),mois,)+(COUNT($A$7:$A$107)-COUNT(A84:$A$107)),2),"")</f>
        <v/>
      </c>
      <c r="D84" s="42" t="str">
        <f>IF(MONTH(INDEX(Date,MATCH(MONTH($B$2),mois,)+(COUNT($A$7:$A$107)-COUNT(A84:$A$107))))=MONTH($B$2),INDEX(Feuille1!$B$13:$H$301,MATCH(MONTH($B$2),mois,)+(COUNT($A$7:$A$107)-COUNT(A84:$A$107)),3),"")</f>
        <v/>
      </c>
      <c r="E84" s="43" t="str">
        <f>IF(MONTH(INDEX(Date,MATCH(MONTH($B$2),mois,)+(COUNT($A$7:$A$107)-COUNT(A84:$A$107))))=MONTH($B$2),INDEX(Feuille1!$B$13:$H$301,MATCH(MONTH($B$2),mois,)+(COUNT($A$7:$A$107)-COUNT(A84:$A$107)),4),"")</f>
        <v/>
      </c>
      <c r="F84" s="42" t="str">
        <f>IF(MONTH(INDEX(Date,MATCH(MONTH($B$2),mois,)+(COUNT($A$7:$A$107)-COUNT(A84:$A$107))))=MONTH($B$2),INDEX(Feuille1!$B$13:$H$301,MATCH(MONTH($B$2),mois,)+(COUNT($A$7:$A$107)-COUNT(A84:$A$107)),6),"")</f>
        <v/>
      </c>
      <c r="G84" s="43" t="str">
        <f>IF(MONTH(INDEX(Date,MATCH(MONTH($B$2),mois,)+(COUNT($A$7:$A$107)-COUNT(A84:$A$107))))=MONTH($B$2),INDEX(Feuille1!$B$13:$H$301,MATCH(MONTH($B$2),mois,)+(COUNT($A$7:$A$107)-COUNT(A84:$A$107)),7),"")</f>
        <v/>
      </c>
      <c r="H84" s="39"/>
      <c r="I84" s="38"/>
      <c r="J84" s="52"/>
      <c r="K84" s="39"/>
      <c r="L84" s="39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</row>
    <row r="85" spans="1:1025" x14ac:dyDescent="0.25">
      <c r="A85">
        <v>1</v>
      </c>
      <c r="B85" s="40" t="str">
        <f>IF(MONTH(INDEX(Date,MATCH(MONTH($B$2),mois,)+(COUNT($A$7:$A$107)-COUNT(A85:$A$107))))=MONTH($B$2),INDEX(Date,MATCH(MONTH($B$2),mois,)+(COUNT($A$7:$A$107)-COUNT(A85:$A$107))),"")</f>
        <v/>
      </c>
      <c r="C85" s="42" t="str">
        <f>IF(MONTH(INDEX(Date,MATCH(MONTH($B$2),mois,)+(COUNT($A$7:$A$107)-COUNT(A85:$A$107))))=MONTH($B$2),INDEX(Feuille1!$B$13:$H$301,MATCH(MONTH($B$2),mois,)+(COUNT($A$7:$A$107)-COUNT(A85:$A$107)),2),"")</f>
        <v/>
      </c>
      <c r="D85" s="42" t="str">
        <f>IF(MONTH(INDEX(Date,MATCH(MONTH($B$2),mois,)+(COUNT($A$7:$A$107)-COUNT(A85:$A$107))))=MONTH($B$2),INDEX(Feuille1!$B$13:$H$301,MATCH(MONTH($B$2),mois,)+(COUNT($A$7:$A$107)-COUNT(A85:$A$107)),3),"")</f>
        <v/>
      </c>
      <c r="E85" s="43" t="str">
        <f>IF(MONTH(INDEX(Date,MATCH(MONTH($B$2),mois,)+(COUNT($A$7:$A$107)-COUNT(A85:$A$107))))=MONTH($B$2),INDEX(Feuille1!$B$13:$H$301,MATCH(MONTH($B$2),mois,)+(COUNT($A$7:$A$107)-COUNT(A85:$A$107)),4),"")</f>
        <v/>
      </c>
      <c r="F85" s="42" t="str">
        <f>IF(MONTH(INDEX(Date,MATCH(MONTH($B$2),mois,)+(COUNT($A$7:$A$107)-COUNT(A85:$A$107))))=MONTH($B$2),INDEX(Feuille1!$B$13:$H$301,MATCH(MONTH($B$2),mois,)+(COUNT($A$7:$A$107)-COUNT(A85:$A$107)),6),"")</f>
        <v/>
      </c>
      <c r="G85" s="43" t="str">
        <f>IF(MONTH(INDEX(Date,MATCH(MONTH($B$2),mois,)+(COUNT($A$7:$A$107)-COUNT(A85:$A$107))))=MONTH($B$2),INDEX(Feuille1!$B$13:$H$301,MATCH(MONTH($B$2),mois,)+(COUNT($A$7:$A$107)-COUNT(A85:$A$107)),7),"")</f>
        <v/>
      </c>
      <c r="H85" s="39"/>
      <c r="I85" s="38"/>
      <c r="J85" s="52"/>
      <c r="K85" s="39"/>
      <c r="L85" s="39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  <c r="AMK85"/>
    </row>
    <row r="86" spans="1:1025" x14ac:dyDescent="0.25">
      <c r="A86">
        <v>1</v>
      </c>
      <c r="B86" s="40" t="str">
        <f>IF(MONTH(INDEX(Date,MATCH(MONTH($B$2),mois,)+(COUNT($A$7:$A$107)-COUNT(A86:$A$107))))=MONTH($B$2),INDEX(Date,MATCH(MONTH($B$2),mois,)+(COUNT($A$7:$A$107)-COUNT(A86:$A$107))),"")</f>
        <v/>
      </c>
      <c r="C86" s="42" t="str">
        <f>IF(MONTH(INDEX(Date,MATCH(MONTH($B$2),mois,)+(COUNT($A$7:$A$107)-COUNT(A86:$A$107))))=MONTH($B$2),INDEX(Feuille1!$B$13:$H$301,MATCH(MONTH($B$2),mois,)+(COUNT($A$7:$A$107)-COUNT(A86:$A$107)),2),"")</f>
        <v/>
      </c>
      <c r="D86" s="42" t="str">
        <f>IF(MONTH(INDEX(Date,MATCH(MONTH($B$2),mois,)+(COUNT($A$7:$A$107)-COUNT(A86:$A$107))))=MONTH($B$2),INDEX(Feuille1!$B$13:$H$301,MATCH(MONTH($B$2),mois,)+(COUNT($A$7:$A$107)-COUNT(A86:$A$107)),3),"")</f>
        <v/>
      </c>
      <c r="E86" s="43" t="str">
        <f>IF(MONTH(INDEX(Date,MATCH(MONTH($B$2),mois,)+(COUNT($A$7:$A$107)-COUNT(A86:$A$107))))=MONTH($B$2),INDEX(Feuille1!$B$13:$H$301,MATCH(MONTH($B$2),mois,)+(COUNT($A$7:$A$107)-COUNT(A86:$A$107)),4),"")</f>
        <v/>
      </c>
      <c r="F86" s="42" t="str">
        <f>IF(MONTH(INDEX(Date,MATCH(MONTH($B$2),mois,)+(COUNT($A$7:$A$107)-COUNT(A86:$A$107))))=MONTH($B$2),INDEX(Feuille1!$B$13:$H$301,MATCH(MONTH($B$2),mois,)+(COUNT($A$7:$A$107)-COUNT(A86:$A$107)),6),"")</f>
        <v/>
      </c>
      <c r="G86" s="43" t="str">
        <f>IF(MONTH(INDEX(Date,MATCH(MONTH($B$2),mois,)+(COUNT($A$7:$A$107)-COUNT(A86:$A$107))))=MONTH($B$2),INDEX(Feuille1!$B$13:$H$301,MATCH(MONTH($B$2),mois,)+(COUNT($A$7:$A$107)-COUNT(A86:$A$107)),7),"")</f>
        <v/>
      </c>
      <c r="H86" s="39"/>
      <c r="I86" s="38"/>
      <c r="J86" s="52"/>
      <c r="K86" s="39"/>
      <c r="L86" s="39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  <c r="AMK86"/>
    </row>
    <row r="87" spans="1:1025" x14ac:dyDescent="0.25">
      <c r="A87">
        <v>1</v>
      </c>
      <c r="B87" s="40" t="str">
        <f>IF(MONTH(INDEX(Date,MATCH(MONTH($B$2),mois,)+(COUNT($A$7:$A$107)-COUNT(A87:$A$107))))=MONTH($B$2),INDEX(Date,MATCH(MONTH($B$2),mois,)+(COUNT($A$7:$A$107)-COUNT(A87:$A$107))),"")</f>
        <v/>
      </c>
      <c r="C87" s="42" t="str">
        <f>IF(MONTH(INDEX(Date,MATCH(MONTH($B$2),mois,)+(COUNT($A$7:$A$107)-COUNT(A87:$A$107))))=MONTH($B$2),INDEX(Feuille1!$B$13:$H$301,MATCH(MONTH($B$2),mois,)+(COUNT($A$7:$A$107)-COUNT(A87:$A$107)),2),"")</f>
        <v/>
      </c>
      <c r="D87" s="42" t="str">
        <f>IF(MONTH(INDEX(Date,MATCH(MONTH($B$2),mois,)+(COUNT($A$7:$A$107)-COUNT(A87:$A$107))))=MONTH($B$2),INDEX(Feuille1!$B$13:$H$301,MATCH(MONTH($B$2),mois,)+(COUNT($A$7:$A$107)-COUNT(A87:$A$107)),3),"")</f>
        <v/>
      </c>
      <c r="E87" s="43" t="str">
        <f>IF(MONTH(INDEX(Date,MATCH(MONTH($B$2),mois,)+(COUNT($A$7:$A$107)-COUNT(A87:$A$107))))=MONTH($B$2),INDEX(Feuille1!$B$13:$H$301,MATCH(MONTH($B$2),mois,)+(COUNT($A$7:$A$107)-COUNT(A87:$A$107)),4),"")</f>
        <v/>
      </c>
      <c r="F87" s="42" t="str">
        <f>IF(MONTH(INDEX(Date,MATCH(MONTH($B$2),mois,)+(COUNT($A$7:$A$107)-COUNT(A87:$A$107))))=MONTH($B$2),INDEX(Feuille1!$B$13:$H$301,MATCH(MONTH($B$2),mois,)+(COUNT($A$7:$A$107)-COUNT(A87:$A$107)),6),"")</f>
        <v/>
      </c>
      <c r="G87" s="43" t="str">
        <f>IF(MONTH(INDEX(Date,MATCH(MONTH($B$2),mois,)+(COUNT($A$7:$A$107)-COUNT(A87:$A$107))))=MONTH($B$2),INDEX(Feuille1!$B$13:$H$301,MATCH(MONTH($B$2),mois,)+(COUNT($A$7:$A$107)-COUNT(A87:$A$107)),7),"")</f>
        <v/>
      </c>
      <c r="H87" s="39"/>
      <c r="I87" s="38"/>
      <c r="J87" s="52"/>
      <c r="K87" s="39"/>
      <c r="L87" s="39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  <c r="AMK87"/>
    </row>
    <row r="88" spans="1:1025" x14ac:dyDescent="0.25">
      <c r="A88">
        <v>1</v>
      </c>
      <c r="B88" s="40" t="str">
        <f>IF(MONTH(INDEX(Date,MATCH(MONTH($B$2),mois,)+(COUNT($A$7:$A$107)-COUNT(A88:$A$107))))=MONTH($B$2),INDEX(Date,MATCH(MONTH($B$2),mois,)+(COUNT($A$7:$A$107)-COUNT(A88:$A$107))),"")</f>
        <v/>
      </c>
      <c r="C88" s="42" t="str">
        <f>IF(MONTH(INDEX(Date,MATCH(MONTH($B$2),mois,)+(COUNT($A$7:$A$107)-COUNT(A88:$A$107))))=MONTH($B$2),INDEX(Feuille1!$B$13:$H$301,MATCH(MONTH($B$2),mois,)+(COUNT($A$7:$A$107)-COUNT(A88:$A$107)),2),"")</f>
        <v/>
      </c>
      <c r="D88" s="42" t="str">
        <f>IF(MONTH(INDEX(Date,MATCH(MONTH($B$2),mois,)+(COUNT($A$7:$A$107)-COUNT(A88:$A$107))))=MONTH($B$2),INDEX(Feuille1!$B$13:$H$301,MATCH(MONTH($B$2),mois,)+(COUNT($A$7:$A$107)-COUNT(A88:$A$107)),3),"")</f>
        <v/>
      </c>
      <c r="E88" s="43" t="str">
        <f>IF(MONTH(INDEX(Date,MATCH(MONTH($B$2),mois,)+(COUNT($A$7:$A$107)-COUNT(A88:$A$107))))=MONTH($B$2),INDEX(Feuille1!$B$13:$H$301,MATCH(MONTH($B$2),mois,)+(COUNT($A$7:$A$107)-COUNT(A88:$A$107)),4),"")</f>
        <v/>
      </c>
      <c r="F88" s="42" t="str">
        <f>IF(MONTH(INDEX(Date,MATCH(MONTH($B$2),mois,)+(COUNT($A$7:$A$107)-COUNT(A88:$A$107))))=MONTH($B$2),INDEX(Feuille1!$B$13:$H$301,MATCH(MONTH($B$2),mois,)+(COUNT($A$7:$A$107)-COUNT(A88:$A$107)),6),"")</f>
        <v/>
      </c>
      <c r="G88" s="43" t="str">
        <f>IF(MONTH(INDEX(Date,MATCH(MONTH($B$2),mois,)+(COUNT($A$7:$A$107)-COUNT(A88:$A$107))))=MONTH($B$2),INDEX(Feuille1!$B$13:$H$301,MATCH(MONTH($B$2),mois,)+(COUNT($A$7:$A$107)-COUNT(A88:$A$107)),7),"")</f>
        <v/>
      </c>
      <c r="H88" s="39"/>
      <c r="I88" s="38"/>
      <c r="J88" s="52"/>
      <c r="K88" s="39"/>
      <c r="L88" s="39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  <c r="AMK88"/>
    </row>
    <row r="89" spans="1:1025" x14ac:dyDescent="0.25">
      <c r="A89">
        <v>1</v>
      </c>
      <c r="B89" s="40" t="str">
        <f>IF(MONTH(INDEX(Date,MATCH(MONTH($B$2),mois,)+(COUNT($A$7:$A$107)-COUNT(A89:$A$107))))=MONTH($B$2),INDEX(Date,MATCH(MONTH($B$2),mois,)+(COUNT($A$7:$A$107)-COUNT(A89:$A$107))),"")</f>
        <v/>
      </c>
      <c r="C89" s="42" t="str">
        <f>IF(MONTH(INDEX(Date,MATCH(MONTH($B$2),mois,)+(COUNT($A$7:$A$107)-COUNT(A89:$A$107))))=MONTH($B$2),INDEX(Feuille1!$B$13:$H$301,MATCH(MONTH($B$2),mois,)+(COUNT($A$7:$A$107)-COUNT(A89:$A$107)),2),"")</f>
        <v/>
      </c>
      <c r="D89" s="42" t="str">
        <f>IF(MONTH(INDEX(Date,MATCH(MONTH($B$2),mois,)+(COUNT($A$7:$A$107)-COUNT(A89:$A$107))))=MONTH($B$2),INDEX(Feuille1!$B$13:$H$301,MATCH(MONTH($B$2),mois,)+(COUNT($A$7:$A$107)-COUNT(A89:$A$107)),3),"")</f>
        <v/>
      </c>
      <c r="E89" s="43" t="str">
        <f>IF(MONTH(INDEX(Date,MATCH(MONTH($B$2),mois,)+(COUNT($A$7:$A$107)-COUNT(A89:$A$107))))=MONTH($B$2),INDEX(Feuille1!$B$13:$H$301,MATCH(MONTH($B$2),mois,)+(COUNT($A$7:$A$107)-COUNT(A89:$A$107)),4),"")</f>
        <v/>
      </c>
      <c r="F89" s="42" t="str">
        <f>IF(MONTH(INDEX(Date,MATCH(MONTH($B$2),mois,)+(COUNT($A$7:$A$107)-COUNT(A89:$A$107))))=MONTH($B$2),INDEX(Feuille1!$B$13:$H$301,MATCH(MONTH($B$2),mois,)+(COUNT($A$7:$A$107)-COUNT(A89:$A$107)),6),"")</f>
        <v/>
      </c>
      <c r="G89" s="43" t="str">
        <f>IF(MONTH(INDEX(Date,MATCH(MONTH($B$2),mois,)+(COUNT($A$7:$A$107)-COUNT(A89:$A$107))))=MONTH($B$2),INDEX(Feuille1!$B$13:$H$301,MATCH(MONTH($B$2),mois,)+(COUNT($A$7:$A$107)-COUNT(A89:$A$107)),7),"")</f>
        <v/>
      </c>
      <c r="H89" s="39"/>
      <c r="I89" s="38"/>
      <c r="J89" s="52"/>
      <c r="K89" s="39"/>
      <c r="L89" s="3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  <c r="AMK89"/>
    </row>
    <row r="90" spans="1:1025" x14ac:dyDescent="0.25">
      <c r="A90">
        <v>1</v>
      </c>
      <c r="B90" s="40" t="str">
        <f>IF(MONTH(INDEX(Date,MATCH(MONTH($B$2),mois,)+(COUNT($A$7:$A$107)-COUNT(A90:$A$107))))=MONTH($B$2),INDEX(Date,MATCH(MONTH($B$2),mois,)+(COUNT($A$7:$A$107)-COUNT(A90:$A$107))),"")</f>
        <v/>
      </c>
      <c r="C90" s="42" t="str">
        <f>IF(MONTH(INDEX(Date,MATCH(MONTH($B$2),mois,)+(COUNT($A$7:$A$107)-COUNT(A90:$A$107))))=MONTH($B$2),INDEX(Feuille1!$B$13:$H$301,MATCH(MONTH($B$2),mois,)+(COUNT($A$7:$A$107)-COUNT(A90:$A$107)),2),"")</f>
        <v/>
      </c>
      <c r="D90" s="42" t="str">
        <f>IF(MONTH(INDEX(Date,MATCH(MONTH($B$2),mois,)+(COUNT($A$7:$A$107)-COUNT(A90:$A$107))))=MONTH($B$2),INDEX(Feuille1!$B$13:$H$301,MATCH(MONTH($B$2),mois,)+(COUNT($A$7:$A$107)-COUNT(A90:$A$107)),3),"")</f>
        <v/>
      </c>
      <c r="E90" s="43" t="str">
        <f>IF(MONTH(INDEX(Date,MATCH(MONTH($B$2),mois,)+(COUNT($A$7:$A$107)-COUNT(A90:$A$107))))=MONTH($B$2),INDEX(Feuille1!$B$13:$H$301,MATCH(MONTH($B$2),mois,)+(COUNT($A$7:$A$107)-COUNT(A90:$A$107)),4),"")</f>
        <v/>
      </c>
      <c r="F90" s="42" t="str">
        <f>IF(MONTH(INDEX(Date,MATCH(MONTH($B$2),mois,)+(COUNT($A$7:$A$107)-COUNT(A90:$A$107))))=MONTH($B$2),INDEX(Feuille1!$B$13:$H$301,MATCH(MONTH($B$2),mois,)+(COUNT($A$7:$A$107)-COUNT(A90:$A$107)),6),"")</f>
        <v/>
      </c>
      <c r="G90" s="43" t="str">
        <f>IF(MONTH(INDEX(Date,MATCH(MONTH($B$2),mois,)+(COUNT($A$7:$A$107)-COUNT(A90:$A$107))))=MONTH($B$2),INDEX(Feuille1!$B$13:$H$301,MATCH(MONTH($B$2),mois,)+(COUNT($A$7:$A$107)-COUNT(A90:$A$107)),7),"")</f>
        <v/>
      </c>
      <c r="H90" s="39"/>
      <c r="I90" s="38"/>
      <c r="J90" s="52"/>
      <c r="K90" s="39"/>
      <c r="L90" s="39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  <c r="AMK90"/>
    </row>
    <row r="91" spans="1:1025" x14ac:dyDescent="0.25">
      <c r="A91">
        <v>1</v>
      </c>
      <c r="B91" s="40" t="str">
        <f>IF(MONTH(INDEX(Date,MATCH(MONTH($B$2),mois,)+(COUNT($A$7:$A$107)-COUNT(A91:$A$107))))=MONTH($B$2),INDEX(Date,MATCH(MONTH($B$2),mois,)+(COUNT($A$7:$A$107)-COUNT(A91:$A$107))),"")</f>
        <v/>
      </c>
      <c r="C91" s="42" t="str">
        <f>IF(MONTH(INDEX(Date,MATCH(MONTH($B$2),mois,)+(COUNT($A$7:$A$107)-COUNT(A91:$A$107))))=MONTH($B$2),INDEX(Feuille1!$B$13:$H$301,MATCH(MONTH($B$2),mois,)+(COUNT($A$7:$A$107)-COUNT(A91:$A$107)),2),"")</f>
        <v/>
      </c>
      <c r="D91" s="42" t="str">
        <f>IF(MONTH(INDEX(Date,MATCH(MONTH($B$2),mois,)+(COUNT($A$7:$A$107)-COUNT(A91:$A$107))))=MONTH($B$2),INDEX(Feuille1!$B$13:$H$301,MATCH(MONTH($B$2),mois,)+(COUNT($A$7:$A$107)-COUNT(A91:$A$107)),3),"")</f>
        <v/>
      </c>
      <c r="E91" s="43" t="str">
        <f>IF(MONTH(INDEX(Date,MATCH(MONTH($B$2),mois,)+(COUNT($A$7:$A$107)-COUNT(A91:$A$107))))=MONTH($B$2),INDEX(Feuille1!$B$13:$H$301,MATCH(MONTH($B$2),mois,)+(COUNT($A$7:$A$107)-COUNT(A91:$A$107)),4),"")</f>
        <v/>
      </c>
      <c r="F91" s="42" t="str">
        <f>IF(MONTH(INDEX(Date,MATCH(MONTH($B$2),mois,)+(COUNT($A$7:$A$107)-COUNT(A91:$A$107))))=MONTH($B$2),INDEX(Feuille1!$B$13:$H$301,MATCH(MONTH($B$2),mois,)+(COUNT($A$7:$A$107)-COUNT(A91:$A$107)),6),"")</f>
        <v/>
      </c>
      <c r="G91" s="43" t="str">
        <f>IF(MONTH(INDEX(Date,MATCH(MONTH($B$2),mois,)+(COUNT($A$7:$A$107)-COUNT(A91:$A$107))))=MONTH($B$2),INDEX(Feuille1!$B$13:$H$301,MATCH(MONTH($B$2),mois,)+(COUNT($A$7:$A$107)-COUNT(A91:$A$107)),7),"")</f>
        <v/>
      </c>
      <c r="H91" s="39"/>
      <c r="I91" s="38"/>
      <c r="J91" s="52"/>
      <c r="K91" s="39"/>
      <c r="L91" s="39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  <c r="AMK91"/>
    </row>
    <row r="92" spans="1:1025" x14ac:dyDescent="0.25">
      <c r="A92">
        <v>1</v>
      </c>
      <c r="B92" s="40" t="str">
        <f>IF(MONTH(INDEX(Date,MATCH(MONTH($B$2),mois,)+(COUNT($A$7:$A$107)-COUNT(A92:$A$107))))=MONTH($B$2),INDEX(Date,MATCH(MONTH($B$2),mois,)+(COUNT($A$7:$A$107)-COUNT(A92:$A$107))),"")</f>
        <v/>
      </c>
      <c r="C92" s="42" t="str">
        <f>IF(MONTH(INDEX(Date,MATCH(MONTH($B$2),mois,)+(COUNT($A$7:$A$107)-COUNT(A92:$A$107))))=MONTH($B$2),INDEX(Feuille1!$B$13:$H$301,MATCH(MONTH($B$2),mois,)+(COUNT($A$7:$A$107)-COUNT(A92:$A$107)),2),"")</f>
        <v/>
      </c>
      <c r="D92" s="42" t="str">
        <f>IF(MONTH(INDEX(Date,MATCH(MONTH($B$2),mois,)+(COUNT($A$7:$A$107)-COUNT(A92:$A$107))))=MONTH($B$2),INDEX(Feuille1!$B$13:$H$301,MATCH(MONTH($B$2),mois,)+(COUNT($A$7:$A$107)-COUNT(A92:$A$107)),3),"")</f>
        <v/>
      </c>
      <c r="E92" s="43" t="str">
        <f>IF(MONTH(INDEX(Date,MATCH(MONTH($B$2),mois,)+(COUNT($A$7:$A$107)-COUNT(A92:$A$107))))=MONTH($B$2),INDEX(Feuille1!$B$13:$H$301,MATCH(MONTH($B$2),mois,)+(COUNT($A$7:$A$107)-COUNT(A92:$A$107)),4),"")</f>
        <v/>
      </c>
      <c r="F92" s="42" t="str">
        <f>IF(MONTH(INDEX(Date,MATCH(MONTH($B$2),mois,)+(COUNT($A$7:$A$107)-COUNT(A92:$A$107))))=MONTH($B$2),INDEX(Feuille1!$B$13:$H$301,MATCH(MONTH($B$2),mois,)+(COUNT($A$7:$A$107)-COUNT(A92:$A$107)),6),"")</f>
        <v/>
      </c>
      <c r="G92" s="43" t="str">
        <f>IF(MONTH(INDEX(Date,MATCH(MONTH($B$2),mois,)+(COUNT($A$7:$A$107)-COUNT(A92:$A$107))))=MONTH($B$2),INDEX(Feuille1!$B$13:$H$301,MATCH(MONTH($B$2),mois,)+(COUNT($A$7:$A$107)-COUNT(A92:$A$107)),7),"")</f>
        <v/>
      </c>
      <c r="H92" s="39"/>
      <c r="I92" s="38"/>
      <c r="J92" s="52"/>
      <c r="K92" s="39"/>
      <c r="L92" s="39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  <c r="AMK92"/>
    </row>
    <row r="93" spans="1:1025" x14ac:dyDescent="0.25">
      <c r="A93">
        <v>1</v>
      </c>
      <c r="B93" s="40" t="str">
        <f>IF(MONTH(INDEX(Date,MATCH(MONTH($B$2),mois,)+(COUNT($A$7:$A$107)-COUNT(A93:$A$107))))=MONTH($B$2),INDEX(Date,MATCH(MONTH($B$2),mois,)+(COUNT($A$7:$A$107)-COUNT(A93:$A$107))),"")</f>
        <v/>
      </c>
      <c r="C93" s="42" t="str">
        <f>IF(MONTH(INDEX(Date,MATCH(MONTH($B$2),mois,)+(COUNT($A$7:$A$107)-COUNT(A93:$A$107))))=MONTH($B$2),INDEX(Feuille1!$B$13:$H$301,MATCH(MONTH($B$2),mois,)+(COUNT($A$7:$A$107)-COUNT(A93:$A$107)),2),"")</f>
        <v/>
      </c>
      <c r="D93" s="42" t="str">
        <f>IF(MONTH(INDEX(Date,MATCH(MONTH($B$2),mois,)+(COUNT($A$7:$A$107)-COUNT(A93:$A$107))))=MONTH($B$2),INDEX(Feuille1!$B$13:$H$301,MATCH(MONTH($B$2),mois,)+(COUNT($A$7:$A$107)-COUNT(A93:$A$107)),3),"")</f>
        <v/>
      </c>
      <c r="E93" s="43" t="str">
        <f>IF(MONTH(INDEX(Date,MATCH(MONTH($B$2),mois,)+(COUNT($A$7:$A$107)-COUNT(A93:$A$107))))=MONTH($B$2),INDEX(Feuille1!$B$13:$H$301,MATCH(MONTH($B$2),mois,)+(COUNT($A$7:$A$107)-COUNT(A93:$A$107)),4),"")</f>
        <v/>
      </c>
      <c r="F93" s="42" t="str">
        <f>IF(MONTH(INDEX(Date,MATCH(MONTH($B$2),mois,)+(COUNT($A$7:$A$107)-COUNT(A93:$A$107))))=MONTH($B$2),INDEX(Feuille1!$B$13:$H$301,MATCH(MONTH($B$2),mois,)+(COUNT($A$7:$A$107)-COUNT(A93:$A$107)),6),"")</f>
        <v/>
      </c>
      <c r="G93" s="43" t="str">
        <f>IF(MONTH(INDEX(Date,MATCH(MONTH($B$2),mois,)+(COUNT($A$7:$A$107)-COUNT(A93:$A$107))))=MONTH($B$2),INDEX(Feuille1!$B$13:$H$301,MATCH(MONTH($B$2),mois,)+(COUNT($A$7:$A$107)-COUNT(A93:$A$107)),7),"")</f>
        <v/>
      </c>
      <c r="H93" s="39"/>
      <c r="I93" s="38"/>
      <c r="J93" s="52"/>
      <c r="K93" s="39"/>
      <c r="L93" s="39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  <c r="AMK93"/>
    </row>
    <row r="94" spans="1:1025" x14ac:dyDescent="0.25">
      <c r="A94">
        <v>1</v>
      </c>
      <c r="B94" s="40" t="str">
        <f>IF(MONTH(INDEX(Date,MATCH(MONTH($B$2),mois,)+(COUNT($A$7:$A$107)-COUNT(A94:$A$107))))=MONTH($B$2),INDEX(Date,MATCH(MONTH($B$2),mois,)+(COUNT($A$7:$A$107)-COUNT(A94:$A$107))),"")</f>
        <v/>
      </c>
      <c r="C94" s="42" t="str">
        <f>IF(MONTH(INDEX(Date,MATCH(MONTH($B$2),mois,)+(COUNT($A$7:$A$107)-COUNT(A94:$A$107))))=MONTH($B$2),INDEX(Feuille1!$B$13:$H$301,MATCH(MONTH($B$2),mois,)+(COUNT($A$7:$A$107)-COUNT(A94:$A$107)),2),"")</f>
        <v/>
      </c>
      <c r="D94" s="42" t="str">
        <f>IF(MONTH(INDEX(Date,MATCH(MONTH($B$2),mois,)+(COUNT($A$7:$A$107)-COUNT(A94:$A$107))))=MONTH($B$2),INDEX(Feuille1!$B$13:$H$301,MATCH(MONTH($B$2),mois,)+(COUNT($A$7:$A$107)-COUNT(A94:$A$107)),3),"")</f>
        <v/>
      </c>
      <c r="E94" s="43" t="str">
        <f>IF(MONTH(INDEX(Date,MATCH(MONTH($B$2),mois,)+(COUNT($A$7:$A$107)-COUNT(A94:$A$107))))=MONTH($B$2),INDEX(Feuille1!$B$13:$H$301,MATCH(MONTH($B$2),mois,)+(COUNT($A$7:$A$107)-COUNT(A94:$A$107)),4),"")</f>
        <v/>
      </c>
      <c r="F94" s="42" t="str">
        <f>IF(MONTH(INDEX(Date,MATCH(MONTH($B$2),mois,)+(COUNT($A$7:$A$107)-COUNT(A94:$A$107))))=MONTH($B$2),INDEX(Feuille1!$B$13:$H$301,MATCH(MONTH($B$2),mois,)+(COUNT($A$7:$A$107)-COUNT(A94:$A$107)),6),"")</f>
        <v/>
      </c>
      <c r="G94" s="43" t="str">
        <f>IF(MONTH(INDEX(Date,MATCH(MONTH($B$2),mois,)+(COUNT($A$7:$A$107)-COUNT(A94:$A$107))))=MONTH($B$2),INDEX(Feuille1!$B$13:$H$301,MATCH(MONTH($B$2),mois,)+(COUNT($A$7:$A$107)-COUNT(A94:$A$107)),7),"")</f>
        <v/>
      </c>
      <c r="H94" s="39"/>
      <c r="I94" s="38"/>
      <c r="J94" s="52"/>
      <c r="K94" s="39"/>
      <c r="L94" s="39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  <c r="AMK94"/>
    </row>
    <row r="95" spans="1:1025" x14ac:dyDescent="0.25">
      <c r="A95">
        <v>1</v>
      </c>
      <c r="B95" s="40" t="str">
        <f>IF(MONTH(INDEX(Date,MATCH(MONTH($B$2),mois,)+(COUNT($A$7:$A$107)-COUNT(A95:$A$107))))=MONTH($B$2),INDEX(Date,MATCH(MONTH($B$2),mois,)+(COUNT($A$7:$A$107)-COUNT(A95:$A$107))),"")</f>
        <v/>
      </c>
      <c r="C95" s="42" t="str">
        <f>IF(MONTH(INDEX(Date,MATCH(MONTH($B$2),mois,)+(COUNT($A$7:$A$107)-COUNT(A95:$A$107))))=MONTH($B$2),INDEX(Feuille1!$B$13:$H$301,MATCH(MONTH($B$2),mois,)+(COUNT($A$7:$A$107)-COUNT(A95:$A$107)),2),"")</f>
        <v/>
      </c>
      <c r="D95" s="42" t="str">
        <f>IF(MONTH(INDEX(Date,MATCH(MONTH($B$2),mois,)+(COUNT($A$7:$A$107)-COUNT(A95:$A$107))))=MONTH($B$2),INDEX(Feuille1!$B$13:$H$301,MATCH(MONTH($B$2),mois,)+(COUNT($A$7:$A$107)-COUNT(A95:$A$107)),3),"")</f>
        <v/>
      </c>
      <c r="E95" s="43" t="str">
        <f>IF(MONTH(INDEX(Date,MATCH(MONTH($B$2),mois,)+(COUNT($A$7:$A$107)-COUNT(A95:$A$107))))=MONTH($B$2),INDEX(Feuille1!$B$13:$H$301,MATCH(MONTH($B$2),mois,)+(COUNT($A$7:$A$107)-COUNT(A95:$A$107)),4),"")</f>
        <v/>
      </c>
      <c r="F95" s="42" t="str">
        <f>IF(MONTH(INDEX(Date,MATCH(MONTH($B$2),mois,)+(COUNT($A$7:$A$107)-COUNT(A95:$A$107))))=MONTH($B$2),INDEX(Feuille1!$B$13:$H$301,MATCH(MONTH($B$2),mois,)+(COUNT($A$7:$A$107)-COUNT(A95:$A$107)),6),"")</f>
        <v/>
      </c>
      <c r="G95" s="43" t="str">
        <f>IF(MONTH(INDEX(Date,MATCH(MONTH($B$2),mois,)+(COUNT($A$7:$A$107)-COUNT(A95:$A$107))))=MONTH($B$2),INDEX(Feuille1!$B$13:$H$301,MATCH(MONTH($B$2),mois,)+(COUNT($A$7:$A$107)-COUNT(A95:$A$107)),7),"")</f>
        <v/>
      </c>
      <c r="H95" s="39"/>
      <c r="I95" s="38"/>
      <c r="J95" s="52"/>
      <c r="K95" s="39"/>
      <c r="L95" s="39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  <c r="AMK95"/>
    </row>
    <row r="96" spans="1:1025" x14ac:dyDescent="0.25">
      <c r="A96">
        <v>1</v>
      </c>
      <c r="B96" s="40" t="str">
        <f>IF(MONTH(INDEX(Date,MATCH(MONTH($B$2),mois,)+(COUNT($A$7:$A$107)-COUNT(A96:$A$107))))=MONTH($B$2),INDEX(Date,MATCH(MONTH($B$2),mois,)+(COUNT($A$7:$A$107)-COUNT(A96:$A$107))),"")</f>
        <v/>
      </c>
      <c r="C96" s="42" t="str">
        <f>IF(MONTH(INDEX(Date,MATCH(MONTH($B$2),mois,)+(COUNT($A$7:$A$107)-COUNT(A96:$A$107))))=MONTH($B$2),INDEX(Feuille1!$B$13:$H$301,MATCH(MONTH($B$2),mois,)+(COUNT($A$7:$A$107)-COUNT(A96:$A$107)),2),"")</f>
        <v/>
      </c>
      <c r="D96" s="42" t="str">
        <f>IF(MONTH(INDEX(Date,MATCH(MONTH($B$2),mois,)+(COUNT($A$7:$A$107)-COUNT(A96:$A$107))))=MONTH($B$2),INDEX(Feuille1!$B$13:$H$301,MATCH(MONTH($B$2),mois,)+(COUNT($A$7:$A$107)-COUNT(A96:$A$107)),3),"")</f>
        <v/>
      </c>
      <c r="E96" s="43" t="str">
        <f>IF(MONTH(INDEX(Date,MATCH(MONTH($B$2),mois,)+(COUNT($A$7:$A$107)-COUNT(A96:$A$107))))=MONTH($B$2),INDEX(Feuille1!$B$13:$H$301,MATCH(MONTH($B$2),mois,)+(COUNT($A$7:$A$107)-COUNT(A96:$A$107)),4),"")</f>
        <v/>
      </c>
      <c r="F96" s="42" t="str">
        <f>IF(MONTH(INDEX(Date,MATCH(MONTH($B$2),mois,)+(COUNT($A$7:$A$107)-COUNT(A96:$A$107))))=MONTH($B$2),INDEX(Feuille1!$B$13:$H$301,MATCH(MONTH($B$2),mois,)+(COUNT($A$7:$A$107)-COUNT(A96:$A$107)),6),"")</f>
        <v/>
      </c>
      <c r="G96" s="43" t="str">
        <f>IF(MONTH(INDEX(Date,MATCH(MONTH($B$2),mois,)+(COUNT($A$7:$A$107)-COUNT(A96:$A$107))))=MONTH($B$2),INDEX(Feuille1!$B$13:$H$301,MATCH(MONTH($B$2),mois,)+(COUNT($A$7:$A$107)-COUNT(A96:$A$107)),7),"")</f>
        <v/>
      </c>
      <c r="H96" s="39"/>
      <c r="I96" s="38"/>
      <c r="J96" s="52"/>
      <c r="K96" s="39"/>
      <c r="L96" s="39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  <c r="AMK96"/>
    </row>
    <row r="97" spans="1:1025" x14ac:dyDescent="0.25">
      <c r="A97">
        <v>1</v>
      </c>
      <c r="B97" s="40" t="str">
        <f>IF(MONTH(INDEX(Date,MATCH(MONTH($B$2),mois,)+(COUNT($A$7:$A$107)-COUNT(A97:$A$107))))=MONTH($B$2),INDEX(Date,MATCH(MONTH($B$2),mois,)+(COUNT($A$7:$A$107)-COUNT(A97:$A$107))),"")</f>
        <v/>
      </c>
      <c r="C97" s="42" t="str">
        <f>IF(MONTH(INDEX(Date,MATCH(MONTH($B$2),mois,)+(COUNT($A$7:$A$107)-COUNT(A97:$A$107))))=MONTH($B$2),INDEX(Feuille1!$B$13:$H$301,MATCH(MONTH($B$2),mois,)+(COUNT($A$7:$A$107)-COUNT(A97:$A$107)),2),"")</f>
        <v/>
      </c>
      <c r="D97" s="42" t="str">
        <f>IF(MONTH(INDEX(Date,MATCH(MONTH($B$2),mois,)+(COUNT($A$7:$A$107)-COUNT(A97:$A$107))))=MONTH($B$2),INDEX(Feuille1!$B$13:$H$301,MATCH(MONTH($B$2),mois,)+(COUNT($A$7:$A$107)-COUNT(A97:$A$107)),3),"")</f>
        <v/>
      </c>
      <c r="E97" s="43" t="str">
        <f>IF(MONTH(INDEX(Date,MATCH(MONTH($B$2),mois,)+(COUNT($A$7:$A$107)-COUNT(A97:$A$107))))=MONTH($B$2),INDEX(Feuille1!$B$13:$H$301,MATCH(MONTH($B$2),mois,)+(COUNT($A$7:$A$107)-COUNT(A97:$A$107)),4),"")</f>
        <v/>
      </c>
      <c r="F97" s="42" t="str">
        <f>IF(MONTH(INDEX(Date,MATCH(MONTH($B$2),mois,)+(COUNT($A$7:$A$107)-COUNT(A97:$A$107))))=MONTH($B$2),INDEX(Feuille1!$B$13:$H$301,MATCH(MONTH($B$2),mois,)+(COUNT($A$7:$A$107)-COUNT(A97:$A$107)),6),"")</f>
        <v/>
      </c>
      <c r="G97" s="43" t="str">
        <f>IF(MONTH(INDEX(Date,MATCH(MONTH($B$2),mois,)+(COUNT($A$7:$A$107)-COUNT(A97:$A$107))))=MONTH($B$2),INDEX(Feuille1!$B$13:$H$301,MATCH(MONTH($B$2),mois,)+(COUNT($A$7:$A$107)-COUNT(A97:$A$107)),7),"")</f>
        <v/>
      </c>
      <c r="H97" s="39"/>
      <c r="I97" s="38"/>
      <c r="J97" s="52"/>
      <c r="K97" s="39"/>
      <c r="L97" s="39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  <c r="AMK97"/>
    </row>
    <row r="98" spans="1:1025" x14ac:dyDescent="0.25">
      <c r="A98">
        <v>1</v>
      </c>
      <c r="B98" s="40" t="str">
        <f>IF(MONTH(INDEX(Date,MATCH(MONTH($B$2),mois,)+(COUNT($A$7:$A$107)-COUNT(A98:$A$107))))=MONTH($B$2),INDEX(Date,MATCH(MONTH($B$2),mois,)+(COUNT($A$7:$A$107)-COUNT(A98:$A$107))),"")</f>
        <v/>
      </c>
      <c r="C98" s="42" t="str">
        <f>IF(MONTH(INDEX(Date,MATCH(MONTH($B$2),mois,)+(COUNT($A$7:$A$107)-COUNT(A98:$A$107))))=MONTH($B$2),INDEX(Feuille1!$B$13:$H$301,MATCH(MONTH($B$2),mois,)+(COUNT($A$7:$A$107)-COUNT(A98:$A$107)),2),"")</f>
        <v/>
      </c>
      <c r="D98" s="42" t="str">
        <f>IF(MONTH(INDEX(Date,MATCH(MONTH($B$2),mois,)+(COUNT($A$7:$A$107)-COUNT(A98:$A$107))))=MONTH($B$2),INDEX(Feuille1!$B$13:$H$301,MATCH(MONTH($B$2),mois,)+(COUNT($A$7:$A$107)-COUNT(A98:$A$107)),3),"")</f>
        <v/>
      </c>
      <c r="E98" s="43" t="str">
        <f>IF(MONTH(INDEX(Date,MATCH(MONTH($B$2),mois,)+(COUNT($A$7:$A$107)-COUNT(A98:$A$107))))=MONTH($B$2),INDEX(Feuille1!$B$13:$H$301,MATCH(MONTH($B$2),mois,)+(COUNT($A$7:$A$107)-COUNT(A98:$A$107)),4),"")</f>
        <v/>
      </c>
      <c r="F98" s="42" t="str">
        <f>IF(MONTH(INDEX(Date,MATCH(MONTH($B$2),mois,)+(COUNT($A$7:$A$107)-COUNT(A98:$A$107))))=MONTH($B$2),INDEX(Feuille1!$B$13:$H$301,MATCH(MONTH($B$2),mois,)+(COUNT($A$7:$A$107)-COUNT(A98:$A$107)),6),"")</f>
        <v/>
      </c>
      <c r="G98" s="43" t="str">
        <f>IF(MONTH(INDEX(Date,MATCH(MONTH($B$2),mois,)+(COUNT($A$7:$A$107)-COUNT(A98:$A$107))))=MONTH($B$2),INDEX(Feuille1!$B$13:$H$301,MATCH(MONTH($B$2),mois,)+(COUNT($A$7:$A$107)-COUNT(A98:$A$107)),7),"")</f>
        <v/>
      </c>
      <c r="H98" s="39"/>
      <c r="I98" s="38"/>
      <c r="J98" s="52"/>
      <c r="K98" s="39"/>
      <c r="L98" s="39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  <c r="AMK98"/>
    </row>
    <row r="99" spans="1:1025" x14ac:dyDescent="0.25">
      <c r="A99">
        <v>1</v>
      </c>
      <c r="B99" s="40" t="str">
        <f>IF(MONTH(INDEX(Date,MATCH(MONTH($B$2),mois,)+(COUNT($A$7:$A$107)-COUNT(A99:$A$107))))=MONTH($B$2),INDEX(Date,MATCH(MONTH($B$2),mois,)+(COUNT($A$7:$A$107)-COUNT(A99:$A$107))),"")</f>
        <v/>
      </c>
      <c r="C99" s="42" t="str">
        <f>IF(MONTH(INDEX(Date,MATCH(MONTH($B$2),mois,)+(COUNT($A$7:$A$107)-COUNT(A99:$A$107))))=MONTH($B$2),INDEX(Feuille1!$B$13:$H$301,MATCH(MONTH($B$2),mois,)+(COUNT($A$7:$A$107)-COUNT(A99:$A$107)),2),"")</f>
        <v/>
      </c>
      <c r="D99" s="42" t="str">
        <f>IF(MONTH(INDEX(Date,MATCH(MONTH($B$2),mois,)+(COUNT($A$7:$A$107)-COUNT(A99:$A$107))))=MONTH($B$2),INDEX(Feuille1!$B$13:$H$301,MATCH(MONTH($B$2),mois,)+(COUNT($A$7:$A$107)-COUNT(A99:$A$107)),3),"")</f>
        <v/>
      </c>
      <c r="E99" s="43" t="str">
        <f>IF(MONTH(INDEX(Date,MATCH(MONTH($B$2),mois,)+(COUNT($A$7:$A$107)-COUNT(A99:$A$107))))=MONTH($B$2),INDEX(Feuille1!$B$13:$H$301,MATCH(MONTH($B$2),mois,)+(COUNT($A$7:$A$107)-COUNT(A99:$A$107)),4),"")</f>
        <v/>
      </c>
      <c r="F99" s="42" t="str">
        <f>IF(MONTH(INDEX(Date,MATCH(MONTH($B$2),mois,)+(COUNT($A$7:$A$107)-COUNT(A99:$A$107))))=MONTH($B$2),INDEX(Feuille1!$B$13:$H$301,MATCH(MONTH($B$2),mois,)+(COUNT($A$7:$A$107)-COUNT(A99:$A$107)),6),"")</f>
        <v/>
      </c>
      <c r="G99" s="43" t="str">
        <f>IF(MONTH(INDEX(Date,MATCH(MONTH($B$2),mois,)+(COUNT($A$7:$A$107)-COUNT(A99:$A$107))))=MONTH($B$2),INDEX(Feuille1!$B$13:$H$301,MATCH(MONTH($B$2),mois,)+(COUNT($A$7:$A$107)-COUNT(A99:$A$107)),7),"")</f>
        <v/>
      </c>
      <c r="H99" s="39"/>
      <c r="I99" s="38"/>
      <c r="J99" s="52"/>
      <c r="K99" s="39"/>
      <c r="L99" s="3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  <c r="AMK99"/>
    </row>
    <row r="100" spans="1:1025" x14ac:dyDescent="0.25">
      <c r="A100">
        <v>1</v>
      </c>
      <c r="B100" s="40" t="str">
        <f>IF(MONTH(INDEX(Date,MATCH(MONTH($B$2),mois,)+(COUNT($A$7:$A$107)-COUNT(A100:$A$107))))=MONTH($B$2),INDEX(Date,MATCH(MONTH($B$2),mois,)+(COUNT($A$7:$A$107)-COUNT(A100:$A$107))),"")</f>
        <v/>
      </c>
      <c r="C100" s="42" t="str">
        <f>IF(MONTH(INDEX(Date,MATCH(MONTH($B$2),mois,)+(COUNT($A$7:$A$107)-COUNT(A100:$A$107))))=MONTH($B$2),INDEX(Feuille1!$B$13:$H$301,MATCH(MONTH($B$2),mois,)+(COUNT($A$7:$A$107)-COUNT(A100:$A$107)),2),"")</f>
        <v/>
      </c>
      <c r="D100" s="42" t="str">
        <f>IF(MONTH(INDEX(Date,MATCH(MONTH($B$2),mois,)+(COUNT($A$7:$A$107)-COUNT(A100:$A$107))))=MONTH($B$2),INDEX(Feuille1!$B$13:$H$301,MATCH(MONTH($B$2),mois,)+(COUNT($A$7:$A$107)-COUNT(A100:$A$107)),3),"")</f>
        <v/>
      </c>
      <c r="E100" s="43" t="str">
        <f>IF(MONTH(INDEX(Date,MATCH(MONTH($B$2),mois,)+(COUNT($A$7:$A$107)-COUNT(A100:$A$107))))=MONTH($B$2),INDEX(Feuille1!$B$13:$H$301,MATCH(MONTH($B$2),mois,)+(COUNT($A$7:$A$107)-COUNT(A100:$A$107)),4),"")</f>
        <v/>
      </c>
      <c r="F100" s="42" t="str">
        <f>IF(MONTH(INDEX(Date,MATCH(MONTH($B$2),mois,)+(COUNT($A$7:$A$107)-COUNT(A100:$A$107))))=MONTH($B$2),INDEX(Feuille1!$B$13:$H$301,MATCH(MONTH($B$2),mois,)+(COUNT($A$7:$A$107)-COUNT(A100:$A$107)),6),"")</f>
        <v/>
      </c>
      <c r="G100" s="43" t="str">
        <f>IF(MONTH(INDEX(Date,MATCH(MONTH($B$2),mois,)+(COUNT($A$7:$A$107)-COUNT(A100:$A$107))))=MONTH($B$2),INDEX(Feuille1!$B$13:$H$301,MATCH(MONTH($B$2),mois,)+(COUNT($A$7:$A$107)-COUNT(A100:$A$107)),7),"")</f>
        <v/>
      </c>
      <c r="H100" s="39"/>
      <c r="I100" s="38"/>
      <c r="J100" s="52"/>
      <c r="K100" s="39"/>
      <c r="L100" s="39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  <c r="AMK100"/>
    </row>
    <row r="101" spans="1:1025" x14ac:dyDescent="0.25">
      <c r="A101">
        <v>1</v>
      </c>
      <c r="B101" s="40" t="str">
        <f>IF(MONTH(INDEX(Date,MATCH(MONTH($B$2),mois,)+(COUNT($A$7:$A$107)-COUNT(A101:$A$107))))=MONTH($B$2),INDEX(Date,MATCH(MONTH($B$2),mois,)+(COUNT($A$7:$A$107)-COUNT(A101:$A$107))),"")</f>
        <v/>
      </c>
      <c r="C101" s="42" t="str">
        <f>IF(MONTH(INDEX(Date,MATCH(MONTH($B$2),mois,)+(COUNT($A$7:$A$107)-COUNT(A101:$A$107))))=MONTH($B$2),INDEX(Feuille1!$B$13:$H$301,MATCH(MONTH($B$2),mois,)+(COUNT($A$7:$A$107)-COUNT(A101:$A$107)),2),"")</f>
        <v/>
      </c>
      <c r="D101" s="42" t="str">
        <f>IF(MONTH(INDEX(Date,MATCH(MONTH($B$2),mois,)+(COUNT($A$7:$A$107)-COUNT(A101:$A$107))))=MONTH($B$2),INDEX(Feuille1!$B$13:$H$301,MATCH(MONTH($B$2),mois,)+(COUNT($A$7:$A$107)-COUNT(A101:$A$107)),3),"")</f>
        <v/>
      </c>
      <c r="E101" s="43" t="str">
        <f>IF(MONTH(INDEX(Date,MATCH(MONTH($B$2),mois,)+(COUNT($A$7:$A$107)-COUNT(A101:$A$107))))=MONTH($B$2),INDEX(Feuille1!$B$13:$H$301,MATCH(MONTH($B$2),mois,)+(COUNT($A$7:$A$107)-COUNT(A101:$A$107)),4),"")</f>
        <v/>
      </c>
      <c r="F101" s="42" t="str">
        <f>IF(MONTH(INDEX(Date,MATCH(MONTH($B$2),mois,)+(COUNT($A$7:$A$107)-COUNT(A101:$A$107))))=MONTH($B$2),INDEX(Feuille1!$B$13:$H$301,MATCH(MONTH($B$2),mois,)+(COUNT($A$7:$A$107)-COUNT(A101:$A$107)),6),"")</f>
        <v/>
      </c>
      <c r="G101" s="43" t="str">
        <f>IF(MONTH(INDEX(Date,MATCH(MONTH($B$2),mois,)+(COUNT($A$7:$A$107)-COUNT(A101:$A$107))))=MONTH($B$2),INDEX(Feuille1!$B$13:$H$301,MATCH(MONTH($B$2),mois,)+(COUNT($A$7:$A$107)-COUNT(A101:$A$107)),7),"")</f>
        <v/>
      </c>
      <c r="H101" s="39"/>
      <c r="I101" s="38"/>
      <c r="J101" s="52"/>
      <c r="K101" s="39"/>
      <c r="L101" s="39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  <c r="AMK101"/>
    </row>
    <row r="102" spans="1:1025" x14ac:dyDescent="0.25">
      <c r="A102">
        <v>1</v>
      </c>
      <c r="B102" s="40" t="str">
        <f>IF(MONTH(INDEX(Date,MATCH(MONTH($B$2),mois,)+(COUNT($A$7:$A$107)-COUNT(A102:$A$107))))=MONTH($B$2),INDEX(Date,MATCH(MONTH($B$2),mois,)+(COUNT($A$7:$A$107)-COUNT(A102:$A$107))),"")</f>
        <v/>
      </c>
      <c r="C102" s="42" t="str">
        <f>IF(MONTH(INDEX(Date,MATCH(MONTH($B$2),mois,)+(COUNT($A$7:$A$107)-COUNT(A102:$A$107))))=MONTH($B$2),INDEX(Feuille1!$B$13:$H$301,MATCH(MONTH($B$2),mois,)+(COUNT($A$7:$A$107)-COUNT(A102:$A$107)),2),"")</f>
        <v/>
      </c>
      <c r="D102" s="42" t="str">
        <f>IF(MONTH(INDEX(Date,MATCH(MONTH($B$2),mois,)+(COUNT($A$7:$A$107)-COUNT(A102:$A$107))))=MONTH($B$2),INDEX(Feuille1!$B$13:$H$301,MATCH(MONTH($B$2),mois,)+(COUNT($A$7:$A$107)-COUNT(A102:$A$107)),3),"")</f>
        <v/>
      </c>
      <c r="E102" s="43" t="str">
        <f>IF(MONTH(INDEX(Date,MATCH(MONTH($B$2),mois,)+(COUNT($A$7:$A$107)-COUNT(A102:$A$107))))=MONTH($B$2),INDEX(Feuille1!$B$13:$H$301,MATCH(MONTH($B$2),mois,)+(COUNT($A$7:$A$107)-COUNT(A102:$A$107)),4),"")</f>
        <v/>
      </c>
      <c r="F102" s="42" t="str">
        <f>IF(MONTH(INDEX(Date,MATCH(MONTH($B$2),mois,)+(COUNT($A$7:$A$107)-COUNT(A102:$A$107))))=MONTH($B$2),INDEX(Feuille1!$B$13:$H$301,MATCH(MONTH($B$2),mois,)+(COUNT($A$7:$A$107)-COUNT(A102:$A$107)),6),"")</f>
        <v/>
      </c>
      <c r="G102" s="43" t="str">
        <f>IF(MONTH(INDEX(Date,MATCH(MONTH($B$2),mois,)+(COUNT($A$7:$A$107)-COUNT(A102:$A$107))))=MONTH($B$2),INDEX(Feuille1!$B$13:$H$301,MATCH(MONTH($B$2),mois,)+(COUNT($A$7:$A$107)-COUNT(A102:$A$107)),7),"")</f>
        <v/>
      </c>
      <c r="H102" s="39"/>
      <c r="I102" s="38"/>
      <c r="J102" s="52"/>
      <c r="K102" s="39"/>
      <c r="L102" s="39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  <c r="AMK102"/>
    </row>
    <row r="103" spans="1:1025" x14ac:dyDescent="0.25">
      <c r="A103">
        <v>1</v>
      </c>
      <c r="B103" s="40" t="str">
        <f>IF(MONTH(INDEX(Date,MATCH(MONTH($B$2),mois,)+(COUNT($A$7:$A$107)-COUNT(A103:$A$107))))=MONTH($B$2),INDEX(Date,MATCH(MONTH($B$2),mois,)+(COUNT($A$7:$A$107)-COUNT(A103:$A$107))),"")</f>
        <v/>
      </c>
      <c r="C103" s="42" t="str">
        <f>IF(MONTH(INDEX(Date,MATCH(MONTH($B$2),mois,)+(COUNT($A$7:$A$107)-COUNT(A103:$A$107))))=MONTH($B$2),INDEX(Feuille1!$B$13:$H$301,MATCH(MONTH($B$2),mois,)+(COUNT($A$7:$A$107)-COUNT(A103:$A$107)),2),"")</f>
        <v/>
      </c>
      <c r="D103" s="42" t="str">
        <f>IF(MONTH(INDEX(Date,MATCH(MONTH($B$2),mois,)+(COUNT($A$7:$A$107)-COUNT(A103:$A$107))))=MONTH($B$2),INDEX(Feuille1!$B$13:$H$301,MATCH(MONTH($B$2),mois,)+(COUNT($A$7:$A$107)-COUNT(A103:$A$107)),3),"")</f>
        <v/>
      </c>
      <c r="E103" s="43" t="str">
        <f>IF(MONTH(INDEX(Date,MATCH(MONTH($B$2),mois,)+(COUNT($A$7:$A$107)-COUNT(A103:$A$107))))=MONTH($B$2),INDEX(Feuille1!$B$13:$H$301,MATCH(MONTH($B$2),mois,)+(COUNT($A$7:$A$107)-COUNT(A103:$A$107)),4),"")</f>
        <v/>
      </c>
      <c r="F103" s="42" t="str">
        <f>IF(MONTH(INDEX(Date,MATCH(MONTH($B$2),mois,)+(COUNT($A$7:$A$107)-COUNT(A103:$A$107))))=MONTH($B$2),INDEX(Feuille1!$B$13:$H$301,MATCH(MONTH($B$2),mois,)+(COUNT($A$7:$A$107)-COUNT(A103:$A$107)),6),"")</f>
        <v/>
      </c>
      <c r="G103" s="43" t="str">
        <f>IF(MONTH(INDEX(Date,MATCH(MONTH($B$2),mois,)+(COUNT($A$7:$A$107)-COUNT(A103:$A$107))))=MONTH($B$2),INDEX(Feuille1!$B$13:$H$301,MATCH(MONTH($B$2),mois,)+(COUNT($A$7:$A$107)-COUNT(A103:$A$107)),7),"")</f>
        <v/>
      </c>
      <c r="H103" s="39"/>
      <c r="I103" s="38"/>
      <c r="J103" s="52"/>
      <c r="K103" s="39"/>
      <c r="L103" s="39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  <c r="AMK103"/>
    </row>
    <row r="104" spans="1:1025" x14ac:dyDescent="0.25">
      <c r="A104">
        <v>1</v>
      </c>
      <c r="B104" s="40" t="str">
        <f>IF(MONTH(INDEX(Date,MATCH(MONTH($B$2),mois,)+(COUNT($A$7:$A$107)-COUNT(A104:$A$107))))=MONTH($B$2),INDEX(Date,MATCH(MONTH($B$2),mois,)+(COUNT($A$7:$A$107)-COUNT(A104:$A$107))),"")</f>
        <v/>
      </c>
      <c r="C104" s="42" t="str">
        <f>IF(MONTH(INDEX(Date,MATCH(MONTH($B$2),mois,)+(COUNT($A$7:$A$107)-COUNT(A104:$A$107))))=MONTH($B$2),INDEX(Feuille1!$B$13:$H$301,MATCH(MONTH($B$2),mois,)+(COUNT($A$7:$A$107)-COUNT(A104:$A$107)),2),"")</f>
        <v/>
      </c>
      <c r="D104" s="42" t="str">
        <f>IF(MONTH(INDEX(Date,MATCH(MONTH($B$2),mois,)+(COUNT($A$7:$A$107)-COUNT(A104:$A$107))))=MONTH($B$2),INDEX(Feuille1!$B$13:$H$301,MATCH(MONTH($B$2),mois,)+(COUNT($A$7:$A$107)-COUNT(A104:$A$107)),3),"")</f>
        <v/>
      </c>
      <c r="E104" s="43" t="str">
        <f>IF(MONTH(INDEX(Date,MATCH(MONTH($B$2),mois,)+(COUNT($A$7:$A$107)-COUNT(A104:$A$107))))=MONTH($B$2),INDEX(Feuille1!$B$13:$H$301,MATCH(MONTH($B$2),mois,)+(COUNT($A$7:$A$107)-COUNT(A104:$A$107)),4),"")</f>
        <v/>
      </c>
      <c r="F104" s="42" t="str">
        <f>IF(MONTH(INDEX(Date,MATCH(MONTH($B$2),mois,)+(COUNT($A$7:$A$107)-COUNT(A104:$A$107))))=MONTH($B$2),INDEX(Feuille1!$B$13:$H$301,MATCH(MONTH($B$2),mois,)+(COUNT($A$7:$A$107)-COUNT(A104:$A$107)),6),"")</f>
        <v/>
      </c>
      <c r="G104" s="43" t="str">
        <f>IF(MONTH(INDEX(Date,MATCH(MONTH($B$2),mois,)+(COUNT($A$7:$A$107)-COUNT(A104:$A$107))))=MONTH($B$2),INDEX(Feuille1!$B$13:$H$301,MATCH(MONTH($B$2),mois,)+(COUNT($A$7:$A$107)-COUNT(A104:$A$107)),7),"")</f>
        <v/>
      </c>
      <c r="H104" s="39"/>
      <c r="I104" s="38"/>
      <c r="J104" s="52"/>
      <c r="K104" s="39"/>
      <c r="L104" s="39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  <c r="AMK104"/>
    </row>
    <row r="105" spans="1:1025" x14ac:dyDescent="0.25">
      <c r="A105">
        <v>1</v>
      </c>
      <c r="B105" s="40" t="str">
        <f>IF(MONTH(INDEX(Date,MATCH(MONTH($B$2),mois,)+(COUNT($A$7:$A$107)-COUNT(A105:$A$107))))=MONTH($B$2),INDEX(Date,MATCH(MONTH($B$2),mois,)+(COUNT($A$7:$A$107)-COUNT(A105:$A$107))),"")</f>
        <v/>
      </c>
      <c r="C105" s="42" t="str">
        <f>IF(MONTH(INDEX(Date,MATCH(MONTH($B$2),mois,)+(COUNT($A$7:$A$107)-COUNT(A105:$A$107))))=MONTH($B$2),INDEX(Feuille1!$B$13:$H$301,MATCH(MONTH($B$2),mois,)+(COUNT($A$7:$A$107)-COUNT(A105:$A$107)),2),"")</f>
        <v/>
      </c>
      <c r="D105" s="42" t="str">
        <f>IF(MONTH(INDEX(Date,MATCH(MONTH($B$2),mois,)+(COUNT($A$7:$A$107)-COUNT(A105:$A$107))))=MONTH($B$2),INDEX(Feuille1!$B$13:$H$301,MATCH(MONTH($B$2),mois,)+(COUNT($A$7:$A$107)-COUNT(A105:$A$107)),3),"")</f>
        <v/>
      </c>
      <c r="E105" s="43" t="str">
        <f>IF(MONTH(INDEX(Date,MATCH(MONTH($B$2),mois,)+(COUNT($A$7:$A$107)-COUNT(A105:$A$107))))=MONTH($B$2),INDEX(Feuille1!$B$13:$H$301,MATCH(MONTH($B$2),mois,)+(COUNT($A$7:$A$107)-COUNT(A105:$A$107)),4),"")</f>
        <v/>
      </c>
      <c r="F105" s="42" t="str">
        <f>IF(MONTH(INDEX(Date,MATCH(MONTH($B$2),mois,)+(COUNT($A$7:$A$107)-COUNT(A105:$A$107))))=MONTH($B$2),INDEX(Feuille1!$B$13:$H$301,MATCH(MONTH($B$2),mois,)+(COUNT($A$7:$A$107)-COUNT(A105:$A$107)),6),"")</f>
        <v/>
      </c>
      <c r="G105" s="43" t="str">
        <f>IF(MONTH(INDEX(Date,MATCH(MONTH($B$2),mois,)+(COUNT($A$7:$A$107)-COUNT(A105:$A$107))))=MONTH($B$2),INDEX(Feuille1!$B$13:$H$301,MATCH(MONTH($B$2),mois,)+(COUNT($A$7:$A$107)-COUNT(A105:$A$107)),7),"")</f>
        <v/>
      </c>
      <c r="H105" s="39"/>
      <c r="I105" s="38"/>
      <c r="J105" s="52"/>
      <c r="K105" s="39"/>
      <c r="L105" s="39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</row>
    <row r="106" spans="1:1025" x14ac:dyDescent="0.25">
      <c r="A106">
        <v>1</v>
      </c>
      <c r="B106" s="40" t="str">
        <f>IF(MONTH(INDEX(Date,MATCH(MONTH($B$2),mois,)+(COUNT($A$7:$A$107)-COUNT(A106:$A$107))))=MONTH($B$2),INDEX(Date,MATCH(MONTH($B$2),mois,)+(COUNT($A$7:$A$107)-COUNT(A106:$A$107))),"")</f>
        <v/>
      </c>
      <c r="C106" s="42" t="str">
        <f>IF(MONTH(INDEX(Date,MATCH(MONTH($B$2),mois,)+(COUNT($A$7:$A$107)-COUNT(A106:$A$107))))=MONTH($B$2),INDEX(Feuille1!$B$13:$H$301,MATCH(MONTH($B$2),mois,)+(COUNT($A$7:$A$107)-COUNT(A106:$A$107)),2),"")</f>
        <v/>
      </c>
      <c r="D106" s="42" t="str">
        <f>IF(MONTH(INDEX(Date,MATCH(MONTH($B$2),mois,)+(COUNT($A$7:$A$107)-COUNT(A106:$A$107))))=MONTH($B$2),INDEX(Feuille1!$B$13:$H$301,MATCH(MONTH($B$2),mois,)+(COUNT($A$7:$A$107)-COUNT(A106:$A$107)),3),"")</f>
        <v/>
      </c>
      <c r="E106" s="43" t="str">
        <f>IF(MONTH(INDEX(Date,MATCH(MONTH($B$2),mois,)+(COUNT($A$7:$A$107)-COUNT(A106:$A$107))))=MONTH($B$2),INDEX(Feuille1!$B$13:$H$301,MATCH(MONTH($B$2),mois,)+(COUNT($A$7:$A$107)-COUNT(A106:$A$107)),4),"")</f>
        <v/>
      </c>
      <c r="F106" s="42" t="str">
        <f>IF(MONTH(INDEX(Date,MATCH(MONTH($B$2),mois,)+(COUNT($A$7:$A$107)-COUNT(A106:$A$107))))=MONTH($B$2),INDEX(Feuille1!$B$13:$H$301,MATCH(MONTH($B$2),mois,)+(COUNT($A$7:$A$107)-COUNT(A106:$A$107)),6),"")</f>
        <v/>
      </c>
      <c r="G106" s="43" t="str">
        <f>IF(MONTH(INDEX(Date,MATCH(MONTH($B$2),mois,)+(COUNT($A$7:$A$107)-COUNT(A106:$A$107))))=MONTH($B$2),INDEX(Feuille1!$B$13:$H$301,MATCH(MONTH($B$2),mois,)+(COUNT($A$7:$A$107)-COUNT(A106:$A$107)),7),"")</f>
        <v/>
      </c>
      <c r="H106" s="39"/>
      <c r="I106" s="38"/>
      <c r="J106" s="52"/>
      <c r="K106" s="39"/>
      <c r="L106" s="39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  <c r="AMK106"/>
    </row>
    <row r="107" spans="1:1025" x14ac:dyDescent="0.25">
      <c r="A107">
        <v>1</v>
      </c>
      <c r="B107" s="40" t="str">
        <f>IF(MONTH(INDEX(Date,MATCH(MONTH($B$2),mois,)+(COUNT($A$7:$A$107)-COUNT(A107:$A$107))))=MONTH($B$2),INDEX(Date,MATCH(MONTH($B$2),mois,)+(COUNT($A$7:$A$107)-COUNT(A107:$A$107))),"")</f>
        <v/>
      </c>
      <c r="C107" s="42" t="str">
        <f>IF(MONTH(INDEX(Date,MATCH(MONTH($B$2),mois,)+(COUNT($A$7:$A$107)-COUNT(A107:$A$107))))=MONTH($B$2),INDEX(Feuille1!$B$13:$H$301,MATCH(MONTH($B$2),mois,)+(COUNT($A$7:$A$107)-COUNT(A107:$A$107)),2),"")</f>
        <v/>
      </c>
      <c r="D107" s="42" t="str">
        <f>IF(MONTH(INDEX(Date,MATCH(MONTH($B$2),mois,)+(COUNT($A$7:$A$107)-COUNT(A107:$A$107))))=MONTH($B$2),INDEX(Feuille1!$B$13:$H$301,MATCH(MONTH($B$2),mois,)+(COUNT($A$7:$A$107)-COUNT(A107:$A$107)),3),"")</f>
        <v/>
      </c>
      <c r="E107" s="43" t="str">
        <f>IF(MONTH(INDEX(Date,MATCH(MONTH($B$2),mois,)+(COUNT($A$7:$A$107)-COUNT(A107:$A$107))))=MONTH($B$2),INDEX(Feuille1!$B$13:$H$301,MATCH(MONTH($B$2),mois,)+(COUNT($A$7:$A$107)-COUNT(A107:$A$107)),4),"")</f>
        <v/>
      </c>
      <c r="F107" s="42" t="str">
        <f>IF(MONTH(INDEX(Date,MATCH(MONTH($B$2),mois,)+(COUNT($A$7:$A$107)-COUNT(A107:$A$107))))=MONTH($B$2),INDEX(Feuille1!$B$13:$H$301,MATCH(MONTH($B$2),mois,)+(COUNT($A$7:$A$107)-COUNT(A107:$A$107)),6),"")</f>
        <v/>
      </c>
      <c r="G107" s="43" t="str">
        <f>IF(MONTH(INDEX(Date,MATCH(MONTH($B$2),mois,)+(COUNT($A$7:$A$107)-COUNT(A107:$A$107))))=MONTH($B$2),INDEX(Feuille1!$B$13:$H$301,MATCH(MONTH($B$2),mois,)+(COUNT($A$7:$A$107)-COUNT(A107:$A$107)),7),"")</f>
        <v/>
      </c>
      <c r="H107" s="39"/>
      <c r="I107" s="38"/>
      <c r="J107" s="52"/>
      <c r="K107" s="39"/>
      <c r="L107" s="39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  <c r="AMK107"/>
    </row>
    <row r="108" spans="1:1025" ht="8.25" customHeight="1" x14ac:dyDescent="0.25">
      <c r="B108" s="28"/>
      <c r="C108"/>
      <c r="D108"/>
      <c r="E108" s="32"/>
      <c r="F108"/>
      <c r="G108" s="32"/>
      <c r="H108"/>
      <c r="I108"/>
      <c r="J108" s="49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  <c r="AMK108"/>
    </row>
    <row r="109" spans="1:1025" s="19" customFormat="1" ht="15.6" x14ac:dyDescent="0.3">
      <c r="B109" s="29"/>
      <c r="D109" s="20" t="s">
        <v>58</v>
      </c>
      <c r="E109" s="33">
        <f>SUM(E6:E107)</f>
        <v>0</v>
      </c>
      <c r="F109"/>
      <c r="G109" s="36"/>
      <c r="J109" s="53" t="s">
        <v>58</v>
      </c>
      <c r="K109" s="21">
        <f>SUM(K6:K107)</f>
        <v>0</v>
      </c>
      <c r="AMI109" s="15"/>
      <c r="AMJ109" s="15"/>
      <c r="AMK109" s="15"/>
    </row>
    <row r="110" spans="1:1025" ht="6.75" customHeight="1" x14ac:dyDescent="0.25">
      <c r="D110"/>
      <c r="E110" s="32"/>
      <c r="F110"/>
    </row>
    <row r="111" spans="1:1025" ht="15.6" x14ac:dyDescent="0.3">
      <c r="D111" s="20" t="s">
        <v>59</v>
      </c>
      <c r="E111" s="34">
        <f>+E109-K109</f>
        <v>0</v>
      </c>
      <c r="F111"/>
    </row>
  </sheetData>
  <mergeCells count="9">
    <mergeCell ref="B4:G4"/>
    <mergeCell ref="H4:L4"/>
    <mergeCell ref="B5:G5"/>
    <mergeCell ref="B1:G1"/>
    <mergeCell ref="H1:L1"/>
    <mergeCell ref="B2:G2"/>
    <mergeCell ref="H2:L2"/>
    <mergeCell ref="B3:G3"/>
    <mergeCell ref="H3:L3"/>
  </mergeCells>
  <pageMargins left="0.78749999999999998" right="0.78749999999999998" top="1.05277777777778" bottom="1.05277777777778" header="0.78749999999999998" footer="0.78749999999999998"/>
  <pageSetup paperSize="9" firstPageNumber="0" orientation="portrait" r:id="rId1"/>
  <headerFooter>
    <oddHeader>&amp;C&amp;"Times New Roman,Normal"&amp;12&amp;A</oddHeader>
    <oddFooter>&amp;C&amp;"Times New Roman,Normal"&amp;12Page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L111"/>
  <sheetViews>
    <sheetView topLeftCell="B1" zoomScaleNormal="100" workbookViewId="0">
      <selection activeCell="J22" sqref="J22"/>
    </sheetView>
  </sheetViews>
  <sheetFormatPr baseColWidth="10" defaultColWidth="8.88671875" defaultRowHeight="13.2" x14ac:dyDescent="0.25"/>
  <cols>
    <col min="1" max="1" width="17.33203125" hidden="1" customWidth="1"/>
    <col min="2" max="2" width="17.33203125" style="30" customWidth="1"/>
    <col min="3" max="4" width="17.33203125" style="15" customWidth="1"/>
    <col min="5" max="5" width="17.33203125" style="35" customWidth="1"/>
    <col min="6" max="6" width="17.33203125" style="15" customWidth="1"/>
    <col min="7" max="7" width="17.33203125" style="35" customWidth="1"/>
    <col min="8" max="9" width="17.33203125" style="15" customWidth="1"/>
    <col min="10" max="10" width="17.33203125" style="54" customWidth="1"/>
    <col min="11" max="12" width="17.33203125" style="15" customWidth="1"/>
    <col min="13" max="1026" width="8.88671875" style="15"/>
  </cols>
  <sheetData>
    <row r="1" spans="1:1025" s="14" customFormat="1" ht="18" x14ac:dyDescent="0.35">
      <c r="A1" s="48">
        <v>42186</v>
      </c>
      <c r="B1" s="24" t="s">
        <v>0</v>
      </c>
      <c r="C1" s="24"/>
      <c r="D1" s="24"/>
      <c r="E1" s="24"/>
      <c r="F1" s="24"/>
      <c r="G1" s="24"/>
      <c r="H1" s="24" t="s">
        <v>0</v>
      </c>
      <c r="I1" s="24"/>
      <c r="J1" s="24"/>
      <c r="K1" s="24"/>
      <c r="L1" s="24"/>
      <c r="M1" s="12"/>
      <c r="AMI1" s="15"/>
      <c r="AMJ1" s="15"/>
      <c r="AMK1" s="15"/>
    </row>
    <row r="2" spans="1:1025" s="14" customFormat="1" ht="18" x14ac:dyDescent="0.35">
      <c r="B2" s="25">
        <v>42186</v>
      </c>
      <c r="C2" s="25"/>
      <c r="D2" s="25"/>
      <c r="E2" s="25"/>
      <c r="F2" s="25"/>
      <c r="G2" s="25"/>
      <c r="H2" s="25">
        <f>B2</f>
        <v>42186</v>
      </c>
      <c r="I2" s="25"/>
      <c r="J2" s="25"/>
      <c r="K2" s="25"/>
      <c r="L2" s="25"/>
      <c r="M2" s="12"/>
      <c r="AMI2" s="15"/>
      <c r="AMJ2" s="15"/>
      <c r="AMK2" s="15"/>
    </row>
    <row r="3" spans="1:1025" s="14" customFormat="1" ht="13.35" customHeight="1" x14ac:dyDescent="0.35"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AMI3" s="15"/>
      <c r="AMJ3" s="15"/>
      <c r="AMK3" s="15"/>
    </row>
    <row r="4" spans="1:1025" s="16" customFormat="1" ht="18" x14ac:dyDescent="0.35">
      <c r="B4" s="1" t="s">
        <v>56</v>
      </c>
      <c r="C4" s="1"/>
      <c r="D4" s="1"/>
      <c r="E4" s="1"/>
      <c r="F4" s="1"/>
      <c r="G4" s="1"/>
      <c r="H4" s="22" t="s">
        <v>57</v>
      </c>
      <c r="I4" s="22"/>
      <c r="J4" s="22"/>
      <c r="K4" s="22"/>
      <c r="L4" s="22"/>
      <c r="AMI4" s="15"/>
      <c r="AMJ4" s="15"/>
      <c r="AMK4" s="15"/>
    </row>
    <row r="5" spans="1:1025" ht="14.4" x14ac:dyDescent="0.25">
      <c r="B5" s="23"/>
      <c r="C5" s="23"/>
      <c r="D5" s="23"/>
      <c r="E5" s="23"/>
      <c r="F5" s="23"/>
      <c r="G5" s="23"/>
      <c r="H5"/>
      <c r="I5"/>
      <c r="J5" s="49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</row>
    <row r="6" spans="1:1025" s="18" customFormat="1" ht="15.6" x14ac:dyDescent="0.3">
      <c r="B6" s="27" t="s">
        <v>14</v>
      </c>
      <c r="C6" s="17" t="s">
        <v>15</v>
      </c>
      <c r="D6" s="17" t="s">
        <v>16</v>
      </c>
      <c r="E6" s="31" t="s">
        <v>17</v>
      </c>
      <c r="F6" s="17" t="s">
        <v>19</v>
      </c>
      <c r="G6" s="31" t="s">
        <v>20</v>
      </c>
      <c r="H6" s="17" t="s">
        <v>14</v>
      </c>
      <c r="I6" s="17" t="s">
        <v>15</v>
      </c>
      <c r="J6" s="50" t="s">
        <v>16</v>
      </c>
      <c r="K6" s="17" t="s">
        <v>17</v>
      </c>
      <c r="L6" s="17" t="s">
        <v>19</v>
      </c>
      <c r="AMI6" s="15"/>
      <c r="AMJ6" s="15"/>
      <c r="AMK6" s="15"/>
    </row>
    <row r="7" spans="1:1025" ht="13.35" customHeight="1" x14ac:dyDescent="0.25">
      <c r="A7">
        <v>1</v>
      </c>
      <c r="B7" s="40">
        <f>INDEX(Date,MATCH(MONTH($B$2),mois,)+(COUNT($A$7:$A$107)-COUNT(A7:$A$107)))</f>
        <v>42186</v>
      </c>
      <c r="C7" s="40" t="str">
        <f>INDEX(Feuille1!$B$13:$H$301,MATCH(MONTH($B$2),mois,)+(COUNT($A$7:$A$107)-COUNT(A7:$A$107)),2)</f>
        <v>706</v>
      </c>
      <c r="D7" s="40" t="str">
        <f>INDEX(Feuille1!$B$13:$H$301,MATCH(MONTH($B$2),mois,)+(COUNT($A$7:$A$107)-COUNT(A7:$A$107)),3)</f>
        <v>Patient X</v>
      </c>
      <c r="E7" s="41" t="str">
        <f>INDEX(Feuille1!$B$13:$H$301,MATCH(MONTH($B$2),mois,)+(COUNT($A$7:$A$107)-COUNT(A7:$A$107)),4)</f>
        <v>X €</v>
      </c>
      <c r="F7" s="40" t="str">
        <f>INDEX(Feuille1!$B$13:$H$301,MATCH(MONTH($B$2),mois,)+(COUNT($A$7:$A$107)-COUNT(A7:$A$107)),6)</f>
        <v>Chèque</v>
      </c>
      <c r="G7" s="41" t="str">
        <f>INDEX(Feuille1!$B$13:$H$301,MATCH(MONTH($B$2),mois,)+(COUNT($A$7:$A$107)-COUNT(A7:$A$107)),7)</f>
        <v>X</v>
      </c>
      <c r="H7" s="44">
        <f>INDEX(date2,MATCH(MONTH($B$2),mois2,)+(COUNT($A$7:$A$107)-COUNT($A7:A$107)))</f>
        <v>42191</v>
      </c>
      <c r="I7" s="44" t="str">
        <f>INDEX(Feuille1!$B$310:$G$380,MATCH(MONTH($B$2),mois2,)+(COUNT($A$7:$A$107)-COUNT($A7:A$107)),2)</f>
        <v>6231</v>
      </c>
      <c r="J7" s="51" t="str">
        <f>INDEX(Feuille1!$B$310:$G$380,MATCH(MONTH($B$2),mois2,)+(COUNT($A$7:$A$107)-COUNT($A7:A$107)),3)</f>
        <v>Pages Jaunes : abonnement annuel (mai 2015 à mai 2016) 1er prélèvement sur 2</v>
      </c>
      <c r="K7" s="45" t="str">
        <f>INDEX(Feuille1!$B$310:$G$380,MATCH(MONTH($B$2),mois2,)+(COUNT($A$7:$A$107)-COUNT($A7:A$107)),4)</f>
        <v>X €</v>
      </c>
      <c r="L7" s="44" t="str">
        <f>INDEX(Feuille1!$B$310:$G$380,MATCH(MONTH($B$2),mois2,)+(COUNT($A$7:$A$107)-COUNT($A7:A$107)),6)</f>
        <v>Prélèvement automatique</v>
      </c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</row>
    <row r="8" spans="1:1025" ht="79.2" x14ac:dyDescent="0.25">
      <c r="A8">
        <v>1</v>
      </c>
      <c r="B8" s="40">
        <f>IF(MONTH(INDEX(Date,MATCH(MONTH($B$2),mois,)+(COUNT($A$7:$A$107)-COUNT(A8:$A$107))))=MONTH($B$2),INDEX(Date,MATCH(MONTH($B$2),mois,)+(COUNT($A$7:$A$107)-COUNT(A8:$A$107))),"")</f>
        <v>42186</v>
      </c>
      <c r="C8" s="42" t="str">
        <f>IF(MONTH(INDEX(Date,MATCH(MONTH($B$2),mois,)+(COUNT($A$7:$A$107)-COUNT(A8:$A$107))))=MONTH($B$2),INDEX(Feuille1!$B$13:$H$301,MATCH(MONTH($B$2),mois,)+(COUNT($A$7:$A$107)-COUNT(A8:$A$107)),2),"")</f>
        <v>706</v>
      </c>
      <c r="D8" s="42" t="str">
        <f>IF(MONTH(INDEX(Date,MATCH(MONTH($B$2),mois,)+(COUNT($A$7:$A$107)-COUNT(A8:$A$107))))=MONTH($B$2),INDEX(Feuille1!$B$13:$H$301,MATCH(MONTH($B$2),mois,)+(COUNT($A$7:$A$107)-COUNT(A8:$A$107)),3),"")</f>
        <v>Patient X</v>
      </c>
      <c r="E8" s="43" t="str">
        <f>IF(MONTH(INDEX(Date,MATCH(MONTH($B$2),mois,)+(COUNT($A$7:$A$107)-COUNT(A8:$A$107))))=MONTH($B$2),INDEX(Feuille1!$B$13:$H$301,MATCH(MONTH($B$2),mois,)+(COUNT($A$7:$A$107)-COUNT(A8:$A$107)),4),"")</f>
        <v>X €</v>
      </c>
      <c r="F8" s="42" t="str">
        <f>IF(MONTH(INDEX(Date,MATCH(MONTH($B$2),mois,)+(COUNT($A$7:$A$107)-COUNT(A8:$A$107))))=MONTH($B$2),INDEX(Feuille1!$B$13:$H$301,MATCH(MONTH($B$2),mois,)+(COUNT($A$7:$A$107)-COUNT(A8:$A$107)),6),"")</f>
        <v>Chèque</v>
      </c>
      <c r="G8" s="43" t="str">
        <f>IF(MONTH(INDEX(Date,MATCH(MONTH($B$2),mois,)+(COUNT($A$7:$A$107)-COUNT(A8:$A$107))))=MONTH($B$2),INDEX(Feuille1!$B$13:$H$301,MATCH(MONTH($B$2),mois,)+(COUNT($A$7:$A$107)-COUNT(A8:$A$107)),7),"")</f>
        <v>X</v>
      </c>
      <c r="H8" s="44">
        <f>IF(MONTH(INDEX(date2,MATCH(MONTH($B$2),mois2,)+(COUNT($A$7:$A$107)-COUNT($A8:A$107))))=MONTH($B$2),INDEX(date2,MATCH(MONTH($B$2),mois2,)+(COUNT($A$7:$A$107)-COUNT($A8:A$107))),"")</f>
        <v>42212</v>
      </c>
      <c r="I8" s="46" t="str">
        <f>IF(MONTH(INDEX(date2,MATCH(MONTH($B$2),mois2,)+(COUNT($A$7:$A$107)-COUNT($A8:A$107))))=MONTH($B$2),INDEX(Feuille1!$B$310:$G$380,MATCH(MONTH($B$2),mois2,)+(COUNT($A$7:$A$107)-COUNT($A8:A$107)),2),"")</f>
        <v>6162</v>
      </c>
      <c r="J8" s="46" t="str">
        <f>IF(MONTH(INDEX(date2,MATCH(MONTH($B$2),mois2,)+(COUNT($A$7:$A$107)-COUNT($A8:A$107))))=MONTH($B$2),INDEX(Feuille1!$B$310:$G$380,MATCH(MONTH($B$2),mois2,)+(COUNT($A$7:$A$107)-COUNT($A8:A$107)),3),"")</f>
        <v>Responsabilité civile professionnelle : cotisation année 2015 1er prélèvement sur 3</v>
      </c>
      <c r="K8" s="47" t="str">
        <f>IF(MONTH(INDEX(date2,MATCH(MONTH($B$2),mois2,)+(COUNT($A$7:$A$107)-COUNT($A8:A$107))))=MONTH($B$2),INDEX(Feuille1!$B$310:$G$380,MATCH(MONTH($B$2),mois2,)+(COUNT($A$7:$A$107)-COUNT($A8:A$107)),4),"")</f>
        <v>X €</v>
      </c>
      <c r="L8" s="46" t="str">
        <f>IF(MONTH(INDEX(date2,MATCH(MONTH($B$2),mois2,)+(COUNT($A$7:$A$107)-COUNT($A8:A$107))))=MONTH($B$2),INDEX(Feuille1!$B$310:$G$380,MATCH(MONTH($B$2),mois2,)+(COUNT($A$7:$A$107)-COUNT($A8:A$107)),6),"")</f>
        <v>Prélèvement automatique</v>
      </c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</row>
    <row r="9" spans="1:1025" ht="39.6" x14ac:dyDescent="0.25">
      <c r="A9">
        <v>1</v>
      </c>
      <c r="B9" s="40">
        <f>IF(MONTH(INDEX(Date,MATCH(MONTH($B$2),mois,)+(COUNT($A$7:$A$107)-COUNT(A9:$A$107))))=MONTH($B$2),INDEX(Date,MATCH(MONTH($B$2),mois,)+(COUNT($A$7:$A$107)-COUNT(A9:$A$107))),"")</f>
        <v>42186</v>
      </c>
      <c r="C9" s="42" t="str">
        <f>IF(MONTH(INDEX(Date,MATCH(MONTH($B$2),mois,)+(COUNT($A$7:$A$107)-COUNT(A9:$A$107))))=MONTH($B$2),INDEX(Feuille1!$B$13:$H$301,MATCH(MONTH($B$2),mois,)+(COUNT($A$7:$A$107)-COUNT(A9:$A$107)),2),"")</f>
        <v>706</v>
      </c>
      <c r="D9" s="42" t="str">
        <f>IF(MONTH(INDEX(Date,MATCH(MONTH($B$2),mois,)+(COUNT($A$7:$A$107)-COUNT(A9:$A$107))))=MONTH($B$2),INDEX(Feuille1!$B$13:$H$301,MATCH(MONTH($B$2),mois,)+(COUNT($A$7:$A$107)-COUNT(A9:$A$107)),3),"")</f>
        <v>Patient X</v>
      </c>
      <c r="E9" s="43" t="str">
        <f>IF(MONTH(INDEX(Date,MATCH(MONTH($B$2),mois,)+(COUNT($A$7:$A$107)-COUNT(A9:$A$107))))=MONTH($B$2),INDEX(Feuille1!$B$13:$H$301,MATCH(MONTH($B$2),mois,)+(COUNT($A$7:$A$107)-COUNT(A9:$A$107)),4),"")</f>
        <v>X €</v>
      </c>
      <c r="F9" s="42" t="str">
        <f>IF(MONTH(INDEX(Date,MATCH(MONTH($B$2),mois,)+(COUNT($A$7:$A$107)-COUNT(A9:$A$107))))=MONTH($B$2),INDEX(Feuille1!$B$13:$H$301,MATCH(MONTH($B$2),mois,)+(COUNT($A$7:$A$107)-COUNT(A9:$A$107)),6),"")</f>
        <v>Chèque</v>
      </c>
      <c r="G9" s="43" t="str">
        <f>IF(MONTH(INDEX(Date,MATCH(MONTH($B$2),mois,)+(COUNT($A$7:$A$107)-COUNT(A9:$A$107))))=MONTH($B$2),INDEX(Feuille1!$B$13:$H$301,MATCH(MONTH($B$2),mois,)+(COUNT($A$7:$A$107)-COUNT(A9:$A$107)),7),"")</f>
        <v>X</v>
      </c>
      <c r="H9" s="44">
        <f>IF(MONTH(INDEX(date2,MATCH(MONTH($B$2),mois2,)+(COUNT($A$7:$A$107)-COUNT($A9:A$107))))=MONTH($B$2),INDEX(date2,MATCH(MONTH($B$2),mois2,)+(COUNT($A$7:$A$107)-COUNT($A9:A$107))),"")</f>
        <v>42214</v>
      </c>
      <c r="I9" s="46" t="str">
        <f>IF(MONTH(INDEX(date2,MATCH(MONTH($B$2),mois2,)+(COUNT($A$7:$A$107)-COUNT($A9:A$107))))=MONTH($B$2),INDEX(Feuille1!$B$310:$G$380,MATCH(MONTH($B$2),mois2,)+(COUNT($A$7:$A$107)-COUNT($A9:A$107)),2),"")</f>
        <v>6451</v>
      </c>
      <c r="J9" s="46" t="str">
        <f>IF(MONTH(INDEX(date2,MATCH(MONTH($B$2),mois2,)+(COUNT($A$7:$A$107)-COUNT($A9:A$107))))=MONTH($B$2),INDEX(Feuille1!$B$310:$G$380,MATCH(MONTH($B$2),mois2,)+(COUNT($A$7:$A$107)-COUNT($A9:A$107)),3),"")</f>
        <v>Urssaf : cotisation 2ème trimestre 2015</v>
      </c>
      <c r="K9" s="47" t="str">
        <f>IF(MONTH(INDEX(date2,MATCH(MONTH($B$2),mois2,)+(COUNT($A$7:$A$107)-COUNT($A9:A$107))))=MONTH($B$2),INDEX(Feuille1!$B$310:$G$380,MATCH(MONTH($B$2),mois2,)+(COUNT($A$7:$A$107)-COUNT($A9:A$107)),4),"")</f>
        <v>X €</v>
      </c>
      <c r="L9" s="46" t="str">
        <f>IF(MONTH(INDEX(date2,MATCH(MONTH($B$2),mois2,)+(COUNT($A$7:$A$107)-COUNT($A9:A$107))))=MONTH($B$2),INDEX(Feuille1!$B$310:$G$380,MATCH(MONTH($B$2),mois2,)+(COUNT($A$7:$A$107)-COUNT($A9:A$107)),6),"")</f>
        <v>Chèque</v>
      </c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</row>
    <row r="10" spans="1:1025" x14ac:dyDescent="0.25">
      <c r="A10">
        <v>1</v>
      </c>
      <c r="B10" s="40">
        <f>IF(MONTH(INDEX(Date,MATCH(MONTH($B$2),mois,)+(COUNT($A$7:$A$107)-COUNT(A10:$A$107))))=MONTH($B$2),INDEX(Date,MATCH(MONTH($B$2),mois,)+(COUNT($A$7:$A$107)-COUNT(A10:$A$107))),"")</f>
        <v>42186</v>
      </c>
      <c r="C10" s="42" t="str">
        <f>IF(MONTH(INDEX(Date,MATCH(MONTH($B$2),mois,)+(COUNT($A$7:$A$107)-COUNT(A10:$A$107))))=MONTH($B$2),INDEX(Feuille1!$B$13:$H$301,MATCH(MONTH($B$2),mois,)+(COUNT($A$7:$A$107)-COUNT(A10:$A$107)),2),"")</f>
        <v>706</v>
      </c>
      <c r="D10" s="42" t="str">
        <f>IF(MONTH(INDEX(Date,MATCH(MONTH($B$2),mois,)+(COUNT($A$7:$A$107)-COUNT(A10:$A$107))))=MONTH($B$2),INDEX(Feuille1!$B$13:$H$301,MATCH(MONTH($B$2),mois,)+(COUNT($A$7:$A$107)-COUNT(A10:$A$107)),3),"")</f>
        <v>Patient X</v>
      </c>
      <c r="E10" s="43" t="str">
        <f>IF(MONTH(INDEX(Date,MATCH(MONTH($B$2),mois,)+(COUNT($A$7:$A$107)-COUNT(A10:$A$107))))=MONTH($B$2),INDEX(Feuille1!$B$13:$H$301,MATCH(MONTH($B$2),mois,)+(COUNT($A$7:$A$107)-COUNT(A10:$A$107)),4),"")</f>
        <v>X €</v>
      </c>
      <c r="F10" s="42" t="str">
        <f>IF(MONTH(INDEX(Date,MATCH(MONTH($B$2),mois,)+(COUNT($A$7:$A$107)-COUNT(A10:$A$107))))=MONTH($B$2),INDEX(Feuille1!$B$13:$H$301,MATCH(MONTH($B$2),mois,)+(COUNT($A$7:$A$107)-COUNT(A10:$A$107)),6),"")</f>
        <v>Chèque</v>
      </c>
      <c r="G10" s="43" t="str">
        <f>IF(MONTH(INDEX(Date,MATCH(MONTH($B$2),mois,)+(COUNT($A$7:$A$107)-COUNT(A10:$A$107))))=MONTH($B$2),INDEX(Feuille1!$B$13:$H$301,MATCH(MONTH($B$2),mois,)+(COUNT($A$7:$A$107)-COUNT(A10:$A$107)),7),"")</f>
        <v>X</v>
      </c>
      <c r="H10" s="44">
        <f>IF(MONTH(INDEX(date2,MATCH(MONTH($B$2),mois2,)+(COUNT($A$7:$A$107)-COUNT($A10:A$107))))=MONTH($B$2),INDEX(date2,MATCH(MONTH($B$2),mois2,)+(COUNT($A$7:$A$107)-COUNT($A10:A$107))),"")</f>
        <v>42216</v>
      </c>
      <c r="I10" s="46" t="str">
        <f>IF(MONTH(INDEX(date2,MATCH(MONTH($B$2),mois2,)+(COUNT($A$7:$A$107)-COUNT($A10:A$107))))=MONTH($B$2),INDEX(Feuille1!$B$310:$G$380,MATCH(MONTH($B$2),mois2,)+(COUNT($A$7:$A$107)-COUNT($A10:A$107)),2),"")</f>
        <v>6132</v>
      </c>
      <c r="J10" s="46" t="str">
        <f>IF(MONTH(INDEX(date2,MATCH(MONTH($B$2),mois2,)+(COUNT($A$7:$A$107)-COUNT($A10:A$107))))=MONTH($B$2),INDEX(Feuille1!$B$310:$G$380,MATCH(MONTH($B$2),mois2,)+(COUNT($A$7:$A$107)-COUNT($A10:A$107)),3),"")</f>
        <v>Loyer : juillet 2015</v>
      </c>
      <c r="K10" s="47" t="str">
        <f>IF(MONTH(INDEX(date2,MATCH(MONTH($B$2),mois2,)+(COUNT($A$7:$A$107)-COUNT($A10:A$107))))=MONTH($B$2),INDEX(Feuille1!$B$310:$G$380,MATCH(MONTH($B$2),mois2,)+(COUNT($A$7:$A$107)-COUNT($A10:A$107)),4),"")</f>
        <v>X €</v>
      </c>
      <c r="L10" s="46" t="str">
        <f>IF(MONTH(INDEX(date2,MATCH(MONTH($B$2),mois2,)+(COUNT($A$7:$A$107)-COUNT($A10:A$107))))=MONTH($B$2),INDEX(Feuille1!$B$310:$G$380,MATCH(MONTH($B$2),mois2,)+(COUNT($A$7:$A$107)-COUNT($A10:A$107)),6),"")</f>
        <v>Chèque</v>
      </c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</row>
    <row r="11" spans="1:1025" x14ac:dyDescent="0.25">
      <c r="A11">
        <v>1</v>
      </c>
      <c r="B11" s="40">
        <f>IF(MONTH(INDEX(Date,MATCH(MONTH($B$2),mois,)+(COUNT($A$7:$A$107)-COUNT(A11:$A$107))))=MONTH($B$2),INDEX(Date,MATCH(MONTH($B$2),mois,)+(COUNT($A$7:$A$107)-COUNT(A11:$A$107))),"")</f>
        <v>42187</v>
      </c>
      <c r="C11" s="42" t="str">
        <f>IF(MONTH(INDEX(Date,MATCH(MONTH($B$2),mois,)+(COUNT($A$7:$A$107)-COUNT(A11:$A$107))))=MONTH($B$2),INDEX(Feuille1!$B$13:$H$301,MATCH(MONTH($B$2),mois,)+(COUNT($A$7:$A$107)-COUNT(A11:$A$107)),2),"")</f>
        <v>706</v>
      </c>
      <c r="D11" s="42" t="str">
        <f>IF(MONTH(INDEX(Date,MATCH(MONTH($B$2),mois,)+(COUNT($A$7:$A$107)-COUNT(A11:$A$107))))=MONTH($B$2),INDEX(Feuille1!$B$13:$H$301,MATCH(MONTH($B$2),mois,)+(COUNT($A$7:$A$107)-COUNT(A11:$A$107)),3),"")</f>
        <v>Patient X</v>
      </c>
      <c r="E11" s="43" t="str">
        <f>IF(MONTH(INDEX(Date,MATCH(MONTH($B$2),mois,)+(COUNT($A$7:$A$107)-COUNT(A11:$A$107))))=MONTH($B$2),INDEX(Feuille1!$B$13:$H$301,MATCH(MONTH($B$2),mois,)+(COUNT($A$7:$A$107)-COUNT(A11:$A$107)),4),"")</f>
        <v>X €</v>
      </c>
      <c r="F11" s="42" t="str">
        <f>IF(MONTH(INDEX(Date,MATCH(MONTH($B$2),mois,)+(COUNT($A$7:$A$107)-COUNT(A11:$A$107))))=MONTH($B$2),INDEX(Feuille1!$B$13:$H$301,MATCH(MONTH($B$2),mois,)+(COUNT($A$7:$A$107)-COUNT(A11:$A$107)),6),"")</f>
        <v>Chèque</v>
      </c>
      <c r="G11" s="43" t="str">
        <f>IF(MONTH(INDEX(Date,MATCH(MONTH($B$2),mois,)+(COUNT($A$7:$A$107)-COUNT(A11:$A$107))))=MONTH($B$2),INDEX(Feuille1!$B$13:$H$301,MATCH(MONTH($B$2),mois,)+(COUNT($A$7:$A$107)-COUNT(A11:$A$107)),7),"")</f>
        <v>X</v>
      </c>
      <c r="H11" s="44" t="str">
        <f>IF(MONTH(INDEX(date2,MATCH(MONTH($B$2),mois2,)+(COUNT($A$7:$A$107)-COUNT($A11:A$107))))=MONTH($B$2),INDEX(date2,MATCH(MONTH($B$2),mois2,)+(COUNT($A$7:$A$107)-COUNT($A11:A$107))),"")</f>
        <v/>
      </c>
      <c r="I11" s="46" t="str">
        <f>IF(MONTH(INDEX(date2,MATCH(MONTH($B$2),mois2,)+(COUNT($A$7:$A$107)-COUNT($A11:A$107))))=MONTH($B$2),INDEX(Feuille1!$B$310:$G$380,MATCH(MONTH($B$2),mois2,)+(COUNT($A$7:$A$107)-COUNT($A11:A$107)),2),"")</f>
        <v/>
      </c>
      <c r="J11" s="46" t="str">
        <f>IF(MONTH(INDEX(date2,MATCH(MONTH($B$2),mois2,)+(COUNT($A$7:$A$107)-COUNT($A11:A$107))))=MONTH($B$2),INDEX(Feuille1!$B$310:$G$380,MATCH(MONTH($B$2),mois2,)+(COUNT($A$7:$A$107)-COUNT($A11:A$107)),3),"")</f>
        <v/>
      </c>
      <c r="K11" s="47" t="str">
        <f>IF(MONTH(INDEX(date2,MATCH(MONTH($B$2),mois2,)+(COUNT($A$7:$A$107)-COUNT($A11:A$107))))=MONTH($B$2),INDEX(Feuille1!$B$310:$G$380,MATCH(MONTH($B$2),mois2,)+(COUNT($A$7:$A$107)-COUNT($A11:A$107)),4),"")</f>
        <v/>
      </c>
      <c r="L11" s="46" t="str">
        <f>IF(MONTH(INDEX(date2,MATCH(MONTH($B$2),mois2,)+(COUNT($A$7:$A$107)-COUNT($A11:A$107))))=MONTH($B$2),INDEX(Feuille1!$B$310:$G$380,MATCH(MONTH($B$2),mois2,)+(COUNT($A$7:$A$107)-COUNT($A11:A$107)),6),"")</f>
        <v/>
      </c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</row>
    <row r="12" spans="1:1025" x14ac:dyDescent="0.25">
      <c r="A12">
        <v>1</v>
      </c>
      <c r="B12" s="40">
        <f>IF(MONTH(INDEX(Date,MATCH(MONTH($B$2),mois,)+(COUNT($A$7:$A$107)-COUNT(A12:$A$107))))=MONTH($B$2),INDEX(Date,MATCH(MONTH($B$2),mois,)+(COUNT($A$7:$A$107)-COUNT(A12:$A$107))),"")</f>
        <v>42187</v>
      </c>
      <c r="C12" s="42" t="str">
        <f>IF(MONTH(INDEX(Date,MATCH(MONTH($B$2),mois,)+(COUNT($A$7:$A$107)-COUNT(A12:$A$107))))=MONTH($B$2),INDEX(Feuille1!$B$13:$H$301,MATCH(MONTH($B$2),mois,)+(COUNT($A$7:$A$107)-COUNT(A12:$A$107)),2),"")</f>
        <v>706</v>
      </c>
      <c r="D12" s="42" t="str">
        <f>IF(MONTH(INDEX(Date,MATCH(MONTH($B$2),mois,)+(COUNT($A$7:$A$107)-COUNT(A12:$A$107))))=MONTH($B$2),INDEX(Feuille1!$B$13:$H$301,MATCH(MONTH($B$2),mois,)+(COUNT($A$7:$A$107)-COUNT(A12:$A$107)),3),"")</f>
        <v>Patient X</v>
      </c>
      <c r="E12" s="43" t="str">
        <f>IF(MONTH(INDEX(Date,MATCH(MONTH($B$2),mois,)+(COUNT($A$7:$A$107)-COUNT(A12:$A$107))))=MONTH($B$2),INDEX(Feuille1!$B$13:$H$301,MATCH(MONTH($B$2),mois,)+(COUNT($A$7:$A$107)-COUNT(A12:$A$107)),4),"")</f>
        <v>X €</v>
      </c>
      <c r="F12" s="42" t="str">
        <f>IF(MONTH(INDEX(Date,MATCH(MONTH($B$2),mois,)+(COUNT($A$7:$A$107)-COUNT(A12:$A$107))))=MONTH($B$2),INDEX(Feuille1!$B$13:$H$301,MATCH(MONTH($B$2),mois,)+(COUNT($A$7:$A$107)-COUNT(A12:$A$107)),6),"")</f>
        <v>Chèque</v>
      </c>
      <c r="G12" s="43" t="str">
        <f>IF(MONTH(INDEX(Date,MATCH(MONTH($B$2),mois,)+(COUNT($A$7:$A$107)-COUNT(A12:$A$107))))=MONTH($B$2),INDEX(Feuille1!$B$13:$H$301,MATCH(MONTH($B$2),mois,)+(COUNT($A$7:$A$107)-COUNT(A12:$A$107)),7),"")</f>
        <v>X</v>
      </c>
      <c r="H12" s="44" t="str">
        <f>IF(MONTH(INDEX(date2,MATCH(MONTH($B$2),mois2,)+(COUNT($A$7:$A$107)-COUNT($A12:A$107))))=MONTH($B$2),INDEX(date2,MATCH(MONTH($B$2),mois2,)+(COUNT($A$7:$A$107)-COUNT($A12:A$107))),"")</f>
        <v/>
      </c>
      <c r="I12" s="46" t="str">
        <f>IF(MONTH(INDEX(date2,MATCH(MONTH($B$2),mois2,)+(COUNT($A$7:$A$107)-COUNT($A12:A$107))))=MONTH($B$2),INDEX(Feuille1!$B$310:$G$380,MATCH(MONTH($B$2),mois2,)+(COUNT($A$7:$A$107)-COUNT($A12:A$107)),2),"")</f>
        <v/>
      </c>
      <c r="J12" s="46" t="str">
        <f>IF(MONTH(INDEX(date2,MATCH(MONTH($B$2),mois2,)+(COUNT($A$7:$A$107)-COUNT($A12:A$107))))=MONTH($B$2),INDEX(Feuille1!$B$310:$G$380,MATCH(MONTH($B$2),mois2,)+(COUNT($A$7:$A$107)-COUNT($A12:A$107)),3),"")</f>
        <v/>
      </c>
      <c r="K12" s="47" t="str">
        <f>IF(MONTH(INDEX(date2,MATCH(MONTH($B$2),mois2,)+(COUNT($A$7:$A$107)-COUNT($A12:A$107))))=MONTH($B$2),INDEX(Feuille1!$B$310:$G$380,MATCH(MONTH($B$2),mois2,)+(COUNT($A$7:$A$107)-COUNT($A12:A$107)),4),"")</f>
        <v/>
      </c>
      <c r="L12" s="46" t="str">
        <f>IF(MONTH(INDEX(date2,MATCH(MONTH($B$2),mois2,)+(COUNT($A$7:$A$107)-COUNT($A12:A$107))))=MONTH($B$2),INDEX(Feuille1!$B$310:$G$380,MATCH(MONTH($B$2),mois2,)+(COUNT($A$7:$A$107)-COUNT($A12:A$107)),6),"")</f>
        <v/>
      </c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</row>
    <row r="13" spans="1:1025" x14ac:dyDescent="0.25">
      <c r="A13">
        <v>1</v>
      </c>
      <c r="B13" s="40">
        <f>IF(MONTH(INDEX(Date,MATCH(MONTH($B$2),mois,)+(COUNT($A$7:$A$107)-COUNT(A13:$A$107))))=MONTH($B$2),INDEX(Date,MATCH(MONTH($B$2),mois,)+(COUNT($A$7:$A$107)-COUNT(A13:$A$107))),"")</f>
        <v>42192</v>
      </c>
      <c r="C13" s="42" t="str">
        <f>IF(MONTH(INDEX(Date,MATCH(MONTH($B$2),mois,)+(COUNT($A$7:$A$107)-COUNT(A13:$A$107))))=MONTH($B$2),INDEX(Feuille1!$B$13:$H$301,MATCH(MONTH($B$2),mois,)+(COUNT($A$7:$A$107)-COUNT(A13:$A$107)),2),"")</f>
        <v>706</v>
      </c>
      <c r="D13" s="42" t="str">
        <f>IF(MONTH(INDEX(Date,MATCH(MONTH($B$2),mois,)+(COUNT($A$7:$A$107)-COUNT(A13:$A$107))))=MONTH($B$2),INDEX(Feuille1!$B$13:$H$301,MATCH(MONTH($B$2),mois,)+(COUNT($A$7:$A$107)-COUNT(A13:$A$107)),3),"")</f>
        <v>Patient X</v>
      </c>
      <c r="E13" s="43" t="str">
        <f>IF(MONTH(INDEX(Date,MATCH(MONTH($B$2),mois,)+(COUNT($A$7:$A$107)-COUNT(A13:$A$107))))=MONTH($B$2),INDEX(Feuille1!$B$13:$H$301,MATCH(MONTH($B$2),mois,)+(COUNT($A$7:$A$107)-COUNT(A13:$A$107)),4),"")</f>
        <v>X €</v>
      </c>
      <c r="F13" s="42" t="str">
        <f>IF(MONTH(INDEX(Date,MATCH(MONTH($B$2),mois,)+(COUNT($A$7:$A$107)-COUNT(A13:$A$107))))=MONTH($B$2),INDEX(Feuille1!$B$13:$H$301,MATCH(MONTH($B$2),mois,)+(COUNT($A$7:$A$107)-COUNT(A13:$A$107)),6),"")</f>
        <v>Chèque</v>
      </c>
      <c r="G13" s="43" t="str">
        <f>IF(MONTH(INDEX(Date,MATCH(MONTH($B$2),mois,)+(COUNT($A$7:$A$107)-COUNT(A13:$A$107))))=MONTH($B$2),INDEX(Feuille1!$B$13:$H$301,MATCH(MONTH($B$2),mois,)+(COUNT($A$7:$A$107)-COUNT(A13:$A$107)),7),"")</f>
        <v>X</v>
      </c>
      <c r="H13" s="44" t="str">
        <f>IF(MONTH(INDEX(date2,MATCH(MONTH($B$2),mois2,)+(COUNT($A$7:$A$107)-COUNT($A13:A$107))))=MONTH($B$2),INDEX(date2,MATCH(MONTH($B$2),mois2,)+(COUNT($A$7:$A$107)-COUNT($A13:A$107))),"")</f>
        <v/>
      </c>
      <c r="I13" s="46" t="str">
        <f>IF(MONTH(INDEX(date2,MATCH(MONTH($B$2),mois2,)+(COUNT($A$7:$A$107)-COUNT($A13:A$107))))=MONTH($B$2),INDEX(Feuille1!$B$310:$G$380,MATCH(MONTH($B$2),mois2,)+(COUNT($A$7:$A$107)-COUNT($A13:A$107)),2),"")</f>
        <v/>
      </c>
      <c r="J13" s="46" t="str">
        <f>IF(MONTH(INDEX(date2,MATCH(MONTH($B$2),mois2,)+(COUNT($A$7:$A$107)-COUNT($A13:A$107))))=MONTH($B$2),INDEX(Feuille1!$B$310:$G$380,MATCH(MONTH($B$2),mois2,)+(COUNT($A$7:$A$107)-COUNT($A13:A$107)),3),"")</f>
        <v/>
      </c>
      <c r="K13" s="47" t="str">
        <f>IF(MONTH(INDEX(date2,MATCH(MONTH($B$2),mois2,)+(COUNT($A$7:$A$107)-COUNT($A13:A$107))))=MONTH($B$2),INDEX(Feuille1!$B$310:$G$380,MATCH(MONTH($B$2),mois2,)+(COUNT($A$7:$A$107)-COUNT($A13:A$107)),4),"")</f>
        <v/>
      </c>
      <c r="L13" s="46" t="str">
        <f>IF(MONTH(INDEX(date2,MATCH(MONTH($B$2),mois2,)+(COUNT($A$7:$A$107)-COUNT($A13:A$107))))=MONTH($B$2),INDEX(Feuille1!$B$310:$G$380,MATCH(MONTH($B$2),mois2,)+(COUNT($A$7:$A$107)-COUNT($A13:A$107)),6),"")</f>
        <v/>
      </c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</row>
    <row r="14" spans="1:1025" x14ac:dyDescent="0.25">
      <c r="A14">
        <v>1</v>
      </c>
      <c r="B14" s="40">
        <f>IF(MONTH(INDEX(Date,MATCH(MONTH($B$2),mois,)+(COUNT($A$7:$A$107)-COUNT(A14:$A$107))))=MONTH($B$2),INDEX(Date,MATCH(MONTH($B$2),mois,)+(COUNT($A$7:$A$107)-COUNT(A14:$A$107))),"")</f>
        <v>42194</v>
      </c>
      <c r="C14" s="42" t="str">
        <f>IF(MONTH(INDEX(Date,MATCH(MONTH($B$2),mois,)+(COUNT($A$7:$A$107)-COUNT(A14:$A$107))))=MONTH($B$2),INDEX(Feuille1!$B$13:$H$301,MATCH(MONTH($B$2),mois,)+(COUNT($A$7:$A$107)-COUNT(A14:$A$107)),2),"")</f>
        <v>706</v>
      </c>
      <c r="D14" s="42" t="str">
        <f>IF(MONTH(INDEX(Date,MATCH(MONTH($B$2),mois,)+(COUNT($A$7:$A$107)-COUNT(A14:$A$107))))=MONTH($B$2),INDEX(Feuille1!$B$13:$H$301,MATCH(MONTH($B$2),mois,)+(COUNT($A$7:$A$107)-COUNT(A14:$A$107)),3),"")</f>
        <v>Patient X</v>
      </c>
      <c r="E14" s="43" t="str">
        <f>IF(MONTH(INDEX(Date,MATCH(MONTH($B$2),mois,)+(COUNT($A$7:$A$107)-COUNT(A14:$A$107))))=MONTH($B$2),INDEX(Feuille1!$B$13:$H$301,MATCH(MONTH($B$2),mois,)+(COUNT($A$7:$A$107)-COUNT(A14:$A$107)),4),"")</f>
        <v>X €</v>
      </c>
      <c r="F14" s="42" t="str">
        <f>IF(MONTH(INDEX(Date,MATCH(MONTH($B$2),mois,)+(COUNT($A$7:$A$107)-COUNT(A14:$A$107))))=MONTH($B$2),INDEX(Feuille1!$B$13:$H$301,MATCH(MONTH($B$2),mois,)+(COUNT($A$7:$A$107)-COUNT(A14:$A$107)),6),"")</f>
        <v>Chèque</v>
      </c>
      <c r="G14" s="43" t="str">
        <f>IF(MONTH(INDEX(Date,MATCH(MONTH($B$2),mois,)+(COUNT($A$7:$A$107)-COUNT(A14:$A$107))))=MONTH($B$2),INDEX(Feuille1!$B$13:$H$301,MATCH(MONTH($B$2),mois,)+(COUNT($A$7:$A$107)-COUNT(A14:$A$107)),7),"")</f>
        <v>X</v>
      </c>
      <c r="H14" s="44" t="str">
        <f>IF(MONTH(INDEX(date2,MATCH(MONTH($B$2),mois2,)+(COUNT($A$7:$A$107)-COUNT($A14:A$107))))=MONTH($B$2),INDEX(date2,MATCH(MONTH($B$2),mois2,)+(COUNT($A$7:$A$107)-COUNT($A14:A$107))),"")</f>
        <v/>
      </c>
      <c r="I14" s="46" t="str">
        <f>IF(MONTH(INDEX(date2,MATCH(MONTH($B$2),mois2,)+(COUNT($A$7:$A$107)-COUNT($A14:A$107))))=MONTH($B$2),INDEX(Feuille1!$B$310:$G$380,MATCH(MONTH($B$2),mois2,)+(COUNT($A$7:$A$107)-COUNT($A14:A$107)),2),"")</f>
        <v/>
      </c>
      <c r="J14" s="46" t="str">
        <f>IF(MONTH(INDEX(date2,MATCH(MONTH($B$2),mois2,)+(COUNT($A$7:$A$107)-COUNT($A14:A$107))))=MONTH($B$2),INDEX(Feuille1!$B$310:$G$380,MATCH(MONTH($B$2),mois2,)+(COUNT($A$7:$A$107)-COUNT($A14:A$107)),3),"")</f>
        <v/>
      </c>
      <c r="K14" s="47" t="str">
        <f>IF(MONTH(INDEX(date2,MATCH(MONTH($B$2),mois2,)+(COUNT($A$7:$A$107)-COUNT($A14:A$107))))=MONTH($B$2),INDEX(Feuille1!$B$310:$G$380,MATCH(MONTH($B$2),mois2,)+(COUNT($A$7:$A$107)-COUNT($A14:A$107)),4),"")</f>
        <v/>
      </c>
      <c r="L14" s="46" t="str">
        <f>IF(MONTH(INDEX(date2,MATCH(MONTH($B$2),mois2,)+(COUNT($A$7:$A$107)-COUNT($A14:A$107))))=MONTH($B$2),INDEX(Feuille1!$B$310:$G$380,MATCH(MONTH($B$2),mois2,)+(COUNT($A$7:$A$107)-COUNT($A14:A$107)),6),"")</f>
        <v/>
      </c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</row>
    <row r="15" spans="1:1025" x14ac:dyDescent="0.25">
      <c r="A15">
        <v>1</v>
      </c>
      <c r="B15" s="40">
        <f>IF(MONTH(INDEX(Date,MATCH(MONTH($B$2),mois,)+(COUNT($A$7:$A$107)-COUNT(A15:$A$107))))=MONTH($B$2),INDEX(Date,MATCH(MONTH($B$2),mois,)+(COUNT($A$7:$A$107)-COUNT(A15:$A$107))),"")</f>
        <v>42195</v>
      </c>
      <c r="C15" s="42" t="str">
        <f>IF(MONTH(INDEX(Date,MATCH(MONTH($B$2),mois,)+(COUNT($A$7:$A$107)-COUNT(A15:$A$107))))=MONTH($B$2),INDEX(Feuille1!$B$13:$H$301,MATCH(MONTH($B$2),mois,)+(COUNT($A$7:$A$107)-COUNT(A15:$A$107)),2),"")</f>
        <v>706</v>
      </c>
      <c r="D15" s="42" t="str">
        <f>IF(MONTH(INDEX(Date,MATCH(MONTH($B$2),mois,)+(COUNT($A$7:$A$107)-COUNT(A15:$A$107))))=MONTH($B$2),INDEX(Feuille1!$B$13:$H$301,MATCH(MONTH($B$2),mois,)+(COUNT($A$7:$A$107)-COUNT(A15:$A$107)),3),"")</f>
        <v>Patient X</v>
      </c>
      <c r="E15" s="43" t="str">
        <f>IF(MONTH(INDEX(Date,MATCH(MONTH($B$2),mois,)+(COUNT($A$7:$A$107)-COUNT(A15:$A$107))))=MONTH($B$2),INDEX(Feuille1!$B$13:$H$301,MATCH(MONTH($B$2),mois,)+(COUNT($A$7:$A$107)-COUNT(A15:$A$107)),4),"")</f>
        <v>X €</v>
      </c>
      <c r="F15" s="42" t="str">
        <f>IF(MONTH(INDEX(Date,MATCH(MONTH($B$2),mois,)+(COUNT($A$7:$A$107)-COUNT(A15:$A$107))))=MONTH($B$2),INDEX(Feuille1!$B$13:$H$301,MATCH(MONTH($B$2),mois,)+(COUNT($A$7:$A$107)-COUNT(A15:$A$107)),6),"")</f>
        <v>Chèque</v>
      </c>
      <c r="G15" s="43" t="str">
        <f>IF(MONTH(INDEX(Date,MATCH(MONTH($B$2),mois,)+(COUNT($A$7:$A$107)-COUNT(A15:$A$107))))=MONTH($B$2),INDEX(Feuille1!$B$13:$H$301,MATCH(MONTH($B$2),mois,)+(COUNT($A$7:$A$107)-COUNT(A15:$A$107)),7),"")</f>
        <v>X</v>
      </c>
      <c r="H15" s="44" t="str">
        <f>IF(MONTH(INDEX(date2,MATCH(MONTH($B$2),mois2,)+(COUNT($A$7:$A$107)-COUNT($A15:A$107))))=MONTH($B$2),INDEX(date2,MATCH(MONTH($B$2),mois2,)+(COUNT($A$7:$A$107)-COUNT($A15:A$107))),"")</f>
        <v/>
      </c>
      <c r="I15" s="46" t="str">
        <f>IF(MONTH(INDEX(date2,MATCH(MONTH($B$2),mois2,)+(COUNT($A$7:$A$107)-COUNT($A15:A$107))))=MONTH($B$2),INDEX(Feuille1!$B$310:$G$380,MATCH(MONTH($B$2),mois2,)+(COUNT($A$7:$A$107)-COUNT($A15:A$107)),2),"")</f>
        <v/>
      </c>
      <c r="J15" s="46" t="str">
        <f>IF(MONTH(INDEX(date2,MATCH(MONTH($B$2),mois2,)+(COUNT($A$7:$A$107)-COUNT($A15:A$107))))=MONTH($B$2),INDEX(Feuille1!$B$310:$G$380,MATCH(MONTH($B$2),mois2,)+(COUNT($A$7:$A$107)-COUNT($A15:A$107)),3),"")</f>
        <v/>
      </c>
      <c r="K15" s="47" t="str">
        <f>IF(MONTH(INDEX(date2,MATCH(MONTH($B$2),mois2,)+(COUNT($A$7:$A$107)-COUNT($A15:A$107))))=MONTH($B$2),INDEX(Feuille1!$B$310:$G$380,MATCH(MONTH($B$2),mois2,)+(COUNT($A$7:$A$107)-COUNT($A15:A$107)),4),"")</f>
        <v/>
      </c>
      <c r="L15" s="46" t="str">
        <f>IF(MONTH(INDEX(date2,MATCH(MONTH($B$2),mois2,)+(COUNT($A$7:$A$107)-COUNT($A15:A$107))))=MONTH($B$2),INDEX(Feuille1!$B$310:$G$380,MATCH(MONTH($B$2),mois2,)+(COUNT($A$7:$A$107)-COUNT($A15:A$107)),6),"")</f>
        <v/>
      </c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</row>
    <row r="16" spans="1:1025" x14ac:dyDescent="0.25">
      <c r="A16">
        <v>1</v>
      </c>
      <c r="B16" s="40">
        <f>IF(MONTH(INDEX(Date,MATCH(MONTH($B$2),mois,)+(COUNT($A$7:$A$107)-COUNT(A16:$A$107))))=MONTH($B$2),INDEX(Date,MATCH(MONTH($B$2),mois,)+(COUNT($A$7:$A$107)-COUNT(A16:$A$107))),"")</f>
        <v>42195</v>
      </c>
      <c r="C16" s="42" t="str">
        <f>IF(MONTH(INDEX(Date,MATCH(MONTH($B$2),mois,)+(COUNT($A$7:$A$107)-COUNT(A16:$A$107))))=MONTH($B$2),INDEX(Feuille1!$B$13:$H$301,MATCH(MONTH($B$2),mois,)+(COUNT($A$7:$A$107)-COUNT(A16:$A$107)),2),"")</f>
        <v>706</v>
      </c>
      <c r="D16" s="42" t="str">
        <f>IF(MONTH(INDEX(Date,MATCH(MONTH($B$2),mois,)+(COUNT($A$7:$A$107)-COUNT(A16:$A$107))))=MONTH($B$2),INDEX(Feuille1!$B$13:$H$301,MATCH(MONTH($B$2),mois,)+(COUNT($A$7:$A$107)-COUNT(A16:$A$107)),3),"")</f>
        <v>Patient X</v>
      </c>
      <c r="E16" s="43" t="str">
        <f>IF(MONTH(INDEX(Date,MATCH(MONTH($B$2),mois,)+(COUNT($A$7:$A$107)-COUNT(A16:$A$107))))=MONTH($B$2),INDEX(Feuille1!$B$13:$H$301,MATCH(MONTH($B$2),mois,)+(COUNT($A$7:$A$107)-COUNT(A16:$A$107)),4),"")</f>
        <v>X €</v>
      </c>
      <c r="F16" s="42" t="str">
        <f>IF(MONTH(INDEX(Date,MATCH(MONTH($B$2),mois,)+(COUNT($A$7:$A$107)-COUNT(A16:$A$107))))=MONTH($B$2),INDEX(Feuille1!$B$13:$H$301,MATCH(MONTH($B$2),mois,)+(COUNT($A$7:$A$107)-COUNT(A16:$A$107)),6),"")</f>
        <v>Chèque</v>
      </c>
      <c r="G16" s="43" t="str">
        <f>IF(MONTH(INDEX(Date,MATCH(MONTH($B$2),mois,)+(COUNT($A$7:$A$107)-COUNT(A16:$A$107))))=MONTH($B$2),INDEX(Feuille1!$B$13:$H$301,MATCH(MONTH($B$2),mois,)+(COUNT($A$7:$A$107)-COUNT(A16:$A$107)),7),"")</f>
        <v>X</v>
      </c>
      <c r="H16" s="44" t="str">
        <f>IF(MONTH(INDEX(date2,MATCH(MONTH($B$2),mois2,)+(COUNT($A$7:$A$107)-COUNT($A16:A$107))))=MONTH($B$2),INDEX(date2,MATCH(MONTH($B$2),mois2,)+(COUNT($A$7:$A$107)-COUNT($A16:A$107))),"")</f>
        <v/>
      </c>
      <c r="I16" s="46" t="str">
        <f>IF(MONTH(INDEX(date2,MATCH(MONTH($B$2),mois2,)+(COUNT($A$7:$A$107)-COUNT($A16:A$107))))=MONTH($B$2),INDEX(Feuille1!$B$310:$G$380,MATCH(MONTH($B$2),mois2,)+(COUNT($A$7:$A$107)-COUNT($A16:A$107)),2),"")</f>
        <v/>
      </c>
      <c r="J16" s="46" t="str">
        <f>IF(MONTH(INDEX(date2,MATCH(MONTH($B$2),mois2,)+(COUNT($A$7:$A$107)-COUNT($A16:A$107))))=MONTH($B$2),INDEX(Feuille1!$B$310:$G$380,MATCH(MONTH($B$2),mois2,)+(COUNT($A$7:$A$107)-COUNT($A16:A$107)),3),"")</f>
        <v/>
      </c>
      <c r="K16" s="47" t="str">
        <f>IF(MONTH(INDEX(date2,MATCH(MONTH($B$2),mois2,)+(COUNT($A$7:$A$107)-COUNT($A16:A$107))))=MONTH($B$2),INDEX(Feuille1!$B$310:$G$380,MATCH(MONTH($B$2),mois2,)+(COUNT($A$7:$A$107)-COUNT($A16:A$107)),4),"")</f>
        <v/>
      </c>
      <c r="L16" s="46" t="str">
        <f>IF(MONTH(INDEX(date2,MATCH(MONTH($B$2),mois2,)+(COUNT($A$7:$A$107)-COUNT($A16:A$107))))=MONTH($B$2),INDEX(Feuille1!$B$310:$G$380,MATCH(MONTH($B$2),mois2,)+(COUNT($A$7:$A$107)-COUNT($A16:A$107)),6),"")</f>
        <v/>
      </c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</row>
    <row r="17" spans="1:1025" x14ac:dyDescent="0.25">
      <c r="A17">
        <v>1</v>
      </c>
      <c r="B17" s="40">
        <f>IF(MONTH(INDEX(Date,MATCH(MONTH($B$2),mois,)+(COUNT($A$7:$A$107)-COUNT(A17:$A$107))))=MONTH($B$2),INDEX(Date,MATCH(MONTH($B$2),mois,)+(COUNT($A$7:$A$107)-COUNT(A17:$A$107))),"")</f>
        <v>42200</v>
      </c>
      <c r="C17" s="42" t="str">
        <f>IF(MONTH(INDEX(Date,MATCH(MONTH($B$2),mois,)+(COUNT($A$7:$A$107)-COUNT(A17:$A$107))))=MONTH($B$2),INDEX(Feuille1!$B$13:$H$301,MATCH(MONTH($B$2),mois,)+(COUNT($A$7:$A$107)-COUNT(A17:$A$107)),2),"")</f>
        <v>706</v>
      </c>
      <c r="D17" s="42" t="str">
        <f>IF(MONTH(INDEX(Date,MATCH(MONTH($B$2),mois,)+(COUNT($A$7:$A$107)-COUNT(A17:$A$107))))=MONTH($B$2),INDEX(Feuille1!$B$13:$H$301,MATCH(MONTH($B$2),mois,)+(COUNT($A$7:$A$107)-COUNT(A17:$A$107)),3),"")</f>
        <v>Patient X</v>
      </c>
      <c r="E17" s="43" t="str">
        <f>IF(MONTH(INDEX(Date,MATCH(MONTH($B$2),mois,)+(COUNT($A$7:$A$107)-COUNT(A17:$A$107))))=MONTH($B$2),INDEX(Feuille1!$B$13:$H$301,MATCH(MONTH($B$2),mois,)+(COUNT($A$7:$A$107)-COUNT(A17:$A$107)),4),"")</f>
        <v>X €</v>
      </c>
      <c r="F17" s="42" t="str">
        <f>IF(MONTH(INDEX(Date,MATCH(MONTH($B$2),mois,)+(COUNT($A$7:$A$107)-COUNT(A17:$A$107))))=MONTH($B$2),INDEX(Feuille1!$B$13:$H$301,MATCH(MONTH($B$2),mois,)+(COUNT($A$7:$A$107)-COUNT(A17:$A$107)),6),"")</f>
        <v>Espèce</v>
      </c>
      <c r="G17" s="43" t="str">
        <f>IF(MONTH(INDEX(Date,MATCH(MONTH($B$2),mois,)+(COUNT($A$7:$A$107)-COUNT(A17:$A$107))))=MONTH($B$2),INDEX(Feuille1!$B$13:$H$301,MATCH(MONTH($B$2),mois,)+(COUNT($A$7:$A$107)-COUNT(A17:$A$107)),7),"")</f>
        <v>X</v>
      </c>
      <c r="H17" s="44" t="str">
        <f>IF(MONTH(INDEX(date2,MATCH(MONTH($B$2),mois2,)+(COUNT($A$7:$A$107)-COUNT($A17:A$107))))=MONTH($B$2),INDEX(date2,MATCH(MONTH($B$2),mois2,)+(COUNT($A$7:$A$107)-COUNT($A17:A$107))),"")</f>
        <v/>
      </c>
      <c r="I17" s="46" t="str">
        <f>IF(MONTH(INDEX(date2,MATCH(MONTH($B$2),mois2,)+(COUNT($A$7:$A$107)-COUNT($A17:A$107))))=MONTH($B$2),INDEX(Feuille1!$B$310:$G$380,MATCH(MONTH($B$2),mois2,)+(COUNT($A$7:$A$107)-COUNT($A17:A$107)),2),"")</f>
        <v/>
      </c>
      <c r="J17" s="46" t="str">
        <f>IF(MONTH(INDEX(date2,MATCH(MONTH($B$2),mois2,)+(COUNT($A$7:$A$107)-COUNT($A17:A$107))))=MONTH($B$2),INDEX(Feuille1!$B$310:$G$380,MATCH(MONTH($B$2),mois2,)+(COUNT($A$7:$A$107)-COUNT($A17:A$107)),3),"")</f>
        <v/>
      </c>
      <c r="K17" s="47" t="str">
        <f>IF(MONTH(INDEX(date2,MATCH(MONTH($B$2),mois2,)+(COUNT($A$7:$A$107)-COUNT($A17:A$107))))=MONTH($B$2),INDEX(Feuille1!$B$310:$G$380,MATCH(MONTH($B$2),mois2,)+(COUNT($A$7:$A$107)-COUNT($A17:A$107)),4),"")</f>
        <v/>
      </c>
      <c r="L17" s="46" t="str">
        <f>IF(MONTH(INDEX(date2,MATCH(MONTH($B$2),mois2,)+(COUNT($A$7:$A$107)-COUNT($A17:A$107))))=MONTH($B$2),INDEX(Feuille1!$B$310:$G$380,MATCH(MONTH($B$2),mois2,)+(COUNT($A$7:$A$107)-COUNT($A17:A$107)),6),"")</f>
        <v/>
      </c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</row>
    <row r="18" spans="1:1025" x14ac:dyDescent="0.25">
      <c r="A18">
        <v>1</v>
      </c>
      <c r="B18" s="40">
        <f>IF(MONTH(INDEX(Date,MATCH(MONTH($B$2),mois,)+(COUNT($A$7:$A$107)-COUNT(A18:$A$107))))=MONTH($B$2),INDEX(Date,MATCH(MONTH($B$2),mois,)+(COUNT($A$7:$A$107)-COUNT(A18:$A$107))),"")</f>
        <v>42202</v>
      </c>
      <c r="C18" s="42" t="str">
        <f>IF(MONTH(INDEX(Date,MATCH(MONTH($B$2),mois,)+(COUNT($A$7:$A$107)-COUNT(A18:$A$107))))=MONTH($B$2),INDEX(Feuille1!$B$13:$H$301,MATCH(MONTH($B$2),mois,)+(COUNT($A$7:$A$107)-COUNT(A18:$A$107)),2),"")</f>
        <v>706</v>
      </c>
      <c r="D18" s="42" t="str">
        <f>IF(MONTH(INDEX(Date,MATCH(MONTH($B$2),mois,)+(COUNT($A$7:$A$107)-COUNT(A18:$A$107))))=MONTH($B$2),INDEX(Feuille1!$B$13:$H$301,MATCH(MONTH($B$2),mois,)+(COUNT($A$7:$A$107)-COUNT(A18:$A$107)),3),"")</f>
        <v>Patient X</v>
      </c>
      <c r="E18" s="43" t="str">
        <f>IF(MONTH(INDEX(Date,MATCH(MONTH($B$2),mois,)+(COUNT($A$7:$A$107)-COUNT(A18:$A$107))))=MONTH($B$2),INDEX(Feuille1!$B$13:$H$301,MATCH(MONTH($B$2),mois,)+(COUNT($A$7:$A$107)-COUNT(A18:$A$107)),4),"")</f>
        <v>X €</v>
      </c>
      <c r="F18" s="42" t="str">
        <f>IF(MONTH(INDEX(Date,MATCH(MONTH($B$2),mois,)+(COUNT($A$7:$A$107)-COUNT(A18:$A$107))))=MONTH($B$2),INDEX(Feuille1!$B$13:$H$301,MATCH(MONTH($B$2),mois,)+(COUNT($A$7:$A$107)-COUNT(A18:$A$107)),6),"")</f>
        <v>Espèce</v>
      </c>
      <c r="G18" s="43" t="str">
        <f>IF(MONTH(INDEX(Date,MATCH(MONTH($B$2),mois,)+(COUNT($A$7:$A$107)-COUNT(A18:$A$107))))=MONTH($B$2),INDEX(Feuille1!$B$13:$H$301,MATCH(MONTH($B$2),mois,)+(COUNT($A$7:$A$107)-COUNT(A18:$A$107)),7),"")</f>
        <v>X</v>
      </c>
      <c r="H18" s="44" t="str">
        <f>IF(MONTH(INDEX(date2,MATCH(MONTH($B$2),mois2,)+(COUNT($A$7:$A$107)-COUNT($A18:A$107))))=MONTH($B$2),INDEX(date2,MATCH(MONTH($B$2),mois2,)+(COUNT($A$7:$A$107)-COUNT($A18:A$107))),"")</f>
        <v/>
      </c>
      <c r="I18" s="46" t="str">
        <f>IF(MONTH(INDEX(date2,MATCH(MONTH($B$2),mois2,)+(COUNT($A$7:$A$107)-COUNT($A18:A$107))))=MONTH($B$2),INDEX(Feuille1!$B$310:$G$380,MATCH(MONTH($B$2),mois2,)+(COUNT($A$7:$A$107)-COUNT($A18:A$107)),2),"")</f>
        <v/>
      </c>
      <c r="J18" s="46" t="str">
        <f>IF(MONTH(INDEX(date2,MATCH(MONTH($B$2),mois2,)+(COUNT($A$7:$A$107)-COUNT($A18:A$107))))=MONTH($B$2),INDEX(Feuille1!$B$310:$G$380,MATCH(MONTH($B$2),mois2,)+(COUNT($A$7:$A$107)-COUNT($A18:A$107)),3),"")</f>
        <v/>
      </c>
      <c r="K18" s="47" t="str">
        <f>IF(MONTH(INDEX(date2,MATCH(MONTH($B$2),mois2,)+(COUNT($A$7:$A$107)-COUNT($A18:A$107))))=MONTH($B$2),INDEX(Feuille1!$B$310:$G$380,MATCH(MONTH($B$2),mois2,)+(COUNT($A$7:$A$107)-COUNT($A18:A$107)),4),"")</f>
        <v/>
      </c>
      <c r="L18" s="46" t="str">
        <f>IF(MONTH(INDEX(date2,MATCH(MONTH($B$2),mois2,)+(COUNT($A$7:$A$107)-COUNT($A18:A$107))))=MONTH($B$2),INDEX(Feuille1!$B$310:$G$380,MATCH(MONTH($B$2),mois2,)+(COUNT($A$7:$A$107)-COUNT($A18:A$107)),6),"")</f>
        <v/>
      </c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</row>
    <row r="19" spans="1:1025" x14ac:dyDescent="0.25">
      <c r="A19">
        <v>1</v>
      </c>
      <c r="B19" s="40">
        <f>IF(MONTH(INDEX(Date,MATCH(MONTH($B$2),mois,)+(COUNT($A$7:$A$107)-COUNT(A19:$A$107))))=MONTH($B$2),INDEX(Date,MATCH(MONTH($B$2),mois,)+(COUNT($A$7:$A$107)-COUNT(A19:$A$107))),"")</f>
        <v>42206</v>
      </c>
      <c r="C19" s="42" t="str">
        <f>IF(MONTH(INDEX(Date,MATCH(MONTH($B$2),mois,)+(COUNT($A$7:$A$107)-COUNT(A19:$A$107))))=MONTH($B$2),INDEX(Feuille1!$B$13:$H$301,MATCH(MONTH($B$2),mois,)+(COUNT($A$7:$A$107)-COUNT(A19:$A$107)),2),"")</f>
        <v>706</v>
      </c>
      <c r="D19" s="42" t="str">
        <f>IF(MONTH(INDEX(Date,MATCH(MONTH($B$2),mois,)+(COUNT($A$7:$A$107)-COUNT(A19:$A$107))))=MONTH($B$2),INDEX(Feuille1!$B$13:$H$301,MATCH(MONTH($B$2),mois,)+(COUNT($A$7:$A$107)-COUNT(A19:$A$107)),3),"")</f>
        <v>Patient X</v>
      </c>
      <c r="E19" s="43" t="str">
        <f>IF(MONTH(INDEX(Date,MATCH(MONTH($B$2),mois,)+(COUNT($A$7:$A$107)-COUNT(A19:$A$107))))=MONTH($B$2),INDEX(Feuille1!$B$13:$H$301,MATCH(MONTH($B$2),mois,)+(COUNT($A$7:$A$107)-COUNT(A19:$A$107)),4),"")</f>
        <v>X €</v>
      </c>
      <c r="F19" s="42" t="str">
        <f>IF(MONTH(INDEX(Date,MATCH(MONTH($B$2),mois,)+(COUNT($A$7:$A$107)-COUNT(A19:$A$107))))=MONTH($B$2),INDEX(Feuille1!$B$13:$H$301,MATCH(MONTH($B$2),mois,)+(COUNT($A$7:$A$107)-COUNT(A19:$A$107)),6),"")</f>
        <v>Espèce</v>
      </c>
      <c r="G19" s="43" t="str">
        <f>IF(MONTH(INDEX(Date,MATCH(MONTH($B$2),mois,)+(COUNT($A$7:$A$107)-COUNT(A19:$A$107))))=MONTH($B$2),INDEX(Feuille1!$B$13:$H$301,MATCH(MONTH($B$2),mois,)+(COUNT($A$7:$A$107)-COUNT(A19:$A$107)),7),"")</f>
        <v>X</v>
      </c>
      <c r="H19" s="44" t="str">
        <f>IF(MONTH(INDEX(date2,MATCH(MONTH($B$2),mois2,)+(COUNT($A$7:$A$107)-COUNT($A19:A$107))))=MONTH($B$2),INDEX(date2,MATCH(MONTH($B$2),mois2,)+(COUNT($A$7:$A$107)-COUNT($A19:A$107))),"")</f>
        <v/>
      </c>
      <c r="I19" s="46" t="str">
        <f>IF(MONTH(INDEX(date2,MATCH(MONTH($B$2),mois2,)+(COUNT($A$7:$A$107)-COUNT($A19:A$107))))=MONTH($B$2),INDEX(Feuille1!$B$310:$G$380,MATCH(MONTH($B$2),mois2,)+(COUNT($A$7:$A$107)-COUNT($A19:A$107)),2),"")</f>
        <v/>
      </c>
      <c r="J19" s="46" t="str">
        <f>IF(MONTH(INDEX(date2,MATCH(MONTH($B$2),mois2,)+(COUNT($A$7:$A$107)-COUNT($A19:A$107))))=MONTH($B$2),INDEX(Feuille1!$B$310:$G$380,MATCH(MONTH($B$2),mois2,)+(COUNT($A$7:$A$107)-COUNT($A19:A$107)),3),"")</f>
        <v/>
      </c>
      <c r="K19" s="47" t="str">
        <f>IF(MONTH(INDEX(date2,MATCH(MONTH($B$2),mois2,)+(COUNT($A$7:$A$107)-COUNT($A19:A$107))))=MONTH($B$2),INDEX(Feuille1!$B$310:$G$380,MATCH(MONTH($B$2),mois2,)+(COUNT($A$7:$A$107)-COUNT($A19:A$107)),4),"")</f>
        <v/>
      </c>
      <c r="L19" s="46" t="str">
        <f>IF(MONTH(INDEX(date2,MATCH(MONTH($B$2),mois2,)+(COUNT($A$7:$A$107)-COUNT($A19:A$107))))=MONTH($B$2),INDEX(Feuille1!$B$310:$G$380,MATCH(MONTH($B$2),mois2,)+(COUNT($A$7:$A$107)-COUNT($A19:A$107)),6),"")</f>
        <v/>
      </c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</row>
    <row r="20" spans="1:1025" x14ac:dyDescent="0.25">
      <c r="A20">
        <v>1</v>
      </c>
      <c r="B20" s="40">
        <f>IF(MONTH(INDEX(Date,MATCH(MONTH($B$2),mois,)+(COUNT($A$7:$A$107)-COUNT(A20:$A$107))))=MONTH($B$2),INDEX(Date,MATCH(MONTH($B$2),mois,)+(COUNT($A$7:$A$107)-COUNT(A20:$A$107))),"")</f>
        <v>42208</v>
      </c>
      <c r="C20" s="42" t="str">
        <f>IF(MONTH(INDEX(Date,MATCH(MONTH($B$2),mois,)+(COUNT($A$7:$A$107)-COUNT(A20:$A$107))))=MONTH($B$2),INDEX(Feuille1!$B$13:$H$301,MATCH(MONTH($B$2),mois,)+(COUNT($A$7:$A$107)-COUNT(A20:$A$107)),2),"")</f>
        <v>706</v>
      </c>
      <c r="D20" s="42" t="str">
        <f>IF(MONTH(INDEX(Date,MATCH(MONTH($B$2),mois,)+(COUNT($A$7:$A$107)-COUNT(A20:$A$107))))=MONTH($B$2),INDEX(Feuille1!$B$13:$H$301,MATCH(MONTH($B$2),mois,)+(COUNT($A$7:$A$107)-COUNT(A20:$A$107)),3),"")</f>
        <v>Patient X</v>
      </c>
      <c r="E20" s="43" t="str">
        <f>IF(MONTH(INDEX(Date,MATCH(MONTH($B$2),mois,)+(COUNT($A$7:$A$107)-COUNT(A20:$A$107))))=MONTH($B$2),INDEX(Feuille1!$B$13:$H$301,MATCH(MONTH($B$2),mois,)+(COUNT($A$7:$A$107)-COUNT(A20:$A$107)),4),"")</f>
        <v>X €</v>
      </c>
      <c r="F20" s="42" t="str">
        <f>IF(MONTH(INDEX(Date,MATCH(MONTH($B$2),mois,)+(COUNT($A$7:$A$107)-COUNT(A20:$A$107))))=MONTH($B$2),INDEX(Feuille1!$B$13:$H$301,MATCH(MONTH($B$2),mois,)+(COUNT($A$7:$A$107)-COUNT(A20:$A$107)),6),"")</f>
        <v>Chèque</v>
      </c>
      <c r="G20" s="43" t="str">
        <f>IF(MONTH(INDEX(Date,MATCH(MONTH($B$2),mois,)+(COUNT($A$7:$A$107)-COUNT(A20:$A$107))))=MONTH($B$2),INDEX(Feuille1!$B$13:$H$301,MATCH(MONTH($B$2),mois,)+(COUNT($A$7:$A$107)-COUNT(A20:$A$107)),7),"")</f>
        <v>X</v>
      </c>
      <c r="H20" s="44" t="str">
        <f>IF(MONTH(INDEX(date2,MATCH(MONTH($B$2),mois2,)+(COUNT($A$7:$A$107)-COUNT($A20:A$107))))=MONTH($B$2),INDEX(date2,MATCH(MONTH($B$2),mois2,)+(COUNT($A$7:$A$107)-COUNT($A20:A$107))),"")</f>
        <v/>
      </c>
      <c r="I20" s="46" t="str">
        <f>IF(MONTH(INDEX(date2,MATCH(MONTH($B$2),mois2,)+(COUNT($A$7:$A$107)-COUNT($A20:A$107))))=MONTH($B$2),INDEX(Feuille1!$B$310:$G$380,MATCH(MONTH($B$2),mois2,)+(COUNT($A$7:$A$107)-COUNT($A20:A$107)),2),"")</f>
        <v/>
      </c>
      <c r="J20" s="46" t="str">
        <f>IF(MONTH(INDEX(date2,MATCH(MONTH($B$2),mois2,)+(COUNT($A$7:$A$107)-COUNT($A20:A$107))))=MONTH($B$2),INDEX(Feuille1!$B$310:$G$380,MATCH(MONTH($B$2),mois2,)+(COUNT($A$7:$A$107)-COUNT($A20:A$107)),3),"")</f>
        <v/>
      </c>
      <c r="K20" s="47" t="str">
        <f>IF(MONTH(INDEX(date2,MATCH(MONTH($B$2),mois2,)+(COUNT($A$7:$A$107)-COUNT($A20:A$107))))=MONTH($B$2),INDEX(Feuille1!$B$310:$G$380,MATCH(MONTH($B$2),mois2,)+(COUNT($A$7:$A$107)-COUNT($A20:A$107)),4),"")</f>
        <v/>
      </c>
      <c r="L20" s="46" t="str">
        <f>IF(MONTH(INDEX(date2,MATCH(MONTH($B$2),mois2,)+(COUNT($A$7:$A$107)-COUNT($A20:A$107))))=MONTH($B$2),INDEX(Feuille1!$B$310:$G$380,MATCH(MONTH($B$2),mois2,)+(COUNT($A$7:$A$107)-COUNT($A20:A$107)),6),"")</f>
        <v/>
      </c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</row>
    <row r="21" spans="1:1025" x14ac:dyDescent="0.25">
      <c r="A21">
        <v>1</v>
      </c>
      <c r="B21" s="40">
        <f>IF(MONTH(INDEX(Date,MATCH(MONTH($B$2),mois,)+(COUNT($A$7:$A$107)-COUNT(A21:$A$107))))=MONTH($B$2),INDEX(Date,MATCH(MONTH($B$2),mois,)+(COUNT($A$7:$A$107)-COUNT(A21:$A$107))),"")</f>
        <v>42208</v>
      </c>
      <c r="C21" s="42" t="str">
        <f>IF(MONTH(INDEX(Date,MATCH(MONTH($B$2),mois,)+(COUNT($A$7:$A$107)-COUNT(A21:$A$107))))=MONTH($B$2),INDEX(Feuille1!$B$13:$H$301,MATCH(MONTH($B$2),mois,)+(COUNT($A$7:$A$107)-COUNT(A21:$A$107)),2),"")</f>
        <v>706</v>
      </c>
      <c r="D21" s="42" t="str">
        <f>IF(MONTH(INDEX(Date,MATCH(MONTH($B$2),mois,)+(COUNT($A$7:$A$107)-COUNT(A21:$A$107))))=MONTH($B$2),INDEX(Feuille1!$B$13:$H$301,MATCH(MONTH($B$2),mois,)+(COUNT($A$7:$A$107)-COUNT(A21:$A$107)),3),"")</f>
        <v>Patient X</v>
      </c>
      <c r="E21" s="43" t="str">
        <f>IF(MONTH(INDEX(Date,MATCH(MONTH($B$2),mois,)+(COUNT($A$7:$A$107)-COUNT(A21:$A$107))))=MONTH($B$2),INDEX(Feuille1!$B$13:$H$301,MATCH(MONTH($B$2),mois,)+(COUNT($A$7:$A$107)-COUNT(A21:$A$107)),4),"")</f>
        <v>X €</v>
      </c>
      <c r="F21" s="42" t="str">
        <f>IF(MONTH(INDEX(Date,MATCH(MONTH($B$2),mois,)+(COUNT($A$7:$A$107)-COUNT(A21:$A$107))))=MONTH($B$2),INDEX(Feuille1!$B$13:$H$301,MATCH(MONTH($B$2),mois,)+(COUNT($A$7:$A$107)-COUNT(A21:$A$107)),6),"")</f>
        <v>Espèce</v>
      </c>
      <c r="G21" s="43" t="str">
        <f>IF(MONTH(INDEX(Date,MATCH(MONTH($B$2),mois,)+(COUNT($A$7:$A$107)-COUNT(A21:$A$107))))=MONTH($B$2),INDEX(Feuille1!$B$13:$H$301,MATCH(MONTH($B$2),mois,)+(COUNT($A$7:$A$107)-COUNT(A21:$A$107)),7),"")</f>
        <v>X</v>
      </c>
      <c r="H21" s="44" t="e">
        <f>IF(MONTH(INDEX(date2,MATCH(MONTH($B$2),mois2,)+(COUNT($A$7:$A$107)-COUNT($A21:A$107))))=MONTH($B$2),INDEX(date2,MATCH(MONTH($B$2),mois2,)+(COUNT($A$7:$A$107)-COUNT($A21:A$107))),"")</f>
        <v>#REF!</v>
      </c>
      <c r="I21" s="46" t="e">
        <f>IF(MONTH(INDEX(date2,MATCH(MONTH($B$2),mois2,)+(COUNT($A$7:$A$107)-COUNT($A21:A$107))))=MONTH($B$2),INDEX(Feuille1!$B$310:$G$380,MATCH(MONTH($B$2),mois2,)+(COUNT($A$7:$A$107)-COUNT($A21:A$107)),2),"")</f>
        <v>#REF!</v>
      </c>
      <c r="J21" s="46" t="e">
        <f>IF(MONTH(INDEX(date2,MATCH(MONTH($B$2),mois2,)+(COUNT($A$7:$A$107)-COUNT($A21:A$107))))=MONTH($B$2),INDEX(Feuille1!$B$310:$G$380,MATCH(MONTH($B$2),mois2,)+(COUNT($A$7:$A$107)-COUNT($A21:A$107)),3),"")</f>
        <v>#REF!</v>
      </c>
      <c r="K21" s="47" t="e">
        <f>IF(MONTH(INDEX(date2,MATCH(MONTH($B$2),mois2,)+(COUNT($A$7:$A$107)-COUNT($A21:A$107))))=MONTH($B$2),INDEX(Feuille1!$B$310:$G$380,MATCH(MONTH($B$2),mois2,)+(COUNT($A$7:$A$107)-COUNT($A21:A$107)),4),"")</f>
        <v>#REF!</v>
      </c>
      <c r="L21" s="46" t="e">
        <f>IF(MONTH(INDEX(date2,MATCH(MONTH($B$2),mois2,)+(COUNT($A$7:$A$107)-COUNT($A21:A$107))))=MONTH($B$2),INDEX(Feuille1!$B$310:$G$380,MATCH(MONTH($B$2),mois2,)+(COUNT($A$7:$A$107)-COUNT($A21:A$107)),6),"")</f>
        <v>#REF!</v>
      </c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</row>
    <row r="22" spans="1:1025" x14ac:dyDescent="0.25">
      <c r="A22">
        <v>1</v>
      </c>
      <c r="B22" s="40">
        <f>IF(MONTH(INDEX(Date,MATCH(MONTH($B$2),mois,)+(COUNT($A$7:$A$107)-COUNT(A22:$A$107))))=MONTH($B$2),INDEX(Date,MATCH(MONTH($B$2),mois,)+(COUNT($A$7:$A$107)-COUNT(A22:$A$107))),"")</f>
        <v>42208</v>
      </c>
      <c r="C22" s="42" t="str">
        <f>IF(MONTH(INDEX(Date,MATCH(MONTH($B$2),mois,)+(COUNT($A$7:$A$107)-COUNT(A22:$A$107))))=MONTH($B$2),INDEX(Feuille1!$B$13:$H$301,MATCH(MONTH($B$2),mois,)+(COUNT($A$7:$A$107)-COUNT(A22:$A$107)),2),"")</f>
        <v>706</v>
      </c>
      <c r="D22" s="42" t="str">
        <f>IF(MONTH(INDEX(Date,MATCH(MONTH($B$2),mois,)+(COUNT($A$7:$A$107)-COUNT(A22:$A$107))))=MONTH($B$2),INDEX(Feuille1!$B$13:$H$301,MATCH(MONTH($B$2),mois,)+(COUNT($A$7:$A$107)-COUNT(A22:$A$107)),3),"")</f>
        <v>Patient X</v>
      </c>
      <c r="E22" s="43" t="str">
        <f>IF(MONTH(INDEX(Date,MATCH(MONTH($B$2),mois,)+(COUNT($A$7:$A$107)-COUNT(A22:$A$107))))=MONTH($B$2),INDEX(Feuille1!$B$13:$H$301,MATCH(MONTH($B$2),mois,)+(COUNT($A$7:$A$107)-COUNT(A22:$A$107)),4),"")</f>
        <v>X €</v>
      </c>
      <c r="F22" s="42" t="str">
        <f>IF(MONTH(INDEX(Date,MATCH(MONTH($B$2),mois,)+(COUNT($A$7:$A$107)-COUNT(A22:$A$107))))=MONTH($B$2),INDEX(Feuille1!$B$13:$H$301,MATCH(MONTH($B$2),mois,)+(COUNT($A$7:$A$107)-COUNT(A22:$A$107)),6),"")</f>
        <v>Espèce</v>
      </c>
      <c r="G22" s="43" t="str">
        <f>IF(MONTH(INDEX(Date,MATCH(MONTH($B$2),mois,)+(COUNT($A$7:$A$107)-COUNT(A22:$A$107))))=MONTH($B$2),INDEX(Feuille1!$B$13:$H$301,MATCH(MONTH($B$2),mois,)+(COUNT($A$7:$A$107)-COUNT(A22:$A$107)),7),"")</f>
        <v>X</v>
      </c>
      <c r="H22" s="39"/>
      <c r="I22" s="38"/>
      <c r="J22" s="52"/>
      <c r="K22" s="39"/>
      <c r="L22" s="39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</row>
    <row r="23" spans="1:1025" x14ac:dyDescent="0.25">
      <c r="A23">
        <v>1</v>
      </c>
      <c r="B23" s="40">
        <f>IF(MONTH(INDEX(Date,MATCH(MONTH($B$2),mois,)+(COUNT($A$7:$A$107)-COUNT(A23:$A$107))))=MONTH($B$2),INDEX(Date,MATCH(MONTH($B$2),mois,)+(COUNT($A$7:$A$107)-COUNT(A23:$A$107))),"")</f>
        <v>42209</v>
      </c>
      <c r="C23" s="42" t="str">
        <f>IF(MONTH(INDEX(Date,MATCH(MONTH($B$2),mois,)+(COUNT($A$7:$A$107)-COUNT(A23:$A$107))))=MONTH($B$2),INDEX(Feuille1!$B$13:$H$301,MATCH(MONTH($B$2),mois,)+(COUNT($A$7:$A$107)-COUNT(A23:$A$107)),2),"")</f>
        <v>706</v>
      </c>
      <c r="D23" s="42" t="str">
        <f>IF(MONTH(INDEX(Date,MATCH(MONTH($B$2),mois,)+(COUNT($A$7:$A$107)-COUNT(A23:$A$107))))=MONTH($B$2),INDEX(Feuille1!$B$13:$H$301,MATCH(MONTH($B$2),mois,)+(COUNT($A$7:$A$107)-COUNT(A23:$A$107)),3),"")</f>
        <v>Patient X</v>
      </c>
      <c r="E23" s="43" t="str">
        <f>IF(MONTH(INDEX(Date,MATCH(MONTH($B$2),mois,)+(COUNT($A$7:$A$107)-COUNT(A23:$A$107))))=MONTH($B$2),INDEX(Feuille1!$B$13:$H$301,MATCH(MONTH($B$2),mois,)+(COUNT($A$7:$A$107)-COUNT(A23:$A$107)),4),"")</f>
        <v>X €</v>
      </c>
      <c r="F23" s="42" t="str">
        <f>IF(MONTH(INDEX(Date,MATCH(MONTH($B$2),mois,)+(COUNT($A$7:$A$107)-COUNT(A23:$A$107))))=MONTH($B$2),INDEX(Feuille1!$B$13:$H$301,MATCH(MONTH($B$2),mois,)+(COUNT($A$7:$A$107)-COUNT(A23:$A$107)),6),"")</f>
        <v>Chèque</v>
      </c>
      <c r="G23" s="43" t="str">
        <f>IF(MONTH(INDEX(Date,MATCH(MONTH($B$2),mois,)+(COUNT($A$7:$A$107)-COUNT(A23:$A$107))))=MONTH($B$2),INDEX(Feuille1!$B$13:$H$301,MATCH(MONTH($B$2),mois,)+(COUNT($A$7:$A$107)-COUNT(A23:$A$107)),7),"")</f>
        <v>X</v>
      </c>
      <c r="H23" s="39"/>
      <c r="I23" s="38"/>
      <c r="J23" s="52"/>
      <c r="K23" s="39"/>
      <c r="L23" s="39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</row>
    <row r="24" spans="1:1025" x14ac:dyDescent="0.25">
      <c r="A24">
        <v>1</v>
      </c>
      <c r="B24" s="40">
        <f>IF(MONTH(INDEX(Date,MATCH(MONTH($B$2),mois,)+(COUNT($A$7:$A$107)-COUNT(A24:$A$107))))=MONTH($B$2),INDEX(Date,MATCH(MONTH($B$2),mois,)+(COUNT($A$7:$A$107)-COUNT(A24:$A$107))),"")</f>
        <v>42214</v>
      </c>
      <c r="C24" s="42" t="str">
        <f>IF(MONTH(INDEX(Date,MATCH(MONTH($B$2),mois,)+(COUNT($A$7:$A$107)-COUNT(A24:$A$107))))=MONTH($B$2),INDEX(Feuille1!$B$13:$H$301,MATCH(MONTH($B$2),mois,)+(COUNT($A$7:$A$107)-COUNT(A24:$A$107)),2),"")</f>
        <v>706</v>
      </c>
      <c r="D24" s="42" t="str">
        <f>IF(MONTH(INDEX(Date,MATCH(MONTH($B$2),mois,)+(COUNT($A$7:$A$107)-COUNT(A24:$A$107))))=MONTH($B$2),INDEX(Feuille1!$B$13:$H$301,MATCH(MONTH($B$2),mois,)+(COUNT($A$7:$A$107)-COUNT(A24:$A$107)),3),"")</f>
        <v>Patient X</v>
      </c>
      <c r="E24" s="43" t="str">
        <f>IF(MONTH(INDEX(Date,MATCH(MONTH($B$2),mois,)+(COUNT($A$7:$A$107)-COUNT(A24:$A$107))))=MONTH($B$2),INDEX(Feuille1!$B$13:$H$301,MATCH(MONTH($B$2),mois,)+(COUNT($A$7:$A$107)-COUNT(A24:$A$107)),4),"")</f>
        <v>X €</v>
      </c>
      <c r="F24" s="42" t="str">
        <f>IF(MONTH(INDEX(Date,MATCH(MONTH($B$2),mois,)+(COUNT($A$7:$A$107)-COUNT(A24:$A$107))))=MONTH($B$2),INDEX(Feuille1!$B$13:$H$301,MATCH(MONTH($B$2),mois,)+(COUNT($A$7:$A$107)-COUNT(A24:$A$107)),6),"")</f>
        <v>Chèque</v>
      </c>
      <c r="G24" s="43" t="str">
        <f>IF(MONTH(INDEX(Date,MATCH(MONTH($B$2),mois,)+(COUNT($A$7:$A$107)-COUNT(A24:$A$107))))=MONTH($B$2),INDEX(Feuille1!$B$13:$H$301,MATCH(MONTH($B$2),mois,)+(COUNT($A$7:$A$107)-COUNT(A24:$A$107)),7),"")</f>
        <v>X</v>
      </c>
      <c r="H24" s="39"/>
      <c r="I24" s="38"/>
      <c r="J24" s="52"/>
      <c r="K24" s="39"/>
      <c r="L24" s="39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</row>
    <row r="25" spans="1:1025" x14ac:dyDescent="0.25">
      <c r="A25">
        <v>1</v>
      </c>
      <c r="B25" s="40">
        <f>IF(MONTH(INDEX(Date,MATCH(MONTH($B$2),mois,)+(COUNT($A$7:$A$107)-COUNT(A25:$A$107))))=MONTH($B$2),INDEX(Date,MATCH(MONTH($B$2),mois,)+(COUNT($A$7:$A$107)-COUNT(A25:$A$107))),"")</f>
        <v>42214</v>
      </c>
      <c r="C25" s="42" t="str">
        <f>IF(MONTH(INDEX(Date,MATCH(MONTH($B$2),mois,)+(COUNT($A$7:$A$107)-COUNT(A25:$A$107))))=MONTH($B$2),INDEX(Feuille1!$B$13:$H$301,MATCH(MONTH($B$2),mois,)+(COUNT($A$7:$A$107)-COUNT(A25:$A$107)),2),"")</f>
        <v>706</v>
      </c>
      <c r="D25" s="42" t="str">
        <f>IF(MONTH(INDEX(Date,MATCH(MONTH($B$2),mois,)+(COUNT($A$7:$A$107)-COUNT(A25:$A$107))))=MONTH($B$2),INDEX(Feuille1!$B$13:$H$301,MATCH(MONTH($B$2),mois,)+(COUNT($A$7:$A$107)-COUNT(A25:$A$107)),3),"")</f>
        <v>Patient X</v>
      </c>
      <c r="E25" s="43" t="str">
        <f>IF(MONTH(INDEX(Date,MATCH(MONTH($B$2),mois,)+(COUNT($A$7:$A$107)-COUNT(A25:$A$107))))=MONTH($B$2),INDEX(Feuille1!$B$13:$H$301,MATCH(MONTH($B$2),mois,)+(COUNT($A$7:$A$107)-COUNT(A25:$A$107)),4),"")</f>
        <v>X €</v>
      </c>
      <c r="F25" s="42" t="str">
        <f>IF(MONTH(INDEX(Date,MATCH(MONTH($B$2),mois,)+(COUNT($A$7:$A$107)-COUNT(A25:$A$107))))=MONTH($B$2),INDEX(Feuille1!$B$13:$H$301,MATCH(MONTH($B$2),mois,)+(COUNT($A$7:$A$107)-COUNT(A25:$A$107)),6),"")</f>
        <v>Chèque</v>
      </c>
      <c r="G25" s="43" t="str">
        <f>IF(MONTH(INDEX(Date,MATCH(MONTH($B$2),mois,)+(COUNT($A$7:$A$107)-COUNT(A25:$A$107))))=MONTH($B$2),INDEX(Feuille1!$B$13:$H$301,MATCH(MONTH($B$2),mois,)+(COUNT($A$7:$A$107)-COUNT(A25:$A$107)),7),"")</f>
        <v>X</v>
      </c>
      <c r="H25" s="39"/>
      <c r="I25" s="38"/>
      <c r="J25" s="52"/>
      <c r="K25" s="39"/>
      <c r="L25" s="39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</row>
    <row r="26" spans="1:1025" x14ac:dyDescent="0.25">
      <c r="A26">
        <v>1</v>
      </c>
      <c r="B26" s="40">
        <f>IF(MONTH(INDEX(Date,MATCH(MONTH($B$2),mois,)+(COUNT($A$7:$A$107)-COUNT(A26:$A$107))))=MONTH($B$2),INDEX(Date,MATCH(MONTH($B$2),mois,)+(COUNT($A$7:$A$107)-COUNT(A26:$A$107))),"")</f>
        <v>42214</v>
      </c>
      <c r="C26" s="42" t="str">
        <f>IF(MONTH(INDEX(Date,MATCH(MONTH($B$2),mois,)+(COUNT($A$7:$A$107)-COUNT(A26:$A$107))))=MONTH($B$2),INDEX(Feuille1!$B$13:$H$301,MATCH(MONTH($B$2),mois,)+(COUNT($A$7:$A$107)-COUNT(A26:$A$107)),2),"")</f>
        <v>706</v>
      </c>
      <c r="D26" s="42" t="str">
        <f>IF(MONTH(INDEX(Date,MATCH(MONTH($B$2),mois,)+(COUNT($A$7:$A$107)-COUNT(A26:$A$107))))=MONTH($B$2),INDEX(Feuille1!$B$13:$H$301,MATCH(MONTH($B$2),mois,)+(COUNT($A$7:$A$107)-COUNT(A26:$A$107)),3),"")</f>
        <v>Patient X</v>
      </c>
      <c r="E26" s="43" t="str">
        <f>IF(MONTH(INDEX(Date,MATCH(MONTH($B$2),mois,)+(COUNT($A$7:$A$107)-COUNT(A26:$A$107))))=MONTH($B$2),INDEX(Feuille1!$B$13:$H$301,MATCH(MONTH($B$2),mois,)+(COUNT($A$7:$A$107)-COUNT(A26:$A$107)),4),"")</f>
        <v>X €</v>
      </c>
      <c r="F26" s="42" t="str">
        <f>IF(MONTH(INDEX(Date,MATCH(MONTH($B$2),mois,)+(COUNT($A$7:$A$107)-COUNT(A26:$A$107))))=MONTH($B$2),INDEX(Feuille1!$B$13:$H$301,MATCH(MONTH($B$2),mois,)+(COUNT($A$7:$A$107)-COUNT(A26:$A$107)),6),"")</f>
        <v>Espèce</v>
      </c>
      <c r="G26" s="43" t="str">
        <f>IF(MONTH(INDEX(Date,MATCH(MONTH($B$2),mois,)+(COUNT($A$7:$A$107)-COUNT(A26:$A$107))))=MONTH($B$2),INDEX(Feuille1!$B$13:$H$301,MATCH(MONTH($B$2),mois,)+(COUNT($A$7:$A$107)-COUNT(A26:$A$107)),7),"")</f>
        <v>X</v>
      </c>
      <c r="H26" s="39"/>
      <c r="I26" s="38"/>
      <c r="J26" s="52"/>
      <c r="K26" s="39"/>
      <c r="L26" s="39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</row>
    <row r="27" spans="1:1025" x14ac:dyDescent="0.25">
      <c r="A27">
        <v>1</v>
      </c>
      <c r="B27" s="40">
        <f>IF(MONTH(INDEX(Date,MATCH(MONTH($B$2),mois,)+(COUNT($A$7:$A$107)-COUNT(A27:$A$107))))=MONTH($B$2),INDEX(Date,MATCH(MONTH($B$2),mois,)+(COUNT($A$7:$A$107)-COUNT(A27:$A$107))),"")</f>
        <v>42214</v>
      </c>
      <c r="C27" s="42" t="str">
        <f>IF(MONTH(INDEX(Date,MATCH(MONTH($B$2),mois,)+(COUNT($A$7:$A$107)-COUNT(A27:$A$107))))=MONTH($B$2),INDEX(Feuille1!$B$13:$H$301,MATCH(MONTH($B$2),mois,)+(COUNT($A$7:$A$107)-COUNT(A27:$A$107)),2),"")</f>
        <v>706</v>
      </c>
      <c r="D27" s="42" t="str">
        <f>IF(MONTH(INDEX(Date,MATCH(MONTH($B$2),mois,)+(COUNT($A$7:$A$107)-COUNT(A27:$A$107))))=MONTH($B$2),INDEX(Feuille1!$B$13:$H$301,MATCH(MONTH($B$2),mois,)+(COUNT($A$7:$A$107)-COUNT(A27:$A$107)),3),"")</f>
        <v>Patient X</v>
      </c>
      <c r="E27" s="43" t="str">
        <f>IF(MONTH(INDEX(Date,MATCH(MONTH($B$2),mois,)+(COUNT($A$7:$A$107)-COUNT(A27:$A$107))))=MONTH($B$2),INDEX(Feuille1!$B$13:$H$301,MATCH(MONTH($B$2),mois,)+(COUNT($A$7:$A$107)-COUNT(A27:$A$107)),4),"")</f>
        <v>X €</v>
      </c>
      <c r="F27" s="42" t="str">
        <f>IF(MONTH(INDEX(Date,MATCH(MONTH($B$2),mois,)+(COUNT($A$7:$A$107)-COUNT(A27:$A$107))))=MONTH($B$2),INDEX(Feuille1!$B$13:$H$301,MATCH(MONTH($B$2),mois,)+(COUNT($A$7:$A$107)-COUNT(A27:$A$107)),6),"")</f>
        <v>Chèque</v>
      </c>
      <c r="G27" s="43" t="str">
        <f>IF(MONTH(INDEX(Date,MATCH(MONTH($B$2),mois,)+(COUNT($A$7:$A$107)-COUNT(A27:$A$107))))=MONTH($B$2),INDEX(Feuille1!$B$13:$H$301,MATCH(MONTH($B$2),mois,)+(COUNT($A$7:$A$107)-COUNT(A27:$A$107)),7),"")</f>
        <v>X</v>
      </c>
      <c r="H27" s="39"/>
      <c r="I27" s="38"/>
      <c r="J27" s="52"/>
      <c r="K27" s="39"/>
      <c r="L27" s="39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</row>
    <row r="28" spans="1:1025" x14ac:dyDescent="0.25">
      <c r="A28">
        <v>1</v>
      </c>
      <c r="B28" s="40">
        <f>IF(MONTH(INDEX(Date,MATCH(MONTH($B$2),mois,)+(COUNT($A$7:$A$107)-COUNT(A28:$A$107))))=MONTH($B$2),INDEX(Date,MATCH(MONTH($B$2),mois,)+(COUNT($A$7:$A$107)-COUNT(A28:$A$107))),"")</f>
        <v>42215</v>
      </c>
      <c r="C28" s="42" t="str">
        <f>IF(MONTH(INDEX(Date,MATCH(MONTH($B$2),mois,)+(COUNT($A$7:$A$107)-COUNT(A28:$A$107))))=MONTH($B$2),INDEX(Feuille1!$B$13:$H$301,MATCH(MONTH($B$2),mois,)+(COUNT($A$7:$A$107)-COUNT(A28:$A$107)),2),"")</f>
        <v>706</v>
      </c>
      <c r="D28" s="42" t="str">
        <f>IF(MONTH(INDEX(Date,MATCH(MONTH($B$2),mois,)+(COUNT($A$7:$A$107)-COUNT(A28:$A$107))))=MONTH($B$2),INDEX(Feuille1!$B$13:$H$301,MATCH(MONTH($B$2),mois,)+(COUNT($A$7:$A$107)-COUNT(A28:$A$107)),3),"")</f>
        <v>Patient X</v>
      </c>
      <c r="E28" s="43" t="str">
        <f>IF(MONTH(INDEX(Date,MATCH(MONTH($B$2),mois,)+(COUNT($A$7:$A$107)-COUNT(A28:$A$107))))=MONTH($B$2),INDEX(Feuille1!$B$13:$H$301,MATCH(MONTH($B$2),mois,)+(COUNT($A$7:$A$107)-COUNT(A28:$A$107)),4),"")</f>
        <v>X €</v>
      </c>
      <c r="F28" s="42" t="str">
        <f>IF(MONTH(INDEX(Date,MATCH(MONTH($B$2),mois,)+(COUNT($A$7:$A$107)-COUNT(A28:$A$107))))=MONTH($B$2),INDEX(Feuille1!$B$13:$H$301,MATCH(MONTH($B$2),mois,)+(COUNT($A$7:$A$107)-COUNT(A28:$A$107)),6),"")</f>
        <v>Chèque</v>
      </c>
      <c r="G28" s="43" t="str">
        <f>IF(MONTH(INDEX(Date,MATCH(MONTH($B$2),mois,)+(COUNT($A$7:$A$107)-COUNT(A28:$A$107))))=MONTH($B$2),INDEX(Feuille1!$B$13:$H$301,MATCH(MONTH($B$2),mois,)+(COUNT($A$7:$A$107)-COUNT(A28:$A$107)),7),"")</f>
        <v>X</v>
      </c>
      <c r="H28" s="39"/>
      <c r="I28" s="38"/>
      <c r="J28" s="52"/>
      <c r="K28" s="39"/>
      <c r="L28" s="39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</row>
    <row r="29" spans="1:1025" x14ac:dyDescent="0.25">
      <c r="A29">
        <v>1</v>
      </c>
      <c r="B29" s="40">
        <f>IF(MONTH(INDEX(Date,MATCH(MONTH($B$2),mois,)+(COUNT($A$7:$A$107)-COUNT(A29:$A$107))))=MONTH($B$2),INDEX(Date,MATCH(MONTH($B$2),mois,)+(COUNT($A$7:$A$107)-COUNT(A29:$A$107))),"")</f>
        <v>42215</v>
      </c>
      <c r="C29" s="42" t="str">
        <f>IF(MONTH(INDEX(Date,MATCH(MONTH($B$2),mois,)+(COUNT($A$7:$A$107)-COUNT(A29:$A$107))))=MONTH($B$2),INDEX(Feuille1!$B$13:$H$301,MATCH(MONTH($B$2),mois,)+(COUNT($A$7:$A$107)-COUNT(A29:$A$107)),2),"")</f>
        <v>706</v>
      </c>
      <c r="D29" s="42" t="str">
        <f>IF(MONTH(INDEX(Date,MATCH(MONTH($B$2),mois,)+(COUNT($A$7:$A$107)-COUNT(A29:$A$107))))=MONTH($B$2),INDEX(Feuille1!$B$13:$H$301,MATCH(MONTH($B$2),mois,)+(COUNT($A$7:$A$107)-COUNT(A29:$A$107)),3),"")</f>
        <v>Patient X</v>
      </c>
      <c r="E29" s="43" t="str">
        <f>IF(MONTH(INDEX(Date,MATCH(MONTH($B$2),mois,)+(COUNT($A$7:$A$107)-COUNT(A29:$A$107))))=MONTH($B$2),INDEX(Feuille1!$B$13:$H$301,MATCH(MONTH($B$2),mois,)+(COUNT($A$7:$A$107)-COUNT(A29:$A$107)),4),"")</f>
        <v>X €</v>
      </c>
      <c r="F29" s="42" t="str">
        <f>IF(MONTH(INDEX(Date,MATCH(MONTH($B$2),mois,)+(COUNT($A$7:$A$107)-COUNT(A29:$A$107))))=MONTH($B$2),INDEX(Feuille1!$B$13:$H$301,MATCH(MONTH($B$2),mois,)+(COUNT($A$7:$A$107)-COUNT(A29:$A$107)),6),"")</f>
        <v>Chèque</v>
      </c>
      <c r="G29" s="43" t="str">
        <f>IF(MONTH(INDEX(Date,MATCH(MONTH($B$2),mois,)+(COUNT($A$7:$A$107)-COUNT(A29:$A$107))))=MONTH($B$2),INDEX(Feuille1!$B$13:$H$301,MATCH(MONTH($B$2),mois,)+(COUNT($A$7:$A$107)-COUNT(A29:$A$107)),7),"")</f>
        <v>X</v>
      </c>
      <c r="H29" s="39"/>
      <c r="I29" s="38"/>
      <c r="J29" s="52"/>
      <c r="K29" s="39"/>
      <c r="L29" s="3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</row>
    <row r="30" spans="1:1025" x14ac:dyDescent="0.25">
      <c r="A30">
        <v>1</v>
      </c>
      <c r="B30" s="40" t="str">
        <f>IF(MONTH(INDEX(Date,MATCH(MONTH($B$2),mois,)+(COUNT($A$7:$A$107)-COUNT(A30:$A$107))))=MONTH($B$2),INDEX(Date,MATCH(MONTH($B$2),mois,)+(COUNT($A$7:$A$107)-COUNT(A30:$A$107))),"")</f>
        <v/>
      </c>
      <c r="C30" s="42" t="str">
        <f>IF(MONTH(INDEX(Date,MATCH(MONTH($B$2),mois,)+(COUNT($A$7:$A$107)-COUNT(A30:$A$107))))=MONTH($B$2),INDEX(Feuille1!$B$13:$H$301,MATCH(MONTH($B$2),mois,)+(COUNT($A$7:$A$107)-COUNT(A30:$A$107)),2),"")</f>
        <v/>
      </c>
      <c r="D30" s="42" t="str">
        <f>IF(MONTH(INDEX(Date,MATCH(MONTH($B$2),mois,)+(COUNT($A$7:$A$107)-COUNT(A30:$A$107))))=MONTH($B$2),INDEX(Feuille1!$B$13:$H$301,MATCH(MONTH($B$2),mois,)+(COUNT($A$7:$A$107)-COUNT(A30:$A$107)),3),"")</f>
        <v/>
      </c>
      <c r="E30" s="43" t="str">
        <f>IF(MONTH(INDEX(Date,MATCH(MONTH($B$2),mois,)+(COUNT($A$7:$A$107)-COUNT(A30:$A$107))))=MONTH($B$2),INDEX(Feuille1!$B$13:$H$301,MATCH(MONTH($B$2),mois,)+(COUNT($A$7:$A$107)-COUNT(A30:$A$107)),4),"")</f>
        <v/>
      </c>
      <c r="F30" s="42" t="str">
        <f>IF(MONTH(INDEX(Date,MATCH(MONTH($B$2),mois,)+(COUNT($A$7:$A$107)-COUNT(A30:$A$107))))=MONTH($B$2),INDEX(Feuille1!$B$13:$H$301,MATCH(MONTH($B$2),mois,)+(COUNT($A$7:$A$107)-COUNT(A30:$A$107)),6),"")</f>
        <v/>
      </c>
      <c r="G30" s="43" t="str">
        <f>IF(MONTH(INDEX(Date,MATCH(MONTH($B$2),mois,)+(COUNT($A$7:$A$107)-COUNT(A30:$A$107))))=MONTH($B$2),INDEX(Feuille1!$B$13:$H$301,MATCH(MONTH($B$2),mois,)+(COUNT($A$7:$A$107)-COUNT(A30:$A$107)),7),"")</f>
        <v/>
      </c>
      <c r="H30" s="39"/>
      <c r="I30" s="38"/>
      <c r="J30" s="52"/>
      <c r="K30" s="39"/>
      <c r="L30" s="39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</row>
    <row r="31" spans="1:1025" x14ac:dyDescent="0.25">
      <c r="A31">
        <v>1</v>
      </c>
      <c r="B31" s="40" t="str">
        <f>IF(MONTH(INDEX(Date,MATCH(MONTH($B$2),mois,)+(COUNT($A$7:$A$107)-COUNT(A31:$A$107))))=MONTH($B$2),INDEX(Date,MATCH(MONTH($B$2),mois,)+(COUNT($A$7:$A$107)-COUNT(A31:$A$107))),"")</f>
        <v/>
      </c>
      <c r="C31" s="42" t="str">
        <f>IF(MONTH(INDEX(Date,MATCH(MONTH($B$2),mois,)+(COUNT($A$7:$A$107)-COUNT(A31:$A$107))))=MONTH($B$2),INDEX(Feuille1!$B$13:$H$301,MATCH(MONTH($B$2),mois,)+(COUNT($A$7:$A$107)-COUNT(A31:$A$107)),2),"")</f>
        <v/>
      </c>
      <c r="D31" s="42" t="str">
        <f>IF(MONTH(INDEX(Date,MATCH(MONTH($B$2),mois,)+(COUNT($A$7:$A$107)-COUNT(A31:$A$107))))=MONTH($B$2),INDEX(Feuille1!$B$13:$H$301,MATCH(MONTH($B$2),mois,)+(COUNT($A$7:$A$107)-COUNT(A31:$A$107)),3),"")</f>
        <v/>
      </c>
      <c r="E31" s="43" t="str">
        <f>IF(MONTH(INDEX(Date,MATCH(MONTH($B$2),mois,)+(COUNT($A$7:$A$107)-COUNT(A31:$A$107))))=MONTH($B$2),INDEX(Feuille1!$B$13:$H$301,MATCH(MONTH($B$2),mois,)+(COUNT($A$7:$A$107)-COUNT(A31:$A$107)),4),"")</f>
        <v/>
      </c>
      <c r="F31" s="42" t="str">
        <f>IF(MONTH(INDEX(Date,MATCH(MONTH($B$2),mois,)+(COUNT($A$7:$A$107)-COUNT(A31:$A$107))))=MONTH($B$2),INDEX(Feuille1!$B$13:$H$301,MATCH(MONTH($B$2),mois,)+(COUNT($A$7:$A$107)-COUNT(A31:$A$107)),6),"")</f>
        <v/>
      </c>
      <c r="G31" s="43" t="str">
        <f>IF(MONTH(INDEX(Date,MATCH(MONTH($B$2),mois,)+(COUNT($A$7:$A$107)-COUNT(A31:$A$107))))=MONTH($B$2),INDEX(Feuille1!$B$13:$H$301,MATCH(MONTH($B$2),mois,)+(COUNT($A$7:$A$107)-COUNT(A31:$A$107)),7),"")</f>
        <v/>
      </c>
      <c r="H31" s="39"/>
      <c r="I31" s="38"/>
      <c r="J31" s="52"/>
      <c r="K31" s="39"/>
      <c r="L31" s="39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</row>
    <row r="32" spans="1:1025" x14ac:dyDescent="0.25">
      <c r="A32">
        <v>1</v>
      </c>
      <c r="B32" s="40" t="str">
        <f>IF(MONTH(INDEX(Date,MATCH(MONTH($B$2),mois,)+(COUNT($A$7:$A$107)-COUNT(A32:$A$107))))=MONTH($B$2),INDEX(Date,MATCH(MONTH($B$2),mois,)+(COUNT($A$7:$A$107)-COUNT(A32:$A$107))),"")</f>
        <v/>
      </c>
      <c r="C32" s="42" t="str">
        <f>IF(MONTH(INDEX(Date,MATCH(MONTH($B$2),mois,)+(COUNT($A$7:$A$107)-COUNT(A32:$A$107))))=MONTH($B$2),INDEX(Feuille1!$B$13:$H$301,MATCH(MONTH($B$2),mois,)+(COUNT($A$7:$A$107)-COUNT(A32:$A$107)),2),"")</f>
        <v/>
      </c>
      <c r="D32" s="42" t="str">
        <f>IF(MONTH(INDEX(Date,MATCH(MONTH($B$2),mois,)+(COUNT($A$7:$A$107)-COUNT(A32:$A$107))))=MONTH($B$2),INDEX(Feuille1!$B$13:$H$301,MATCH(MONTH($B$2),mois,)+(COUNT($A$7:$A$107)-COUNT(A32:$A$107)),3),"")</f>
        <v/>
      </c>
      <c r="E32" s="43" t="str">
        <f>IF(MONTH(INDEX(Date,MATCH(MONTH($B$2),mois,)+(COUNT($A$7:$A$107)-COUNT(A32:$A$107))))=MONTH($B$2),INDEX(Feuille1!$B$13:$H$301,MATCH(MONTH($B$2),mois,)+(COUNT($A$7:$A$107)-COUNT(A32:$A$107)),4),"")</f>
        <v/>
      </c>
      <c r="F32" s="42" t="str">
        <f>IF(MONTH(INDEX(Date,MATCH(MONTH($B$2),mois,)+(COUNT($A$7:$A$107)-COUNT(A32:$A$107))))=MONTH($B$2),INDEX(Feuille1!$B$13:$H$301,MATCH(MONTH($B$2),mois,)+(COUNT($A$7:$A$107)-COUNT(A32:$A$107)),6),"")</f>
        <v/>
      </c>
      <c r="G32" s="43" t="str">
        <f>IF(MONTH(INDEX(Date,MATCH(MONTH($B$2),mois,)+(COUNT($A$7:$A$107)-COUNT(A32:$A$107))))=MONTH($B$2),INDEX(Feuille1!$B$13:$H$301,MATCH(MONTH($B$2),mois,)+(COUNT($A$7:$A$107)-COUNT(A32:$A$107)),7),"")</f>
        <v/>
      </c>
      <c r="H32" s="39"/>
      <c r="I32" s="38"/>
      <c r="J32" s="52"/>
      <c r="K32" s="39"/>
      <c r="L32" s="39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</row>
    <row r="33" spans="1:1025" x14ac:dyDescent="0.25">
      <c r="A33">
        <v>1</v>
      </c>
      <c r="B33" s="40" t="str">
        <f>IF(MONTH(INDEX(Date,MATCH(MONTH($B$2),mois,)+(COUNT($A$7:$A$107)-COUNT(A33:$A$107))))=MONTH($B$2),INDEX(Date,MATCH(MONTH($B$2),mois,)+(COUNT($A$7:$A$107)-COUNT(A33:$A$107))),"")</f>
        <v/>
      </c>
      <c r="C33" s="42" t="str">
        <f>IF(MONTH(INDEX(Date,MATCH(MONTH($B$2),mois,)+(COUNT($A$7:$A$107)-COUNT(A33:$A$107))))=MONTH($B$2),INDEX(Feuille1!$B$13:$H$301,MATCH(MONTH($B$2),mois,)+(COUNT($A$7:$A$107)-COUNT(A33:$A$107)),2),"")</f>
        <v/>
      </c>
      <c r="D33" s="42" t="str">
        <f>IF(MONTH(INDEX(Date,MATCH(MONTH($B$2),mois,)+(COUNT($A$7:$A$107)-COUNT(A33:$A$107))))=MONTH($B$2),INDEX(Feuille1!$B$13:$H$301,MATCH(MONTH($B$2),mois,)+(COUNT($A$7:$A$107)-COUNT(A33:$A$107)),3),"")</f>
        <v/>
      </c>
      <c r="E33" s="43" t="str">
        <f>IF(MONTH(INDEX(Date,MATCH(MONTH($B$2),mois,)+(COUNT($A$7:$A$107)-COUNT(A33:$A$107))))=MONTH($B$2),INDEX(Feuille1!$B$13:$H$301,MATCH(MONTH($B$2),mois,)+(COUNT($A$7:$A$107)-COUNT(A33:$A$107)),4),"")</f>
        <v/>
      </c>
      <c r="F33" s="42" t="str">
        <f>IF(MONTH(INDEX(Date,MATCH(MONTH($B$2),mois,)+(COUNT($A$7:$A$107)-COUNT(A33:$A$107))))=MONTH($B$2),INDEX(Feuille1!$B$13:$H$301,MATCH(MONTH($B$2),mois,)+(COUNT($A$7:$A$107)-COUNT(A33:$A$107)),6),"")</f>
        <v/>
      </c>
      <c r="G33" s="43" t="str">
        <f>IF(MONTH(INDEX(Date,MATCH(MONTH($B$2),mois,)+(COUNT($A$7:$A$107)-COUNT(A33:$A$107))))=MONTH($B$2),INDEX(Feuille1!$B$13:$H$301,MATCH(MONTH($B$2),mois,)+(COUNT($A$7:$A$107)-COUNT(A33:$A$107)),7),"")</f>
        <v/>
      </c>
      <c r="H33" s="39"/>
      <c r="I33" s="38"/>
      <c r="J33" s="52"/>
      <c r="K33" s="39"/>
      <c r="L33" s="39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</row>
    <row r="34" spans="1:1025" x14ac:dyDescent="0.25">
      <c r="A34">
        <v>1</v>
      </c>
      <c r="B34" s="40" t="str">
        <f>IF(MONTH(INDEX(Date,MATCH(MONTH($B$2),mois,)+(COUNT($A$7:$A$107)-COUNT(A34:$A$107))))=MONTH($B$2),INDEX(Date,MATCH(MONTH($B$2),mois,)+(COUNT($A$7:$A$107)-COUNT(A34:$A$107))),"")</f>
        <v/>
      </c>
      <c r="C34" s="42" t="str">
        <f>IF(MONTH(INDEX(Date,MATCH(MONTH($B$2),mois,)+(COUNT($A$7:$A$107)-COUNT(A34:$A$107))))=MONTH($B$2),INDEX(Feuille1!$B$13:$H$301,MATCH(MONTH($B$2),mois,)+(COUNT($A$7:$A$107)-COUNT(A34:$A$107)),2),"")</f>
        <v/>
      </c>
      <c r="D34" s="42" t="str">
        <f>IF(MONTH(INDEX(Date,MATCH(MONTH($B$2),mois,)+(COUNT($A$7:$A$107)-COUNT(A34:$A$107))))=MONTH($B$2),INDEX(Feuille1!$B$13:$H$301,MATCH(MONTH($B$2),mois,)+(COUNT($A$7:$A$107)-COUNT(A34:$A$107)),3),"")</f>
        <v/>
      </c>
      <c r="E34" s="43" t="str">
        <f>IF(MONTH(INDEX(Date,MATCH(MONTH($B$2),mois,)+(COUNT($A$7:$A$107)-COUNT(A34:$A$107))))=MONTH($B$2),INDEX(Feuille1!$B$13:$H$301,MATCH(MONTH($B$2),mois,)+(COUNT($A$7:$A$107)-COUNT(A34:$A$107)),4),"")</f>
        <v/>
      </c>
      <c r="F34" s="42" t="str">
        <f>IF(MONTH(INDEX(Date,MATCH(MONTH($B$2),mois,)+(COUNT($A$7:$A$107)-COUNT(A34:$A$107))))=MONTH($B$2),INDEX(Feuille1!$B$13:$H$301,MATCH(MONTH($B$2),mois,)+(COUNT($A$7:$A$107)-COUNT(A34:$A$107)),6),"")</f>
        <v/>
      </c>
      <c r="G34" s="43" t="str">
        <f>IF(MONTH(INDEX(Date,MATCH(MONTH($B$2),mois,)+(COUNT($A$7:$A$107)-COUNT(A34:$A$107))))=MONTH($B$2),INDEX(Feuille1!$B$13:$H$301,MATCH(MONTH($B$2),mois,)+(COUNT($A$7:$A$107)-COUNT(A34:$A$107)),7),"")</f>
        <v/>
      </c>
      <c r="H34" s="39"/>
      <c r="I34" s="38"/>
      <c r="J34" s="52"/>
      <c r="K34" s="39"/>
      <c r="L34" s="39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</row>
    <row r="35" spans="1:1025" x14ac:dyDescent="0.25">
      <c r="A35">
        <v>1</v>
      </c>
      <c r="B35" s="40" t="str">
        <f>IF(MONTH(INDEX(Date,MATCH(MONTH($B$2),mois,)+(COUNT($A$7:$A$107)-COUNT(A35:$A$107))))=MONTH($B$2),INDEX(Date,MATCH(MONTH($B$2),mois,)+(COUNT($A$7:$A$107)-COUNT(A35:$A$107))),"")</f>
        <v/>
      </c>
      <c r="C35" s="42" t="str">
        <f>IF(MONTH(INDEX(Date,MATCH(MONTH($B$2),mois,)+(COUNT($A$7:$A$107)-COUNT(A35:$A$107))))=MONTH($B$2),INDEX(Feuille1!$B$13:$H$301,MATCH(MONTH($B$2),mois,)+(COUNT($A$7:$A$107)-COUNT(A35:$A$107)),2),"")</f>
        <v/>
      </c>
      <c r="D35" s="42" t="str">
        <f>IF(MONTH(INDEX(Date,MATCH(MONTH($B$2),mois,)+(COUNT($A$7:$A$107)-COUNT(A35:$A$107))))=MONTH($B$2),INDEX(Feuille1!$B$13:$H$301,MATCH(MONTH($B$2),mois,)+(COUNT($A$7:$A$107)-COUNT(A35:$A$107)),3),"")</f>
        <v/>
      </c>
      <c r="E35" s="43" t="str">
        <f>IF(MONTH(INDEX(Date,MATCH(MONTH($B$2),mois,)+(COUNT($A$7:$A$107)-COUNT(A35:$A$107))))=MONTH($B$2),INDEX(Feuille1!$B$13:$H$301,MATCH(MONTH($B$2),mois,)+(COUNT($A$7:$A$107)-COUNT(A35:$A$107)),4),"")</f>
        <v/>
      </c>
      <c r="F35" s="42" t="str">
        <f>IF(MONTH(INDEX(Date,MATCH(MONTH($B$2),mois,)+(COUNT($A$7:$A$107)-COUNT(A35:$A$107))))=MONTH($B$2),INDEX(Feuille1!$B$13:$H$301,MATCH(MONTH($B$2),mois,)+(COUNT($A$7:$A$107)-COUNT(A35:$A$107)),6),"")</f>
        <v/>
      </c>
      <c r="G35" s="43" t="str">
        <f>IF(MONTH(INDEX(Date,MATCH(MONTH($B$2),mois,)+(COUNT($A$7:$A$107)-COUNT(A35:$A$107))))=MONTH($B$2),INDEX(Feuille1!$B$13:$H$301,MATCH(MONTH($B$2),mois,)+(COUNT($A$7:$A$107)-COUNT(A35:$A$107)),7),"")</f>
        <v/>
      </c>
      <c r="H35" s="39"/>
      <c r="I35" s="38"/>
      <c r="J35" s="52"/>
      <c r="K35" s="39"/>
      <c r="L35" s="39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</row>
    <row r="36" spans="1:1025" x14ac:dyDescent="0.25">
      <c r="A36">
        <v>1</v>
      </c>
      <c r="B36" s="40" t="str">
        <f>IF(MONTH(INDEX(Date,MATCH(MONTH($B$2),mois,)+(COUNT($A$7:$A$107)-COUNT(A36:$A$107))))=MONTH($B$2),INDEX(Date,MATCH(MONTH($B$2),mois,)+(COUNT($A$7:$A$107)-COUNT(A36:$A$107))),"")</f>
        <v/>
      </c>
      <c r="C36" s="42" t="str">
        <f>IF(MONTH(INDEX(Date,MATCH(MONTH($B$2),mois,)+(COUNT($A$7:$A$107)-COUNT(A36:$A$107))))=MONTH($B$2),INDEX(Feuille1!$B$13:$H$301,MATCH(MONTH($B$2),mois,)+(COUNT($A$7:$A$107)-COUNT(A36:$A$107)),2),"")</f>
        <v/>
      </c>
      <c r="D36" s="42" t="str">
        <f>IF(MONTH(INDEX(Date,MATCH(MONTH($B$2),mois,)+(COUNT($A$7:$A$107)-COUNT(A36:$A$107))))=MONTH($B$2),INDEX(Feuille1!$B$13:$H$301,MATCH(MONTH($B$2),mois,)+(COUNT($A$7:$A$107)-COUNT(A36:$A$107)),3),"")</f>
        <v/>
      </c>
      <c r="E36" s="43" t="str">
        <f>IF(MONTH(INDEX(Date,MATCH(MONTH($B$2),mois,)+(COUNT($A$7:$A$107)-COUNT(A36:$A$107))))=MONTH($B$2),INDEX(Feuille1!$B$13:$H$301,MATCH(MONTH($B$2),mois,)+(COUNT($A$7:$A$107)-COUNT(A36:$A$107)),4),"")</f>
        <v/>
      </c>
      <c r="F36" s="42" t="str">
        <f>IF(MONTH(INDEX(Date,MATCH(MONTH($B$2),mois,)+(COUNT($A$7:$A$107)-COUNT(A36:$A$107))))=MONTH($B$2),INDEX(Feuille1!$B$13:$H$301,MATCH(MONTH($B$2),mois,)+(COUNT($A$7:$A$107)-COUNT(A36:$A$107)),6),"")</f>
        <v/>
      </c>
      <c r="G36" s="43" t="str">
        <f>IF(MONTH(INDEX(Date,MATCH(MONTH($B$2),mois,)+(COUNT($A$7:$A$107)-COUNT(A36:$A$107))))=MONTH($B$2),INDEX(Feuille1!$B$13:$H$301,MATCH(MONTH($B$2),mois,)+(COUNT($A$7:$A$107)-COUNT(A36:$A$107)),7),"")</f>
        <v/>
      </c>
      <c r="H36" s="39"/>
      <c r="I36" s="38"/>
      <c r="J36" s="52"/>
      <c r="K36" s="39"/>
      <c r="L36" s="39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</row>
    <row r="37" spans="1:1025" x14ac:dyDescent="0.25">
      <c r="A37">
        <v>1</v>
      </c>
      <c r="B37" s="40" t="str">
        <f>IF(MONTH(INDEX(Date,MATCH(MONTH($B$2),mois,)+(COUNT($A$7:$A$107)-COUNT(A37:$A$107))))=MONTH($B$2),INDEX(Date,MATCH(MONTH($B$2),mois,)+(COUNT($A$7:$A$107)-COUNT(A37:$A$107))),"")</f>
        <v/>
      </c>
      <c r="C37" s="42" t="str">
        <f>IF(MONTH(INDEX(Date,MATCH(MONTH($B$2),mois,)+(COUNT($A$7:$A$107)-COUNT(A37:$A$107))))=MONTH($B$2),INDEX(Feuille1!$B$13:$H$301,MATCH(MONTH($B$2),mois,)+(COUNT($A$7:$A$107)-COUNT(A37:$A$107)),2),"")</f>
        <v/>
      </c>
      <c r="D37" s="42" t="str">
        <f>IF(MONTH(INDEX(Date,MATCH(MONTH($B$2),mois,)+(COUNT($A$7:$A$107)-COUNT(A37:$A$107))))=MONTH($B$2),INDEX(Feuille1!$B$13:$H$301,MATCH(MONTH($B$2),mois,)+(COUNT($A$7:$A$107)-COUNT(A37:$A$107)),3),"")</f>
        <v/>
      </c>
      <c r="E37" s="43" t="str">
        <f>IF(MONTH(INDEX(Date,MATCH(MONTH($B$2),mois,)+(COUNT($A$7:$A$107)-COUNT(A37:$A$107))))=MONTH($B$2),INDEX(Feuille1!$B$13:$H$301,MATCH(MONTH($B$2),mois,)+(COUNT($A$7:$A$107)-COUNT(A37:$A$107)),4),"")</f>
        <v/>
      </c>
      <c r="F37" s="42" t="str">
        <f>IF(MONTH(INDEX(Date,MATCH(MONTH($B$2),mois,)+(COUNT($A$7:$A$107)-COUNT(A37:$A$107))))=MONTH($B$2),INDEX(Feuille1!$B$13:$H$301,MATCH(MONTH($B$2),mois,)+(COUNT($A$7:$A$107)-COUNT(A37:$A$107)),6),"")</f>
        <v/>
      </c>
      <c r="G37" s="43" t="str">
        <f>IF(MONTH(INDEX(Date,MATCH(MONTH($B$2),mois,)+(COUNT($A$7:$A$107)-COUNT(A37:$A$107))))=MONTH($B$2),INDEX(Feuille1!$B$13:$H$301,MATCH(MONTH($B$2),mois,)+(COUNT($A$7:$A$107)-COUNT(A37:$A$107)),7),"")</f>
        <v/>
      </c>
      <c r="H37" s="39"/>
      <c r="I37" s="38"/>
      <c r="J37" s="52"/>
      <c r="K37" s="39"/>
      <c r="L37" s="39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</row>
    <row r="38" spans="1:1025" x14ac:dyDescent="0.25">
      <c r="A38">
        <v>1</v>
      </c>
      <c r="B38" s="40" t="str">
        <f>IF(MONTH(INDEX(Date,MATCH(MONTH($B$2),mois,)+(COUNT($A$7:$A$107)-COUNT(A38:$A$107))))=MONTH($B$2),INDEX(Date,MATCH(MONTH($B$2),mois,)+(COUNT($A$7:$A$107)-COUNT(A38:$A$107))),"")</f>
        <v/>
      </c>
      <c r="C38" s="42" t="str">
        <f>IF(MONTH(INDEX(Date,MATCH(MONTH($B$2),mois,)+(COUNT($A$7:$A$107)-COUNT(A38:$A$107))))=MONTH($B$2),INDEX(Feuille1!$B$13:$H$301,MATCH(MONTH($B$2),mois,)+(COUNT($A$7:$A$107)-COUNT(A38:$A$107)),2),"")</f>
        <v/>
      </c>
      <c r="D38" s="42" t="str">
        <f>IF(MONTH(INDEX(Date,MATCH(MONTH($B$2),mois,)+(COUNT($A$7:$A$107)-COUNT(A38:$A$107))))=MONTH($B$2),INDEX(Feuille1!$B$13:$H$301,MATCH(MONTH($B$2),mois,)+(COUNT($A$7:$A$107)-COUNT(A38:$A$107)),3),"")</f>
        <v/>
      </c>
      <c r="E38" s="43" t="str">
        <f>IF(MONTH(INDEX(Date,MATCH(MONTH($B$2),mois,)+(COUNT($A$7:$A$107)-COUNT(A38:$A$107))))=MONTH($B$2),INDEX(Feuille1!$B$13:$H$301,MATCH(MONTH($B$2),mois,)+(COUNT($A$7:$A$107)-COUNT(A38:$A$107)),4),"")</f>
        <v/>
      </c>
      <c r="F38" s="42" t="str">
        <f>IF(MONTH(INDEX(Date,MATCH(MONTH($B$2),mois,)+(COUNT($A$7:$A$107)-COUNT(A38:$A$107))))=MONTH($B$2),INDEX(Feuille1!$B$13:$H$301,MATCH(MONTH($B$2),mois,)+(COUNT($A$7:$A$107)-COUNT(A38:$A$107)),6),"")</f>
        <v/>
      </c>
      <c r="G38" s="43" t="str">
        <f>IF(MONTH(INDEX(Date,MATCH(MONTH($B$2),mois,)+(COUNT($A$7:$A$107)-COUNT(A38:$A$107))))=MONTH($B$2),INDEX(Feuille1!$B$13:$H$301,MATCH(MONTH($B$2),mois,)+(COUNT($A$7:$A$107)-COUNT(A38:$A$107)),7),"")</f>
        <v/>
      </c>
      <c r="H38" s="39"/>
      <c r="I38" s="38"/>
      <c r="J38" s="52"/>
      <c r="K38" s="39"/>
      <c r="L38" s="39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</row>
    <row r="39" spans="1:1025" x14ac:dyDescent="0.25">
      <c r="A39">
        <v>1</v>
      </c>
      <c r="B39" s="40" t="str">
        <f>IF(MONTH(INDEX(Date,MATCH(MONTH($B$2),mois,)+(COUNT($A$7:$A$107)-COUNT(A39:$A$107))))=MONTH($B$2),INDEX(Date,MATCH(MONTH($B$2),mois,)+(COUNT($A$7:$A$107)-COUNT(A39:$A$107))),"")</f>
        <v/>
      </c>
      <c r="C39" s="42" t="str">
        <f>IF(MONTH(INDEX(Date,MATCH(MONTH($B$2),mois,)+(COUNT($A$7:$A$107)-COUNT(A39:$A$107))))=MONTH($B$2),INDEX(Feuille1!$B$13:$H$301,MATCH(MONTH($B$2),mois,)+(COUNT($A$7:$A$107)-COUNT(A39:$A$107)),2),"")</f>
        <v/>
      </c>
      <c r="D39" s="42" t="str">
        <f>IF(MONTH(INDEX(Date,MATCH(MONTH($B$2),mois,)+(COUNT($A$7:$A$107)-COUNT(A39:$A$107))))=MONTH($B$2),INDEX(Feuille1!$B$13:$H$301,MATCH(MONTH($B$2),mois,)+(COUNT($A$7:$A$107)-COUNT(A39:$A$107)),3),"")</f>
        <v/>
      </c>
      <c r="E39" s="43" t="str">
        <f>IF(MONTH(INDEX(Date,MATCH(MONTH($B$2),mois,)+(COUNT($A$7:$A$107)-COUNT(A39:$A$107))))=MONTH($B$2),INDEX(Feuille1!$B$13:$H$301,MATCH(MONTH($B$2),mois,)+(COUNT($A$7:$A$107)-COUNT(A39:$A$107)),4),"")</f>
        <v/>
      </c>
      <c r="F39" s="42" t="str">
        <f>IF(MONTH(INDEX(Date,MATCH(MONTH($B$2),mois,)+(COUNT($A$7:$A$107)-COUNT(A39:$A$107))))=MONTH($B$2),INDEX(Feuille1!$B$13:$H$301,MATCH(MONTH($B$2),mois,)+(COUNT($A$7:$A$107)-COUNT(A39:$A$107)),6),"")</f>
        <v/>
      </c>
      <c r="G39" s="43" t="str">
        <f>IF(MONTH(INDEX(Date,MATCH(MONTH($B$2),mois,)+(COUNT($A$7:$A$107)-COUNT(A39:$A$107))))=MONTH($B$2),INDEX(Feuille1!$B$13:$H$301,MATCH(MONTH($B$2),mois,)+(COUNT($A$7:$A$107)-COUNT(A39:$A$107)),7),"")</f>
        <v/>
      </c>
      <c r="H39" s="39"/>
      <c r="I39" s="38"/>
      <c r="J39" s="52"/>
      <c r="K39" s="39"/>
      <c r="L39" s="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</row>
    <row r="40" spans="1:1025" x14ac:dyDescent="0.25">
      <c r="A40">
        <v>1</v>
      </c>
      <c r="B40" s="40" t="str">
        <f>IF(MONTH(INDEX(Date,MATCH(MONTH($B$2),mois,)+(COUNT($A$7:$A$107)-COUNT(A40:$A$107))))=MONTH($B$2),INDEX(Date,MATCH(MONTH($B$2),mois,)+(COUNT($A$7:$A$107)-COUNT(A40:$A$107))),"")</f>
        <v/>
      </c>
      <c r="C40" s="42" t="str">
        <f>IF(MONTH(INDEX(Date,MATCH(MONTH($B$2),mois,)+(COUNT($A$7:$A$107)-COUNT(A40:$A$107))))=MONTH($B$2),INDEX(Feuille1!$B$13:$H$301,MATCH(MONTH($B$2),mois,)+(COUNT($A$7:$A$107)-COUNT(A40:$A$107)),2),"")</f>
        <v/>
      </c>
      <c r="D40" s="42" t="str">
        <f>IF(MONTH(INDEX(Date,MATCH(MONTH($B$2),mois,)+(COUNT($A$7:$A$107)-COUNT(A40:$A$107))))=MONTH($B$2),INDEX(Feuille1!$B$13:$H$301,MATCH(MONTH($B$2),mois,)+(COUNT($A$7:$A$107)-COUNT(A40:$A$107)),3),"")</f>
        <v/>
      </c>
      <c r="E40" s="43" t="str">
        <f>IF(MONTH(INDEX(Date,MATCH(MONTH($B$2),mois,)+(COUNT($A$7:$A$107)-COUNT(A40:$A$107))))=MONTH($B$2),INDEX(Feuille1!$B$13:$H$301,MATCH(MONTH($B$2),mois,)+(COUNT($A$7:$A$107)-COUNT(A40:$A$107)),4),"")</f>
        <v/>
      </c>
      <c r="F40" s="42" t="str">
        <f>IF(MONTH(INDEX(Date,MATCH(MONTH($B$2),mois,)+(COUNT($A$7:$A$107)-COUNT(A40:$A$107))))=MONTH($B$2),INDEX(Feuille1!$B$13:$H$301,MATCH(MONTH($B$2),mois,)+(COUNT($A$7:$A$107)-COUNT(A40:$A$107)),6),"")</f>
        <v/>
      </c>
      <c r="G40" s="43" t="str">
        <f>IF(MONTH(INDEX(Date,MATCH(MONTH($B$2),mois,)+(COUNT($A$7:$A$107)-COUNT(A40:$A$107))))=MONTH($B$2),INDEX(Feuille1!$B$13:$H$301,MATCH(MONTH($B$2),mois,)+(COUNT($A$7:$A$107)-COUNT(A40:$A$107)),7),"")</f>
        <v/>
      </c>
      <c r="H40" s="39"/>
      <c r="I40" s="38"/>
      <c r="J40" s="52"/>
      <c r="K40" s="39"/>
      <c r="L40" s="39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</row>
    <row r="41" spans="1:1025" x14ac:dyDescent="0.25">
      <c r="A41">
        <v>1</v>
      </c>
      <c r="B41" s="40" t="str">
        <f>IF(MONTH(INDEX(Date,MATCH(MONTH($B$2),mois,)+(COUNT($A$7:$A$107)-COUNT(A41:$A$107))))=MONTH($B$2),INDEX(Date,MATCH(MONTH($B$2),mois,)+(COUNT($A$7:$A$107)-COUNT(A41:$A$107))),"")</f>
        <v/>
      </c>
      <c r="C41" s="42" t="str">
        <f>IF(MONTH(INDEX(Date,MATCH(MONTH($B$2),mois,)+(COUNT($A$7:$A$107)-COUNT(A41:$A$107))))=MONTH($B$2),INDEX(Feuille1!$B$13:$H$301,MATCH(MONTH($B$2),mois,)+(COUNT($A$7:$A$107)-COUNT(A41:$A$107)),2),"")</f>
        <v/>
      </c>
      <c r="D41" s="42" t="str">
        <f>IF(MONTH(INDEX(Date,MATCH(MONTH($B$2),mois,)+(COUNT($A$7:$A$107)-COUNT(A41:$A$107))))=MONTH($B$2),INDEX(Feuille1!$B$13:$H$301,MATCH(MONTH($B$2),mois,)+(COUNT($A$7:$A$107)-COUNT(A41:$A$107)),3),"")</f>
        <v/>
      </c>
      <c r="E41" s="43" t="str">
        <f>IF(MONTH(INDEX(Date,MATCH(MONTH($B$2),mois,)+(COUNT($A$7:$A$107)-COUNT(A41:$A$107))))=MONTH($B$2),INDEX(Feuille1!$B$13:$H$301,MATCH(MONTH($B$2),mois,)+(COUNT($A$7:$A$107)-COUNT(A41:$A$107)),4),"")</f>
        <v/>
      </c>
      <c r="F41" s="42" t="str">
        <f>IF(MONTH(INDEX(Date,MATCH(MONTH($B$2),mois,)+(COUNT($A$7:$A$107)-COUNT(A41:$A$107))))=MONTH($B$2),INDEX(Feuille1!$B$13:$H$301,MATCH(MONTH($B$2),mois,)+(COUNT($A$7:$A$107)-COUNT(A41:$A$107)),6),"")</f>
        <v/>
      </c>
      <c r="G41" s="43" t="str">
        <f>IF(MONTH(INDEX(Date,MATCH(MONTH($B$2),mois,)+(COUNT($A$7:$A$107)-COUNT(A41:$A$107))))=MONTH($B$2),INDEX(Feuille1!$B$13:$H$301,MATCH(MONTH($B$2),mois,)+(COUNT($A$7:$A$107)-COUNT(A41:$A$107)),7),"")</f>
        <v/>
      </c>
      <c r="H41" s="39"/>
      <c r="I41" s="38"/>
      <c r="J41" s="52"/>
      <c r="K41" s="39"/>
      <c r="L41" s="39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</row>
    <row r="42" spans="1:1025" x14ac:dyDescent="0.25">
      <c r="A42">
        <v>1</v>
      </c>
      <c r="B42" s="40" t="str">
        <f>IF(MONTH(INDEX(Date,MATCH(MONTH($B$2),mois,)+(COUNT($A$7:$A$107)-COUNT(A42:$A$107))))=MONTH($B$2),INDEX(Date,MATCH(MONTH($B$2),mois,)+(COUNT($A$7:$A$107)-COUNT(A42:$A$107))),"")</f>
        <v/>
      </c>
      <c r="C42" s="42" t="str">
        <f>IF(MONTH(INDEX(Date,MATCH(MONTH($B$2),mois,)+(COUNT($A$7:$A$107)-COUNT(A42:$A$107))))=MONTH($B$2),INDEX(Feuille1!$B$13:$H$301,MATCH(MONTH($B$2),mois,)+(COUNT($A$7:$A$107)-COUNT(A42:$A$107)),2),"")</f>
        <v/>
      </c>
      <c r="D42" s="42" t="str">
        <f>IF(MONTH(INDEX(Date,MATCH(MONTH($B$2),mois,)+(COUNT($A$7:$A$107)-COUNT(A42:$A$107))))=MONTH($B$2),INDEX(Feuille1!$B$13:$H$301,MATCH(MONTH($B$2),mois,)+(COUNT($A$7:$A$107)-COUNT(A42:$A$107)),3),"")</f>
        <v/>
      </c>
      <c r="E42" s="43" t="str">
        <f>IF(MONTH(INDEX(Date,MATCH(MONTH($B$2),mois,)+(COUNT($A$7:$A$107)-COUNT(A42:$A$107))))=MONTH($B$2),INDEX(Feuille1!$B$13:$H$301,MATCH(MONTH($B$2),mois,)+(COUNT($A$7:$A$107)-COUNT(A42:$A$107)),4),"")</f>
        <v/>
      </c>
      <c r="F42" s="42" t="str">
        <f>IF(MONTH(INDEX(Date,MATCH(MONTH($B$2),mois,)+(COUNT($A$7:$A$107)-COUNT(A42:$A$107))))=MONTH($B$2),INDEX(Feuille1!$B$13:$H$301,MATCH(MONTH($B$2),mois,)+(COUNT($A$7:$A$107)-COUNT(A42:$A$107)),6),"")</f>
        <v/>
      </c>
      <c r="G42" s="43" t="str">
        <f>IF(MONTH(INDEX(Date,MATCH(MONTH($B$2),mois,)+(COUNT($A$7:$A$107)-COUNT(A42:$A$107))))=MONTH($B$2),INDEX(Feuille1!$B$13:$H$301,MATCH(MONTH($B$2),mois,)+(COUNT($A$7:$A$107)-COUNT(A42:$A$107)),7),"")</f>
        <v/>
      </c>
      <c r="H42" s="39"/>
      <c r="I42" s="38"/>
      <c r="J42" s="52"/>
      <c r="K42" s="39"/>
      <c r="L42" s="39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</row>
    <row r="43" spans="1:1025" x14ac:dyDescent="0.25">
      <c r="A43">
        <v>1</v>
      </c>
      <c r="B43" s="40" t="str">
        <f>IF(MONTH(INDEX(Date,MATCH(MONTH($B$2),mois,)+(COUNT($A$7:$A$107)-COUNT(A43:$A$107))))=MONTH($B$2),INDEX(Date,MATCH(MONTH($B$2),mois,)+(COUNT($A$7:$A$107)-COUNT(A43:$A$107))),"")</f>
        <v/>
      </c>
      <c r="C43" s="42" t="str">
        <f>IF(MONTH(INDEX(Date,MATCH(MONTH($B$2),mois,)+(COUNT($A$7:$A$107)-COUNT(A43:$A$107))))=MONTH($B$2),INDEX(Feuille1!$B$13:$H$301,MATCH(MONTH($B$2),mois,)+(COUNT($A$7:$A$107)-COUNT(A43:$A$107)),2),"")</f>
        <v/>
      </c>
      <c r="D43" s="42" t="str">
        <f>IF(MONTH(INDEX(Date,MATCH(MONTH($B$2),mois,)+(COUNT($A$7:$A$107)-COUNT(A43:$A$107))))=MONTH($B$2),INDEX(Feuille1!$B$13:$H$301,MATCH(MONTH($B$2),mois,)+(COUNT($A$7:$A$107)-COUNT(A43:$A$107)),3),"")</f>
        <v/>
      </c>
      <c r="E43" s="43" t="str">
        <f>IF(MONTH(INDEX(Date,MATCH(MONTH($B$2),mois,)+(COUNT($A$7:$A$107)-COUNT(A43:$A$107))))=MONTH($B$2),INDEX(Feuille1!$B$13:$H$301,MATCH(MONTH($B$2),mois,)+(COUNT($A$7:$A$107)-COUNT(A43:$A$107)),4),"")</f>
        <v/>
      </c>
      <c r="F43" s="42" t="str">
        <f>IF(MONTH(INDEX(Date,MATCH(MONTH($B$2),mois,)+(COUNT($A$7:$A$107)-COUNT(A43:$A$107))))=MONTH($B$2),INDEX(Feuille1!$B$13:$H$301,MATCH(MONTH($B$2),mois,)+(COUNT($A$7:$A$107)-COUNT(A43:$A$107)),6),"")</f>
        <v/>
      </c>
      <c r="G43" s="43" t="str">
        <f>IF(MONTH(INDEX(Date,MATCH(MONTH($B$2),mois,)+(COUNT($A$7:$A$107)-COUNT(A43:$A$107))))=MONTH($B$2),INDEX(Feuille1!$B$13:$H$301,MATCH(MONTH($B$2),mois,)+(COUNT($A$7:$A$107)-COUNT(A43:$A$107)),7),"")</f>
        <v/>
      </c>
      <c r="H43" s="39"/>
      <c r="I43" s="38"/>
      <c r="J43" s="52"/>
      <c r="K43" s="39"/>
      <c r="L43" s="39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</row>
    <row r="44" spans="1:1025" x14ac:dyDescent="0.25">
      <c r="A44">
        <v>1</v>
      </c>
      <c r="B44" s="40" t="str">
        <f>IF(MONTH(INDEX(Date,MATCH(MONTH($B$2),mois,)+(COUNT($A$7:$A$107)-COUNT(A44:$A$107))))=MONTH($B$2),INDEX(Date,MATCH(MONTH($B$2),mois,)+(COUNT($A$7:$A$107)-COUNT(A44:$A$107))),"")</f>
        <v/>
      </c>
      <c r="C44" s="42" t="str">
        <f>IF(MONTH(INDEX(Date,MATCH(MONTH($B$2),mois,)+(COUNT($A$7:$A$107)-COUNT(A44:$A$107))))=MONTH($B$2),INDEX(Feuille1!$B$13:$H$301,MATCH(MONTH($B$2),mois,)+(COUNT($A$7:$A$107)-COUNT(A44:$A$107)),2),"")</f>
        <v/>
      </c>
      <c r="D44" s="42" t="str">
        <f>IF(MONTH(INDEX(Date,MATCH(MONTH($B$2),mois,)+(COUNT($A$7:$A$107)-COUNT(A44:$A$107))))=MONTH($B$2),INDEX(Feuille1!$B$13:$H$301,MATCH(MONTH($B$2),mois,)+(COUNT($A$7:$A$107)-COUNT(A44:$A$107)),3),"")</f>
        <v/>
      </c>
      <c r="E44" s="43" t="str">
        <f>IF(MONTH(INDEX(Date,MATCH(MONTH($B$2),mois,)+(COUNT($A$7:$A$107)-COUNT(A44:$A$107))))=MONTH($B$2),INDEX(Feuille1!$B$13:$H$301,MATCH(MONTH($B$2),mois,)+(COUNT($A$7:$A$107)-COUNT(A44:$A$107)),4),"")</f>
        <v/>
      </c>
      <c r="F44" s="42" t="str">
        <f>IF(MONTH(INDEX(Date,MATCH(MONTH($B$2),mois,)+(COUNT($A$7:$A$107)-COUNT(A44:$A$107))))=MONTH($B$2),INDEX(Feuille1!$B$13:$H$301,MATCH(MONTH($B$2),mois,)+(COUNT($A$7:$A$107)-COUNT(A44:$A$107)),6),"")</f>
        <v/>
      </c>
      <c r="G44" s="43" t="str">
        <f>IF(MONTH(INDEX(Date,MATCH(MONTH($B$2),mois,)+(COUNT($A$7:$A$107)-COUNT(A44:$A$107))))=MONTH($B$2),INDEX(Feuille1!$B$13:$H$301,MATCH(MONTH($B$2),mois,)+(COUNT($A$7:$A$107)-COUNT(A44:$A$107)),7),"")</f>
        <v/>
      </c>
      <c r="H44" s="39"/>
      <c r="I44" s="38"/>
      <c r="J44" s="52"/>
      <c r="K44" s="39"/>
      <c r="L44" s="39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</row>
    <row r="45" spans="1:1025" x14ac:dyDescent="0.25">
      <c r="A45">
        <v>1</v>
      </c>
      <c r="B45" s="40" t="str">
        <f>IF(MONTH(INDEX(Date,MATCH(MONTH($B$2),mois,)+(COUNT($A$7:$A$107)-COUNT(A45:$A$107))))=MONTH($B$2),INDEX(Date,MATCH(MONTH($B$2),mois,)+(COUNT($A$7:$A$107)-COUNT(A45:$A$107))),"")</f>
        <v/>
      </c>
      <c r="C45" s="42" t="str">
        <f>IF(MONTH(INDEX(Date,MATCH(MONTH($B$2),mois,)+(COUNT($A$7:$A$107)-COUNT(A45:$A$107))))=MONTH($B$2),INDEX(Feuille1!$B$13:$H$301,MATCH(MONTH($B$2),mois,)+(COUNT($A$7:$A$107)-COUNT(A45:$A$107)),2),"")</f>
        <v/>
      </c>
      <c r="D45" s="42" t="str">
        <f>IF(MONTH(INDEX(Date,MATCH(MONTH($B$2),mois,)+(COUNT($A$7:$A$107)-COUNT(A45:$A$107))))=MONTH($B$2),INDEX(Feuille1!$B$13:$H$301,MATCH(MONTH($B$2),mois,)+(COUNT($A$7:$A$107)-COUNT(A45:$A$107)),3),"")</f>
        <v/>
      </c>
      <c r="E45" s="43" t="str">
        <f>IF(MONTH(INDEX(Date,MATCH(MONTH($B$2),mois,)+(COUNT($A$7:$A$107)-COUNT(A45:$A$107))))=MONTH($B$2),INDEX(Feuille1!$B$13:$H$301,MATCH(MONTH($B$2),mois,)+(COUNT($A$7:$A$107)-COUNT(A45:$A$107)),4),"")</f>
        <v/>
      </c>
      <c r="F45" s="42" t="str">
        <f>IF(MONTH(INDEX(Date,MATCH(MONTH($B$2),mois,)+(COUNT($A$7:$A$107)-COUNT(A45:$A$107))))=MONTH($B$2),INDEX(Feuille1!$B$13:$H$301,MATCH(MONTH($B$2),mois,)+(COUNT($A$7:$A$107)-COUNT(A45:$A$107)),6),"")</f>
        <v/>
      </c>
      <c r="G45" s="43" t="str">
        <f>IF(MONTH(INDEX(Date,MATCH(MONTH($B$2),mois,)+(COUNT($A$7:$A$107)-COUNT(A45:$A$107))))=MONTH($B$2),INDEX(Feuille1!$B$13:$H$301,MATCH(MONTH($B$2),mois,)+(COUNT($A$7:$A$107)-COUNT(A45:$A$107)),7),"")</f>
        <v/>
      </c>
      <c r="H45" s="39"/>
      <c r="I45" s="38"/>
      <c r="J45" s="52"/>
      <c r="K45" s="39"/>
      <c r="L45" s="39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</row>
    <row r="46" spans="1:1025" x14ac:dyDescent="0.25">
      <c r="A46">
        <v>1</v>
      </c>
      <c r="B46" s="40" t="str">
        <f>IF(MONTH(INDEX(Date,MATCH(MONTH($B$2),mois,)+(COUNT($A$7:$A$107)-COUNT(A46:$A$107))))=MONTH($B$2),INDEX(Date,MATCH(MONTH($B$2),mois,)+(COUNT($A$7:$A$107)-COUNT(A46:$A$107))),"")</f>
        <v/>
      </c>
      <c r="C46" s="42" t="str">
        <f>IF(MONTH(INDEX(Date,MATCH(MONTH($B$2),mois,)+(COUNT($A$7:$A$107)-COUNT(A46:$A$107))))=MONTH($B$2),INDEX(Feuille1!$B$13:$H$301,MATCH(MONTH($B$2),mois,)+(COUNT($A$7:$A$107)-COUNT(A46:$A$107)),2),"")</f>
        <v/>
      </c>
      <c r="D46" s="42" t="str">
        <f>IF(MONTH(INDEX(Date,MATCH(MONTH($B$2),mois,)+(COUNT($A$7:$A$107)-COUNT(A46:$A$107))))=MONTH($B$2),INDEX(Feuille1!$B$13:$H$301,MATCH(MONTH($B$2),mois,)+(COUNT($A$7:$A$107)-COUNT(A46:$A$107)),3),"")</f>
        <v/>
      </c>
      <c r="E46" s="43" t="str">
        <f>IF(MONTH(INDEX(Date,MATCH(MONTH($B$2),mois,)+(COUNT($A$7:$A$107)-COUNT(A46:$A$107))))=MONTH($B$2),INDEX(Feuille1!$B$13:$H$301,MATCH(MONTH($B$2),mois,)+(COUNT($A$7:$A$107)-COUNT(A46:$A$107)),4),"")</f>
        <v/>
      </c>
      <c r="F46" s="42" t="str">
        <f>IF(MONTH(INDEX(Date,MATCH(MONTH($B$2),mois,)+(COUNT($A$7:$A$107)-COUNT(A46:$A$107))))=MONTH($B$2),INDEX(Feuille1!$B$13:$H$301,MATCH(MONTH($B$2),mois,)+(COUNT($A$7:$A$107)-COUNT(A46:$A$107)),6),"")</f>
        <v/>
      </c>
      <c r="G46" s="43" t="str">
        <f>IF(MONTH(INDEX(Date,MATCH(MONTH($B$2),mois,)+(COUNT($A$7:$A$107)-COUNT(A46:$A$107))))=MONTH($B$2),INDEX(Feuille1!$B$13:$H$301,MATCH(MONTH($B$2),mois,)+(COUNT($A$7:$A$107)-COUNT(A46:$A$107)),7),"")</f>
        <v/>
      </c>
      <c r="H46" s="39"/>
      <c r="I46" s="38"/>
      <c r="J46" s="52"/>
      <c r="K46" s="39"/>
      <c r="L46" s="39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</row>
    <row r="47" spans="1:1025" x14ac:dyDescent="0.25">
      <c r="A47">
        <v>1</v>
      </c>
      <c r="B47" s="40" t="str">
        <f>IF(MONTH(INDEX(Date,MATCH(MONTH($B$2),mois,)+(COUNT($A$7:$A$107)-COUNT(A47:$A$107))))=MONTH($B$2),INDEX(Date,MATCH(MONTH($B$2),mois,)+(COUNT($A$7:$A$107)-COUNT(A47:$A$107))),"")</f>
        <v/>
      </c>
      <c r="C47" s="42" t="str">
        <f>IF(MONTH(INDEX(Date,MATCH(MONTH($B$2),mois,)+(COUNT($A$7:$A$107)-COUNT(A47:$A$107))))=MONTH($B$2),INDEX(Feuille1!$B$13:$H$301,MATCH(MONTH($B$2),mois,)+(COUNT($A$7:$A$107)-COUNT(A47:$A$107)),2),"")</f>
        <v/>
      </c>
      <c r="D47" s="42" t="str">
        <f>IF(MONTH(INDEX(Date,MATCH(MONTH($B$2),mois,)+(COUNT($A$7:$A$107)-COUNT(A47:$A$107))))=MONTH($B$2),INDEX(Feuille1!$B$13:$H$301,MATCH(MONTH($B$2),mois,)+(COUNT($A$7:$A$107)-COUNT(A47:$A$107)),3),"")</f>
        <v/>
      </c>
      <c r="E47" s="43" t="str">
        <f>IF(MONTH(INDEX(Date,MATCH(MONTH($B$2),mois,)+(COUNT($A$7:$A$107)-COUNT(A47:$A$107))))=MONTH($B$2),INDEX(Feuille1!$B$13:$H$301,MATCH(MONTH($B$2),mois,)+(COUNT($A$7:$A$107)-COUNT(A47:$A$107)),4),"")</f>
        <v/>
      </c>
      <c r="F47" s="42" t="str">
        <f>IF(MONTH(INDEX(Date,MATCH(MONTH($B$2),mois,)+(COUNT($A$7:$A$107)-COUNT(A47:$A$107))))=MONTH($B$2),INDEX(Feuille1!$B$13:$H$301,MATCH(MONTH($B$2),mois,)+(COUNT($A$7:$A$107)-COUNT(A47:$A$107)),6),"")</f>
        <v/>
      </c>
      <c r="G47" s="43" t="str">
        <f>IF(MONTH(INDEX(Date,MATCH(MONTH($B$2),mois,)+(COUNT($A$7:$A$107)-COUNT(A47:$A$107))))=MONTH($B$2),INDEX(Feuille1!$B$13:$H$301,MATCH(MONTH($B$2),mois,)+(COUNT($A$7:$A$107)-COUNT(A47:$A$107)),7),"")</f>
        <v/>
      </c>
      <c r="H47" s="39"/>
      <c r="I47" s="38"/>
      <c r="J47" s="52"/>
      <c r="K47" s="39"/>
      <c r="L47" s="39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</row>
    <row r="48" spans="1:1025" x14ac:dyDescent="0.25">
      <c r="A48">
        <v>1</v>
      </c>
      <c r="B48" s="40" t="str">
        <f>IF(MONTH(INDEX(Date,MATCH(MONTH($B$2),mois,)+(COUNT($A$7:$A$107)-COUNT(A48:$A$107))))=MONTH($B$2),INDEX(Date,MATCH(MONTH($B$2),mois,)+(COUNT($A$7:$A$107)-COUNT(A48:$A$107))),"")</f>
        <v/>
      </c>
      <c r="C48" s="42" t="str">
        <f>IF(MONTH(INDEX(Date,MATCH(MONTH($B$2),mois,)+(COUNT($A$7:$A$107)-COUNT(A48:$A$107))))=MONTH($B$2),INDEX(Feuille1!$B$13:$H$301,MATCH(MONTH($B$2),mois,)+(COUNT($A$7:$A$107)-COUNT(A48:$A$107)),2),"")</f>
        <v/>
      </c>
      <c r="D48" s="42" t="str">
        <f>IF(MONTH(INDEX(Date,MATCH(MONTH($B$2),mois,)+(COUNT($A$7:$A$107)-COUNT(A48:$A$107))))=MONTH($B$2),INDEX(Feuille1!$B$13:$H$301,MATCH(MONTH($B$2),mois,)+(COUNT($A$7:$A$107)-COUNT(A48:$A$107)),3),"")</f>
        <v/>
      </c>
      <c r="E48" s="43" t="str">
        <f>IF(MONTH(INDEX(Date,MATCH(MONTH($B$2),mois,)+(COUNT($A$7:$A$107)-COUNT(A48:$A$107))))=MONTH($B$2),INDEX(Feuille1!$B$13:$H$301,MATCH(MONTH($B$2),mois,)+(COUNT($A$7:$A$107)-COUNT(A48:$A$107)),4),"")</f>
        <v/>
      </c>
      <c r="F48" s="42" t="str">
        <f>IF(MONTH(INDEX(Date,MATCH(MONTH($B$2),mois,)+(COUNT($A$7:$A$107)-COUNT(A48:$A$107))))=MONTH($B$2),INDEX(Feuille1!$B$13:$H$301,MATCH(MONTH($B$2),mois,)+(COUNT($A$7:$A$107)-COUNT(A48:$A$107)),6),"")</f>
        <v/>
      </c>
      <c r="G48" s="43" t="str">
        <f>IF(MONTH(INDEX(Date,MATCH(MONTH($B$2),mois,)+(COUNT($A$7:$A$107)-COUNT(A48:$A$107))))=MONTH($B$2),INDEX(Feuille1!$B$13:$H$301,MATCH(MONTH($B$2),mois,)+(COUNT($A$7:$A$107)-COUNT(A48:$A$107)),7),"")</f>
        <v/>
      </c>
      <c r="H48" s="39"/>
      <c r="I48" s="38"/>
      <c r="J48" s="52"/>
      <c r="K48" s="39"/>
      <c r="L48" s="39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</row>
    <row r="49" spans="1:1025" x14ac:dyDescent="0.25">
      <c r="A49">
        <v>1</v>
      </c>
      <c r="B49" s="40" t="str">
        <f>IF(MONTH(INDEX(Date,MATCH(MONTH($B$2),mois,)+(COUNT($A$7:$A$107)-COUNT(A49:$A$107))))=MONTH($B$2),INDEX(Date,MATCH(MONTH($B$2),mois,)+(COUNT($A$7:$A$107)-COUNT(A49:$A$107))),"")</f>
        <v/>
      </c>
      <c r="C49" s="42" t="str">
        <f>IF(MONTH(INDEX(Date,MATCH(MONTH($B$2),mois,)+(COUNT($A$7:$A$107)-COUNT(A49:$A$107))))=MONTH($B$2),INDEX(Feuille1!$B$13:$H$301,MATCH(MONTH($B$2),mois,)+(COUNT($A$7:$A$107)-COUNT(A49:$A$107)),2),"")</f>
        <v/>
      </c>
      <c r="D49" s="42" t="str">
        <f>IF(MONTH(INDEX(Date,MATCH(MONTH($B$2),mois,)+(COUNT($A$7:$A$107)-COUNT(A49:$A$107))))=MONTH($B$2),INDEX(Feuille1!$B$13:$H$301,MATCH(MONTH($B$2),mois,)+(COUNT($A$7:$A$107)-COUNT(A49:$A$107)),3),"")</f>
        <v/>
      </c>
      <c r="E49" s="43" t="str">
        <f>IF(MONTH(INDEX(Date,MATCH(MONTH($B$2),mois,)+(COUNT($A$7:$A$107)-COUNT(A49:$A$107))))=MONTH($B$2),INDEX(Feuille1!$B$13:$H$301,MATCH(MONTH($B$2),mois,)+(COUNT($A$7:$A$107)-COUNT(A49:$A$107)),4),"")</f>
        <v/>
      </c>
      <c r="F49" s="42" t="str">
        <f>IF(MONTH(INDEX(Date,MATCH(MONTH($B$2),mois,)+(COUNT($A$7:$A$107)-COUNT(A49:$A$107))))=MONTH($B$2),INDEX(Feuille1!$B$13:$H$301,MATCH(MONTH($B$2),mois,)+(COUNT($A$7:$A$107)-COUNT(A49:$A$107)),6),"")</f>
        <v/>
      </c>
      <c r="G49" s="43" t="str">
        <f>IF(MONTH(INDEX(Date,MATCH(MONTH($B$2),mois,)+(COUNT($A$7:$A$107)-COUNT(A49:$A$107))))=MONTH($B$2),INDEX(Feuille1!$B$13:$H$301,MATCH(MONTH($B$2),mois,)+(COUNT($A$7:$A$107)-COUNT(A49:$A$107)),7),"")</f>
        <v/>
      </c>
      <c r="H49" s="39"/>
      <c r="I49" s="38"/>
      <c r="J49" s="52"/>
      <c r="K49" s="39"/>
      <c r="L49" s="3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</row>
    <row r="50" spans="1:1025" x14ac:dyDescent="0.25">
      <c r="A50">
        <v>1</v>
      </c>
      <c r="B50" s="40" t="str">
        <f>IF(MONTH(INDEX(Date,MATCH(MONTH($B$2),mois,)+(COUNT($A$7:$A$107)-COUNT(A50:$A$107))))=MONTH($B$2),INDEX(Date,MATCH(MONTH($B$2),mois,)+(COUNT($A$7:$A$107)-COUNT(A50:$A$107))),"")</f>
        <v/>
      </c>
      <c r="C50" s="42" t="str">
        <f>IF(MONTH(INDEX(Date,MATCH(MONTH($B$2),mois,)+(COUNT($A$7:$A$107)-COUNT(A50:$A$107))))=MONTH($B$2),INDEX(Feuille1!$B$13:$H$301,MATCH(MONTH($B$2),mois,)+(COUNT($A$7:$A$107)-COUNT(A50:$A$107)),2),"")</f>
        <v/>
      </c>
      <c r="D50" s="42" t="str">
        <f>IF(MONTH(INDEX(Date,MATCH(MONTH($B$2),mois,)+(COUNT($A$7:$A$107)-COUNT(A50:$A$107))))=MONTH($B$2),INDEX(Feuille1!$B$13:$H$301,MATCH(MONTH($B$2),mois,)+(COUNT($A$7:$A$107)-COUNT(A50:$A$107)),3),"")</f>
        <v/>
      </c>
      <c r="E50" s="43" t="str">
        <f>IF(MONTH(INDEX(Date,MATCH(MONTH($B$2),mois,)+(COUNT($A$7:$A$107)-COUNT(A50:$A$107))))=MONTH($B$2),INDEX(Feuille1!$B$13:$H$301,MATCH(MONTH($B$2),mois,)+(COUNT($A$7:$A$107)-COUNT(A50:$A$107)),4),"")</f>
        <v/>
      </c>
      <c r="F50" s="42" t="str">
        <f>IF(MONTH(INDEX(Date,MATCH(MONTH($B$2),mois,)+(COUNT($A$7:$A$107)-COUNT(A50:$A$107))))=MONTH($B$2),INDEX(Feuille1!$B$13:$H$301,MATCH(MONTH($B$2),mois,)+(COUNT($A$7:$A$107)-COUNT(A50:$A$107)),6),"")</f>
        <v/>
      </c>
      <c r="G50" s="43" t="str">
        <f>IF(MONTH(INDEX(Date,MATCH(MONTH($B$2),mois,)+(COUNT($A$7:$A$107)-COUNT(A50:$A$107))))=MONTH($B$2),INDEX(Feuille1!$B$13:$H$301,MATCH(MONTH($B$2),mois,)+(COUNT($A$7:$A$107)-COUNT(A50:$A$107)),7),"")</f>
        <v/>
      </c>
      <c r="H50" s="39"/>
      <c r="I50" s="38"/>
      <c r="J50" s="52"/>
      <c r="K50" s="39"/>
      <c r="L50" s="39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</row>
    <row r="51" spans="1:1025" x14ac:dyDescent="0.25">
      <c r="A51">
        <v>1</v>
      </c>
      <c r="B51" s="40" t="str">
        <f>IF(MONTH(INDEX(Date,MATCH(MONTH($B$2),mois,)+(COUNT($A$7:$A$107)-COUNT(A51:$A$107))))=MONTH($B$2),INDEX(Date,MATCH(MONTH($B$2),mois,)+(COUNT($A$7:$A$107)-COUNT(A51:$A$107))),"")</f>
        <v/>
      </c>
      <c r="C51" s="42" t="str">
        <f>IF(MONTH(INDEX(Date,MATCH(MONTH($B$2),mois,)+(COUNT($A$7:$A$107)-COUNT(A51:$A$107))))=MONTH($B$2),INDEX(Feuille1!$B$13:$H$301,MATCH(MONTH($B$2),mois,)+(COUNT($A$7:$A$107)-COUNT(A51:$A$107)),2),"")</f>
        <v/>
      </c>
      <c r="D51" s="42" t="str">
        <f>IF(MONTH(INDEX(Date,MATCH(MONTH($B$2),mois,)+(COUNT($A$7:$A$107)-COUNT(A51:$A$107))))=MONTH($B$2),INDEX(Feuille1!$B$13:$H$301,MATCH(MONTH($B$2),mois,)+(COUNT($A$7:$A$107)-COUNT(A51:$A$107)),3),"")</f>
        <v/>
      </c>
      <c r="E51" s="43" t="str">
        <f>IF(MONTH(INDEX(Date,MATCH(MONTH($B$2),mois,)+(COUNT($A$7:$A$107)-COUNT(A51:$A$107))))=MONTH($B$2),INDEX(Feuille1!$B$13:$H$301,MATCH(MONTH($B$2),mois,)+(COUNT($A$7:$A$107)-COUNT(A51:$A$107)),4),"")</f>
        <v/>
      </c>
      <c r="F51" s="42" t="str">
        <f>IF(MONTH(INDEX(Date,MATCH(MONTH($B$2),mois,)+(COUNT($A$7:$A$107)-COUNT(A51:$A$107))))=MONTH($B$2),INDEX(Feuille1!$B$13:$H$301,MATCH(MONTH($B$2),mois,)+(COUNT($A$7:$A$107)-COUNT(A51:$A$107)),6),"")</f>
        <v/>
      </c>
      <c r="G51" s="43" t="str">
        <f>IF(MONTH(INDEX(Date,MATCH(MONTH($B$2),mois,)+(COUNT($A$7:$A$107)-COUNT(A51:$A$107))))=MONTH($B$2),INDEX(Feuille1!$B$13:$H$301,MATCH(MONTH($B$2),mois,)+(COUNT($A$7:$A$107)-COUNT(A51:$A$107)),7),"")</f>
        <v/>
      </c>
      <c r="H51" s="39"/>
      <c r="I51" s="38"/>
      <c r="J51" s="52"/>
      <c r="K51" s="39"/>
      <c r="L51" s="39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</row>
    <row r="52" spans="1:1025" x14ac:dyDescent="0.25">
      <c r="A52">
        <v>1</v>
      </c>
      <c r="B52" s="40" t="str">
        <f>IF(MONTH(INDEX(Date,MATCH(MONTH($B$2),mois,)+(COUNT($A$7:$A$107)-COUNT(A52:$A$107))))=MONTH($B$2),INDEX(Date,MATCH(MONTH($B$2),mois,)+(COUNT($A$7:$A$107)-COUNT(A52:$A$107))),"")</f>
        <v/>
      </c>
      <c r="C52" s="42" t="str">
        <f>IF(MONTH(INDEX(Date,MATCH(MONTH($B$2),mois,)+(COUNT($A$7:$A$107)-COUNT(A52:$A$107))))=MONTH($B$2),INDEX(Feuille1!$B$13:$H$301,MATCH(MONTH($B$2),mois,)+(COUNT($A$7:$A$107)-COUNT(A52:$A$107)),2),"")</f>
        <v/>
      </c>
      <c r="D52" s="42" t="str">
        <f>IF(MONTH(INDEX(Date,MATCH(MONTH($B$2),mois,)+(COUNT($A$7:$A$107)-COUNT(A52:$A$107))))=MONTH($B$2),INDEX(Feuille1!$B$13:$H$301,MATCH(MONTH($B$2),mois,)+(COUNT($A$7:$A$107)-COUNT(A52:$A$107)),3),"")</f>
        <v/>
      </c>
      <c r="E52" s="43" t="str">
        <f>IF(MONTH(INDEX(Date,MATCH(MONTH($B$2),mois,)+(COUNT($A$7:$A$107)-COUNT(A52:$A$107))))=MONTH($B$2),INDEX(Feuille1!$B$13:$H$301,MATCH(MONTH($B$2),mois,)+(COUNT($A$7:$A$107)-COUNT(A52:$A$107)),4),"")</f>
        <v/>
      </c>
      <c r="F52" s="42" t="str">
        <f>IF(MONTH(INDEX(Date,MATCH(MONTH($B$2),mois,)+(COUNT($A$7:$A$107)-COUNT(A52:$A$107))))=MONTH($B$2),INDEX(Feuille1!$B$13:$H$301,MATCH(MONTH($B$2),mois,)+(COUNT($A$7:$A$107)-COUNT(A52:$A$107)),6),"")</f>
        <v/>
      </c>
      <c r="G52" s="43" t="str">
        <f>IF(MONTH(INDEX(Date,MATCH(MONTH($B$2),mois,)+(COUNT($A$7:$A$107)-COUNT(A52:$A$107))))=MONTH($B$2),INDEX(Feuille1!$B$13:$H$301,MATCH(MONTH($B$2),mois,)+(COUNT($A$7:$A$107)-COUNT(A52:$A$107)),7),"")</f>
        <v/>
      </c>
      <c r="H52" s="39"/>
      <c r="I52" s="38"/>
      <c r="J52" s="52"/>
      <c r="K52" s="39"/>
      <c r="L52" s="39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</row>
    <row r="53" spans="1:1025" x14ac:dyDescent="0.25">
      <c r="A53">
        <v>1</v>
      </c>
      <c r="B53" s="40" t="str">
        <f>IF(MONTH(INDEX(Date,MATCH(MONTH($B$2),mois,)+(COUNT($A$7:$A$107)-COUNT(A53:$A$107))))=MONTH($B$2),INDEX(Date,MATCH(MONTH($B$2),mois,)+(COUNT($A$7:$A$107)-COUNT(A53:$A$107))),"")</f>
        <v/>
      </c>
      <c r="C53" s="42" t="str">
        <f>IF(MONTH(INDEX(Date,MATCH(MONTH($B$2),mois,)+(COUNT($A$7:$A$107)-COUNT(A53:$A$107))))=MONTH($B$2),INDEX(Feuille1!$B$13:$H$301,MATCH(MONTH($B$2),mois,)+(COUNT($A$7:$A$107)-COUNT(A53:$A$107)),2),"")</f>
        <v/>
      </c>
      <c r="D53" s="42" t="str">
        <f>IF(MONTH(INDEX(Date,MATCH(MONTH($B$2),mois,)+(COUNT($A$7:$A$107)-COUNT(A53:$A$107))))=MONTH($B$2),INDEX(Feuille1!$B$13:$H$301,MATCH(MONTH($B$2),mois,)+(COUNT($A$7:$A$107)-COUNT(A53:$A$107)),3),"")</f>
        <v/>
      </c>
      <c r="E53" s="43" t="str">
        <f>IF(MONTH(INDEX(Date,MATCH(MONTH($B$2),mois,)+(COUNT($A$7:$A$107)-COUNT(A53:$A$107))))=MONTH($B$2),INDEX(Feuille1!$B$13:$H$301,MATCH(MONTH($B$2),mois,)+(COUNT($A$7:$A$107)-COUNT(A53:$A$107)),4),"")</f>
        <v/>
      </c>
      <c r="F53" s="42" t="str">
        <f>IF(MONTH(INDEX(Date,MATCH(MONTH($B$2),mois,)+(COUNT($A$7:$A$107)-COUNT(A53:$A$107))))=MONTH($B$2),INDEX(Feuille1!$B$13:$H$301,MATCH(MONTH($B$2),mois,)+(COUNT($A$7:$A$107)-COUNT(A53:$A$107)),6),"")</f>
        <v/>
      </c>
      <c r="G53" s="43" t="str">
        <f>IF(MONTH(INDEX(Date,MATCH(MONTH($B$2),mois,)+(COUNT($A$7:$A$107)-COUNT(A53:$A$107))))=MONTH($B$2),INDEX(Feuille1!$B$13:$H$301,MATCH(MONTH($B$2),mois,)+(COUNT($A$7:$A$107)-COUNT(A53:$A$107)),7),"")</f>
        <v/>
      </c>
      <c r="H53" s="39"/>
      <c r="I53" s="38"/>
      <c r="J53" s="52"/>
      <c r="K53" s="39"/>
      <c r="L53" s="39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</row>
    <row r="54" spans="1:1025" x14ac:dyDescent="0.25">
      <c r="A54">
        <v>1</v>
      </c>
      <c r="B54" s="40" t="str">
        <f>IF(MONTH(INDEX(Date,MATCH(MONTH($B$2),mois,)+(COUNT($A$7:$A$107)-COUNT(A54:$A$107))))=MONTH($B$2),INDEX(Date,MATCH(MONTH($B$2),mois,)+(COUNT($A$7:$A$107)-COUNT(A54:$A$107))),"")</f>
        <v/>
      </c>
      <c r="C54" s="42" t="str">
        <f>IF(MONTH(INDEX(Date,MATCH(MONTH($B$2),mois,)+(COUNT($A$7:$A$107)-COUNT(A54:$A$107))))=MONTH($B$2),INDEX(Feuille1!$B$13:$H$301,MATCH(MONTH($B$2),mois,)+(COUNT($A$7:$A$107)-COUNT(A54:$A$107)),2),"")</f>
        <v/>
      </c>
      <c r="D54" s="42" t="str">
        <f>IF(MONTH(INDEX(Date,MATCH(MONTH($B$2),mois,)+(COUNT($A$7:$A$107)-COUNT(A54:$A$107))))=MONTH($B$2),INDEX(Feuille1!$B$13:$H$301,MATCH(MONTH($B$2),mois,)+(COUNT($A$7:$A$107)-COUNT(A54:$A$107)),3),"")</f>
        <v/>
      </c>
      <c r="E54" s="43" t="str">
        <f>IF(MONTH(INDEX(Date,MATCH(MONTH($B$2),mois,)+(COUNT($A$7:$A$107)-COUNT(A54:$A$107))))=MONTH($B$2),INDEX(Feuille1!$B$13:$H$301,MATCH(MONTH($B$2),mois,)+(COUNT($A$7:$A$107)-COUNT(A54:$A$107)),4),"")</f>
        <v/>
      </c>
      <c r="F54" s="42" t="str">
        <f>IF(MONTH(INDEX(Date,MATCH(MONTH($B$2),mois,)+(COUNT($A$7:$A$107)-COUNT(A54:$A$107))))=MONTH($B$2),INDEX(Feuille1!$B$13:$H$301,MATCH(MONTH($B$2),mois,)+(COUNT($A$7:$A$107)-COUNT(A54:$A$107)),6),"")</f>
        <v/>
      </c>
      <c r="G54" s="43" t="str">
        <f>IF(MONTH(INDEX(Date,MATCH(MONTH($B$2),mois,)+(COUNT($A$7:$A$107)-COUNT(A54:$A$107))))=MONTH($B$2),INDEX(Feuille1!$B$13:$H$301,MATCH(MONTH($B$2),mois,)+(COUNT($A$7:$A$107)-COUNT(A54:$A$107)),7),"")</f>
        <v/>
      </c>
      <c r="H54" s="39"/>
      <c r="I54" s="38"/>
      <c r="J54" s="52"/>
      <c r="K54" s="39"/>
      <c r="L54" s="39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</row>
    <row r="55" spans="1:1025" x14ac:dyDescent="0.25">
      <c r="A55">
        <v>1</v>
      </c>
      <c r="B55" s="40" t="str">
        <f>IF(MONTH(INDEX(Date,MATCH(MONTH($B$2),mois,)+(COUNT($A$7:$A$107)-COUNT(A55:$A$107))))=MONTH($B$2),INDEX(Date,MATCH(MONTH($B$2),mois,)+(COUNT($A$7:$A$107)-COUNT(A55:$A$107))),"")</f>
        <v/>
      </c>
      <c r="C55" s="42" t="str">
        <f>IF(MONTH(INDEX(Date,MATCH(MONTH($B$2),mois,)+(COUNT($A$7:$A$107)-COUNT(A55:$A$107))))=MONTH($B$2),INDEX(Feuille1!$B$13:$H$301,MATCH(MONTH($B$2),mois,)+(COUNT($A$7:$A$107)-COUNT(A55:$A$107)),2),"")</f>
        <v/>
      </c>
      <c r="D55" s="42" t="str">
        <f>IF(MONTH(INDEX(Date,MATCH(MONTH($B$2),mois,)+(COUNT($A$7:$A$107)-COUNT(A55:$A$107))))=MONTH($B$2),INDEX(Feuille1!$B$13:$H$301,MATCH(MONTH($B$2),mois,)+(COUNT($A$7:$A$107)-COUNT(A55:$A$107)),3),"")</f>
        <v/>
      </c>
      <c r="E55" s="43" t="str">
        <f>IF(MONTH(INDEX(Date,MATCH(MONTH($B$2),mois,)+(COUNT($A$7:$A$107)-COUNT(A55:$A$107))))=MONTH($B$2),INDEX(Feuille1!$B$13:$H$301,MATCH(MONTH($B$2),mois,)+(COUNT($A$7:$A$107)-COUNT(A55:$A$107)),4),"")</f>
        <v/>
      </c>
      <c r="F55" s="42" t="str">
        <f>IF(MONTH(INDEX(Date,MATCH(MONTH($B$2),mois,)+(COUNT($A$7:$A$107)-COUNT(A55:$A$107))))=MONTH($B$2),INDEX(Feuille1!$B$13:$H$301,MATCH(MONTH($B$2),mois,)+(COUNT($A$7:$A$107)-COUNT(A55:$A$107)),6),"")</f>
        <v/>
      </c>
      <c r="G55" s="43" t="str">
        <f>IF(MONTH(INDEX(Date,MATCH(MONTH($B$2),mois,)+(COUNT($A$7:$A$107)-COUNT(A55:$A$107))))=MONTH($B$2),INDEX(Feuille1!$B$13:$H$301,MATCH(MONTH($B$2),mois,)+(COUNT($A$7:$A$107)-COUNT(A55:$A$107)),7),"")</f>
        <v/>
      </c>
      <c r="H55" s="39"/>
      <c r="I55" s="38"/>
      <c r="J55" s="52"/>
      <c r="K55" s="39"/>
      <c r="L55" s="39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</row>
    <row r="56" spans="1:1025" x14ac:dyDescent="0.25">
      <c r="A56">
        <v>1</v>
      </c>
      <c r="B56" s="40" t="str">
        <f>IF(MONTH(INDEX(Date,MATCH(MONTH($B$2),mois,)+(COUNT($A$7:$A$107)-COUNT(A56:$A$107))))=MONTH($B$2),INDEX(Date,MATCH(MONTH($B$2),mois,)+(COUNT($A$7:$A$107)-COUNT(A56:$A$107))),"")</f>
        <v/>
      </c>
      <c r="C56" s="42" t="str">
        <f>IF(MONTH(INDEX(Date,MATCH(MONTH($B$2),mois,)+(COUNT($A$7:$A$107)-COUNT(A56:$A$107))))=MONTH($B$2),INDEX(Feuille1!$B$13:$H$301,MATCH(MONTH($B$2),mois,)+(COUNT($A$7:$A$107)-COUNT(A56:$A$107)),2),"")</f>
        <v/>
      </c>
      <c r="D56" s="42" t="str">
        <f>IF(MONTH(INDEX(Date,MATCH(MONTH($B$2),mois,)+(COUNT($A$7:$A$107)-COUNT(A56:$A$107))))=MONTH($B$2),INDEX(Feuille1!$B$13:$H$301,MATCH(MONTH($B$2),mois,)+(COUNT($A$7:$A$107)-COUNT(A56:$A$107)),3),"")</f>
        <v/>
      </c>
      <c r="E56" s="43" t="str">
        <f>IF(MONTH(INDEX(Date,MATCH(MONTH($B$2),mois,)+(COUNT($A$7:$A$107)-COUNT(A56:$A$107))))=MONTH($B$2),INDEX(Feuille1!$B$13:$H$301,MATCH(MONTH($B$2),mois,)+(COUNT($A$7:$A$107)-COUNT(A56:$A$107)),4),"")</f>
        <v/>
      </c>
      <c r="F56" s="42" t="str">
        <f>IF(MONTH(INDEX(Date,MATCH(MONTH($B$2),mois,)+(COUNT($A$7:$A$107)-COUNT(A56:$A$107))))=MONTH($B$2),INDEX(Feuille1!$B$13:$H$301,MATCH(MONTH($B$2),mois,)+(COUNT($A$7:$A$107)-COUNT(A56:$A$107)),6),"")</f>
        <v/>
      </c>
      <c r="G56" s="43" t="str">
        <f>IF(MONTH(INDEX(Date,MATCH(MONTH($B$2),mois,)+(COUNT($A$7:$A$107)-COUNT(A56:$A$107))))=MONTH($B$2),INDEX(Feuille1!$B$13:$H$301,MATCH(MONTH($B$2),mois,)+(COUNT($A$7:$A$107)-COUNT(A56:$A$107)),7),"")</f>
        <v/>
      </c>
      <c r="H56" s="39"/>
      <c r="I56" s="38"/>
      <c r="J56" s="52"/>
      <c r="K56" s="39"/>
      <c r="L56" s="39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</row>
    <row r="57" spans="1:1025" x14ac:dyDescent="0.25">
      <c r="A57">
        <v>1</v>
      </c>
      <c r="B57" s="40" t="str">
        <f>IF(MONTH(INDEX(Date,MATCH(MONTH($B$2),mois,)+(COUNT($A$7:$A$107)-COUNT(A57:$A$107))))=MONTH($B$2),INDEX(Date,MATCH(MONTH($B$2),mois,)+(COUNT($A$7:$A$107)-COUNT(A57:$A$107))),"")</f>
        <v/>
      </c>
      <c r="C57" s="42" t="str">
        <f>IF(MONTH(INDEX(Date,MATCH(MONTH($B$2),mois,)+(COUNT($A$7:$A$107)-COUNT(A57:$A$107))))=MONTH($B$2),INDEX(Feuille1!$B$13:$H$301,MATCH(MONTH($B$2),mois,)+(COUNT($A$7:$A$107)-COUNT(A57:$A$107)),2),"")</f>
        <v/>
      </c>
      <c r="D57" s="42" t="str">
        <f>IF(MONTH(INDEX(Date,MATCH(MONTH($B$2),mois,)+(COUNT($A$7:$A$107)-COUNT(A57:$A$107))))=MONTH($B$2),INDEX(Feuille1!$B$13:$H$301,MATCH(MONTH($B$2),mois,)+(COUNT($A$7:$A$107)-COUNT(A57:$A$107)),3),"")</f>
        <v/>
      </c>
      <c r="E57" s="43" t="str">
        <f>IF(MONTH(INDEX(Date,MATCH(MONTH($B$2),mois,)+(COUNT($A$7:$A$107)-COUNT(A57:$A$107))))=MONTH($B$2),INDEX(Feuille1!$B$13:$H$301,MATCH(MONTH($B$2),mois,)+(COUNT($A$7:$A$107)-COUNT(A57:$A$107)),4),"")</f>
        <v/>
      </c>
      <c r="F57" s="42" t="str">
        <f>IF(MONTH(INDEX(Date,MATCH(MONTH($B$2),mois,)+(COUNT($A$7:$A$107)-COUNT(A57:$A$107))))=MONTH($B$2),INDEX(Feuille1!$B$13:$H$301,MATCH(MONTH($B$2),mois,)+(COUNT($A$7:$A$107)-COUNT(A57:$A$107)),6),"")</f>
        <v/>
      </c>
      <c r="G57" s="43" t="str">
        <f>IF(MONTH(INDEX(Date,MATCH(MONTH($B$2),mois,)+(COUNT($A$7:$A$107)-COUNT(A57:$A$107))))=MONTH($B$2),INDEX(Feuille1!$B$13:$H$301,MATCH(MONTH($B$2),mois,)+(COUNT($A$7:$A$107)-COUNT(A57:$A$107)),7),"")</f>
        <v/>
      </c>
      <c r="H57" s="39"/>
      <c r="I57" s="38"/>
      <c r="J57" s="52"/>
      <c r="K57" s="39"/>
      <c r="L57" s="39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</row>
    <row r="58" spans="1:1025" x14ac:dyDescent="0.25">
      <c r="A58">
        <v>1</v>
      </c>
      <c r="B58" s="40" t="str">
        <f>IF(MONTH(INDEX(Date,MATCH(MONTH($B$2),mois,)+(COUNT($A$7:$A$107)-COUNT(A58:$A$107))))=MONTH($B$2),INDEX(Date,MATCH(MONTH($B$2),mois,)+(COUNT($A$7:$A$107)-COUNT(A58:$A$107))),"")</f>
        <v/>
      </c>
      <c r="C58" s="42" t="str">
        <f>IF(MONTH(INDEX(Date,MATCH(MONTH($B$2),mois,)+(COUNT($A$7:$A$107)-COUNT(A58:$A$107))))=MONTH($B$2),INDEX(Feuille1!$B$13:$H$301,MATCH(MONTH($B$2),mois,)+(COUNT($A$7:$A$107)-COUNT(A58:$A$107)),2),"")</f>
        <v/>
      </c>
      <c r="D58" s="42" t="str">
        <f>IF(MONTH(INDEX(Date,MATCH(MONTH($B$2),mois,)+(COUNT($A$7:$A$107)-COUNT(A58:$A$107))))=MONTH($B$2),INDEX(Feuille1!$B$13:$H$301,MATCH(MONTH($B$2),mois,)+(COUNT($A$7:$A$107)-COUNT(A58:$A$107)),3),"")</f>
        <v/>
      </c>
      <c r="E58" s="43" t="str">
        <f>IF(MONTH(INDEX(Date,MATCH(MONTH($B$2),mois,)+(COUNT($A$7:$A$107)-COUNT(A58:$A$107))))=MONTH($B$2),INDEX(Feuille1!$B$13:$H$301,MATCH(MONTH($B$2),mois,)+(COUNT($A$7:$A$107)-COUNT(A58:$A$107)),4),"")</f>
        <v/>
      </c>
      <c r="F58" s="42" t="str">
        <f>IF(MONTH(INDEX(Date,MATCH(MONTH($B$2),mois,)+(COUNT($A$7:$A$107)-COUNT(A58:$A$107))))=MONTH($B$2),INDEX(Feuille1!$B$13:$H$301,MATCH(MONTH($B$2),mois,)+(COUNT($A$7:$A$107)-COUNT(A58:$A$107)),6),"")</f>
        <v/>
      </c>
      <c r="G58" s="43" t="str">
        <f>IF(MONTH(INDEX(Date,MATCH(MONTH($B$2),mois,)+(COUNT($A$7:$A$107)-COUNT(A58:$A$107))))=MONTH($B$2),INDEX(Feuille1!$B$13:$H$301,MATCH(MONTH($B$2),mois,)+(COUNT($A$7:$A$107)-COUNT(A58:$A$107)),7),"")</f>
        <v/>
      </c>
      <c r="H58" s="39"/>
      <c r="I58" s="38"/>
      <c r="J58" s="52"/>
      <c r="K58" s="39"/>
      <c r="L58" s="39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</row>
    <row r="59" spans="1:1025" x14ac:dyDescent="0.25">
      <c r="A59">
        <v>1</v>
      </c>
      <c r="B59" s="40" t="str">
        <f>IF(MONTH(INDEX(Date,MATCH(MONTH($B$2),mois,)+(COUNT($A$7:$A$107)-COUNT(A59:$A$107))))=MONTH($B$2),INDEX(Date,MATCH(MONTH($B$2),mois,)+(COUNT($A$7:$A$107)-COUNT(A59:$A$107))),"")</f>
        <v/>
      </c>
      <c r="C59" s="42" t="str">
        <f>IF(MONTH(INDEX(Date,MATCH(MONTH($B$2),mois,)+(COUNT($A$7:$A$107)-COUNT(A59:$A$107))))=MONTH($B$2),INDEX(Feuille1!$B$13:$H$301,MATCH(MONTH($B$2),mois,)+(COUNT($A$7:$A$107)-COUNT(A59:$A$107)),2),"")</f>
        <v/>
      </c>
      <c r="D59" s="42" t="str">
        <f>IF(MONTH(INDEX(Date,MATCH(MONTH($B$2),mois,)+(COUNT($A$7:$A$107)-COUNT(A59:$A$107))))=MONTH($B$2),INDEX(Feuille1!$B$13:$H$301,MATCH(MONTH($B$2),mois,)+(COUNT($A$7:$A$107)-COUNT(A59:$A$107)),3),"")</f>
        <v/>
      </c>
      <c r="E59" s="43" t="str">
        <f>IF(MONTH(INDEX(Date,MATCH(MONTH($B$2),mois,)+(COUNT($A$7:$A$107)-COUNT(A59:$A$107))))=MONTH($B$2),INDEX(Feuille1!$B$13:$H$301,MATCH(MONTH($B$2),mois,)+(COUNT($A$7:$A$107)-COUNT(A59:$A$107)),4),"")</f>
        <v/>
      </c>
      <c r="F59" s="42" t="str">
        <f>IF(MONTH(INDEX(Date,MATCH(MONTH($B$2),mois,)+(COUNT($A$7:$A$107)-COUNT(A59:$A$107))))=MONTH($B$2),INDEX(Feuille1!$B$13:$H$301,MATCH(MONTH($B$2),mois,)+(COUNT($A$7:$A$107)-COUNT(A59:$A$107)),6),"")</f>
        <v/>
      </c>
      <c r="G59" s="43" t="str">
        <f>IF(MONTH(INDEX(Date,MATCH(MONTH($B$2),mois,)+(COUNT($A$7:$A$107)-COUNT(A59:$A$107))))=MONTH($B$2),INDEX(Feuille1!$B$13:$H$301,MATCH(MONTH($B$2),mois,)+(COUNT($A$7:$A$107)-COUNT(A59:$A$107)),7),"")</f>
        <v/>
      </c>
      <c r="H59" s="39"/>
      <c r="I59" s="38"/>
      <c r="J59" s="52"/>
      <c r="K59" s="39"/>
      <c r="L59" s="3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</row>
    <row r="60" spans="1:1025" x14ac:dyDescent="0.25">
      <c r="A60">
        <v>1</v>
      </c>
      <c r="B60" s="40" t="str">
        <f>IF(MONTH(INDEX(Date,MATCH(MONTH($B$2),mois,)+(COUNT($A$7:$A$107)-COUNT(A60:$A$107))))=MONTH($B$2),INDEX(Date,MATCH(MONTH($B$2),mois,)+(COUNT($A$7:$A$107)-COUNT(A60:$A$107))),"")</f>
        <v/>
      </c>
      <c r="C60" s="42" t="str">
        <f>IF(MONTH(INDEX(Date,MATCH(MONTH($B$2),mois,)+(COUNT($A$7:$A$107)-COUNT(A60:$A$107))))=MONTH($B$2),INDEX(Feuille1!$B$13:$H$301,MATCH(MONTH($B$2),mois,)+(COUNT($A$7:$A$107)-COUNT(A60:$A$107)),2),"")</f>
        <v/>
      </c>
      <c r="D60" s="42" t="str">
        <f>IF(MONTH(INDEX(Date,MATCH(MONTH($B$2),mois,)+(COUNT($A$7:$A$107)-COUNT(A60:$A$107))))=MONTH($B$2),INDEX(Feuille1!$B$13:$H$301,MATCH(MONTH($B$2),mois,)+(COUNT($A$7:$A$107)-COUNT(A60:$A$107)),3),"")</f>
        <v/>
      </c>
      <c r="E60" s="43" t="str">
        <f>IF(MONTH(INDEX(Date,MATCH(MONTH($B$2),mois,)+(COUNT($A$7:$A$107)-COUNT(A60:$A$107))))=MONTH($B$2),INDEX(Feuille1!$B$13:$H$301,MATCH(MONTH($B$2),mois,)+(COUNT($A$7:$A$107)-COUNT(A60:$A$107)),4),"")</f>
        <v/>
      </c>
      <c r="F60" s="42" t="str">
        <f>IF(MONTH(INDEX(Date,MATCH(MONTH($B$2),mois,)+(COUNT($A$7:$A$107)-COUNT(A60:$A$107))))=MONTH($B$2),INDEX(Feuille1!$B$13:$H$301,MATCH(MONTH($B$2),mois,)+(COUNT($A$7:$A$107)-COUNT(A60:$A$107)),6),"")</f>
        <v/>
      </c>
      <c r="G60" s="43" t="str">
        <f>IF(MONTH(INDEX(Date,MATCH(MONTH($B$2),mois,)+(COUNT($A$7:$A$107)-COUNT(A60:$A$107))))=MONTH($B$2),INDEX(Feuille1!$B$13:$H$301,MATCH(MONTH($B$2),mois,)+(COUNT($A$7:$A$107)-COUNT(A60:$A$107)),7),"")</f>
        <v/>
      </c>
      <c r="H60" s="39"/>
      <c r="I60" s="38"/>
      <c r="J60" s="52"/>
      <c r="K60" s="39"/>
      <c r="L60" s="39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</row>
    <row r="61" spans="1:1025" x14ac:dyDescent="0.25">
      <c r="A61">
        <v>1</v>
      </c>
      <c r="B61" s="40" t="str">
        <f>IF(MONTH(INDEX(Date,MATCH(MONTH($B$2),mois,)+(COUNT($A$7:$A$107)-COUNT(A61:$A$107))))=MONTH($B$2),INDEX(Date,MATCH(MONTH($B$2),mois,)+(COUNT($A$7:$A$107)-COUNT(A61:$A$107))),"")</f>
        <v/>
      </c>
      <c r="C61" s="42" t="str">
        <f>IF(MONTH(INDEX(Date,MATCH(MONTH($B$2),mois,)+(COUNT($A$7:$A$107)-COUNT(A61:$A$107))))=MONTH($B$2),INDEX(Feuille1!$B$13:$H$301,MATCH(MONTH($B$2),mois,)+(COUNT($A$7:$A$107)-COUNT(A61:$A$107)),2),"")</f>
        <v/>
      </c>
      <c r="D61" s="42" t="str">
        <f>IF(MONTH(INDEX(Date,MATCH(MONTH($B$2),mois,)+(COUNT($A$7:$A$107)-COUNT(A61:$A$107))))=MONTH($B$2),INDEX(Feuille1!$B$13:$H$301,MATCH(MONTH($B$2),mois,)+(COUNT($A$7:$A$107)-COUNT(A61:$A$107)),3),"")</f>
        <v/>
      </c>
      <c r="E61" s="43" t="str">
        <f>IF(MONTH(INDEX(Date,MATCH(MONTH($B$2),mois,)+(COUNT($A$7:$A$107)-COUNT(A61:$A$107))))=MONTH($B$2),INDEX(Feuille1!$B$13:$H$301,MATCH(MONTH($B$2),mois,)+(COUNT($A$7:$A$107)-COUNT(A61:$A$107)),4),"")</f>
        <v/>
      </c>
      <c r="F61" s="42" t="str">
        <f>IF(MONTH(INDEX(Date,MATCH(MONTH($B$2),mois,)+(COUNT($A$7:$A$107)-COUNT(A61:$A$107))))=MONTH($B$2),INDEX(Feuille1!$B$13:$H$301,MATCH(MONTH($B$2),mois,)+(COUNT($A$7:$A$107)-COUNT(A61:$A$107)),6),"")</f>
        <v/>
      </c>
      <c r="G61" s="43" t="str">
        <f>IF(MONTH(INDEX(Date,MATCH(MONTH($B$2),mois,)+(COUNT($A$7:$A$107)-COUNT(A61:$A$107))))=MONTH($B$2),INDEX(Feuille1!$B$13:$H$301,MATCH(MONTH($B$2),mois,)+(COUNT($A$7:$A$107)-COUNT(A61:$A$107)),7),"")</f>
        <v/>
      </c>
      <c r="H61" s="39"/>
      <c r="I61" s="38"/>
      <c r="J61" s="52"/>
      <c r="K61" s="39"/>
      <c r="L61" s="39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</row>
    <row r="62" spans="1:1025" x14ac:dyDescent="0.25">
      <c r="A62">
        <v>1</v>
      </c>
      <c r="B62" s="40" t="str">
        <f>IF(MONTH(INDEX(Date,MATCH(MONTH($B$2),mois,)+(COUNT($A$7:$A$107)-COUNT(A62:$A$107))))=MONTH($B$2),INDEX(Date,MATCH(MONTH($B$2),mois,)+(COUNT($A$7:$A$107)-COUNT(A62:$A$107))),"")</f>
        <v/>
      </c>
      <c r="C62" s="42" t="str">
        <f>IF(MONTH(INDEX(Date,MATCH(MONTH($B$2),mois,)+(COUNT($A$7:$A$107)-COUNT(A62:$A$107))))=MONTH($B$2),INDEX(Feuille1!$B$13:$H$301,MATCH(MONTH($B$2),mois,)+(COUNT($A$7:$A$107)-COUNT(A62:$A$107)),2),"")</f>
        <v/>
      </c>
      <c r="D62" s="42" t="str">
        <f>IF(MONTH(INDEX(Date,MATCH(MONTH($B$2),mois,)+(COUNT($A$7:$A$107)-COUNT(A62:$A$107))))=MONTH($B$2),INDEX(Feuille1!$B$13:$H$301,MATCH(MONTH($B$2),mois,)+(COUNT($A$7:$A$107)-COUNT(A62:$A$107)),3),"")</f>
        <v/>
      </c>
      <c r="E62" s="43" t="str">
        <f>IF(MONTH(INDEX(Date,MATCH(MONTH($B$2),mois,)+(COUNT($A$7:$A$107)-COUNT(A62:$A$107))))=MONTH($B$2),INDEX(Feuille1!$B$13:$H$301,MATCH(MONTH($B$2),mois,)+(COUNT($A$7:$A$107)-COUNT(A62:$A$107)),4),"")</f>
        <v/>
      </c>
      <c r="F62" s="42" t="str">
        <f>IF(MONTH(INDEX(Date,MATCH(MONTH($B$2),mois,)+(COUNT($A$7:$A$107)-COUNT(A62:$A$107))))=MONTH($B$2),INDEX(Feuille1!$B$13:$H$301,MATCH(MONTH($B$2),mois,)+(COUNT($A$7:$A$107)-COUNT(A62:$A$107)),6),"")</f>
        <v/>
      </c>
      <c r="G62" s="43" t="str">
        <f>IF(MONTH(INDEX(Date,MATCH(MONTH($B$2),mois,)+(COUNT($A$7:$A$107)-COUNT(A62:$A$107))))=MONTH($B$2),INDEX(Feuille1!$B$13:$H$301,MATCH(MONTH($B$2),mois,)+(COUNT($A$7:$A$107)-COUNT(A62:$A$107)),7),"")</f>
        <v/>
      </c>
      <c r="H62" s="39"/>
      <c r="I62" s="38"/>
      <c r="J62" s="52"/>
      <c r="K62" s="39"/>
      <c r="L62" s="39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</row>
    <row r="63" spans="1:1025" x14ac:dyDescent="0.25">
      <c r="A63">
        <v>1</v>
      </c>
      <c r="B63" s="40" t="str">
        <f>IF(MONTH(INDEX(Date,MATCH(MONTH($B$2),mois,)+(COUNT($A$7:$A$107)-COUNT(A63:$A$107))))=MONTH($B$2),INDEX(Date,MATCH(MONTH($B$2),mois,)+(COUNT($A$7:$A$107)-COUNT(A63:$A$107))),"")</f>
        <v/>
      </c>
      <c r="C63" s="42" t="str">
        <f>IF(MONTH(INDEX(Date,MATCH(MONTH($B$2),mois,)+(COUNT($A$7:$A$107)-COUNT(A63:$A$107))))=MONTH($B$2),INDEX(Feuille1!$B$13:$H$301,MATCH(MONTH($B$2),mois,)+(COUNT($A$7:$A$107)-COUNT(A63:$A$107)),2),"")</f>
        <v/>
      </c>
      <c r="D63" s="42" t="str">
        <f>IF(MONTH(INDEX(Date,MATCH(MONTH($B$2),mois,)+(COUNT($A$7:$A$107)-COUNT(A63:$A$107))))=MONTH($B$2),INDEX(Feuille1!$B$13:$H$301,MATCH(MONTH($B$2),mois,)+(COUNT($A$7:$A$107)-COUNT(A63:$A$107)),3),"")</f>
        <v/>
      </c>
      <c r="E63" s="43" t="str">
        <f>IF(MONTH(INDEX(Date,MATCH(MONTH($B$2),mois,)+(COUNT($A$7:$A$107)-COUNT(A63:$A$107))))=MONTH($B$2),INDEX(Feuille1!$B$13:$H$301,MATCH(MONTH($B$2),mois,)+(COUNT($A$7:$A$107)-COUNT(A63:$A$107)),4),"")</f>
        <v/>
      </c>
      <c r="F63" s="42" t="str">
        <f>IF(MONTH(INDEX(Date,MATCH(MONTH($B$2),mois,)+(COUNT($A$7:$A$107)-COUNT(A63:$A$107))))=MONTH($B$2),INDEX(Feuille1!$B$13:$H$301,MATCH(MONTH($B$2),mois,)+(COUNT($A$7:$A$107)-COUNT(A63:$A$107)),6),"")</f>
        <v/>
      </c>
      <c r="G63" s="43" t="str">
        <f>IF(MONTH(INDEX(Date,MATCH(MONTH($B$2),mois,)+(COUNT($A$7:$A$107)-COUNT(A63:$A$107))))=MONTH($B$2),INDEX(Feuille1!$B$13:$H$301,MATCH(MONTH($B$2),mois,)+(COUNT($A$7:$A$107)-COUNT(A63:$A$107)),7),"")</f>
        <v/>
      </c>
      <c r="H63" s="39"/>
      <c r="I63" s="38"/>
      <c r="J63" s="52"/>
      <c r="K63" s="39"/>
      <c r="L63" s="39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</row>
    <row r="64" spans="1:1025" x14ac:dyDescent="0.25">
      <c r="A64">
        <v>1</v>
      </c>
      <c r="B64" s="40" t="str">
        <f>IF(MONTH(INDEX(Date,MATCH(MONTH($B$2),mois,)+(COUNT($A$7:$A$107)-COUNT(A64:$A$107))))=MONTH($B$2),INDEX(Date,MATCH(MONTH($B$2),mois,)+(COUNT($A$7:$A$107)-COUNT(A64:$A$107))),"")</f>
        <v/>
      </c>
      <c r="C64" s="42" t="str">
        <f>IF(MONTH(INDEX(Date,MATCH(MONTH($B$2),mois,)+(COUNT($A$7:$A$107)-COUNT(A64:$A$107))))=MONTH($B$2),INDEX(Feuille1!$B$13:$H$301,MATCH(MONTH($B$2),mois,)+(COUNT($A$7:$A$107)-COUNT(A64:$A$107)),2),"")</f>
        <v/>
      </c>
      <c r="D64" s="42" t="str">
        <f>IF(MONTH(INDEX(Date,MATCH(MONTH($B$2),mois,)+(COUNT($A$7:$A$107)-COUNT(A64:$A$107))))=MONTH($B$2),INDEX(Feuille1!$B$13:$H$301,MATCH(MONTH($B$2),mois,)+(COUNT($A$7:$A$107)-COUNT(A64:$A$107)),3),"")</f>
        <v/>
      </c>
      <c r="E64" s="43" t="str">
        <f>IF(MONTH(INDEX(Date,MATCH(MONTH($B$2),mois,)+(COUNT($A$7:$A$107)-COUNT(A64:$A$107))))=MONTH($B$2),INDEX(Feuille1!$B$13:$H$301,MATCH(MONTH($B$2),mois,)+(COUNT($A$7:$A$107)-COUNT(A64:$A$107)),4),"")</f>
        <v/>
      </c>
      <c r="F64" s="42" t="str">
        <f>IF(MONTH(INDEX(Date,MATCH(MONTH($B$2),mois,)+(COUNT($A$7:$A$107)-COUNT(A64:$A$107))))=MONTH($B$2),INDEX(Feuille1!$B$13:$H$301,MATCH(MONTH($B$2),mois,)+(COUNT($A$7:$A$107)-COUNT(A64:$A$107)),6),"")</f>
        <v/>
      </c>
      <c r="G64" s="43" t="str">
        <f>IF(MONTH(INDEX(Date,MATCH(MONTH($B$2),mois,)+(COUNT($A$7:$A$107)-COUNT(A64:$A$107))))=MONTH($B$2),INDEX(Feuille1!$B$13:$H$301,MATCH(MONTH($B$2),mois,)+(COUNT($A$7:$A$107)-COUNT(A64:$A$107)),7),"")</f>
        <v/>
      </c>
      <c r="H64" s="39"/>
      <c r="I64" s="38"/>
      <c r="J64" s="52"/>
      <c r="K64" s="39"/>
      <c r="L64" s="39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</row>
    <row r="65" spans="1:1025" x14ac:dyDescent="0.25">
      <c r="A65">
        <v>1</v>
      </c>
      <c r="B65" s="40" t="str">
        <f>IF(MONTH(INDEX(Date,MATCH(MONTH($B$2),mois,)+(COUNT($A$7:$A$107)-COUNT(A65:$A$107))))=MONTH($B$2),INDEX(Date,MATCH(MONTH($B$2),mois,)+(COUNT($A$7:$A$107)-COUNT(A65:$A$107))),"")</f>
        <v/>
      </c>
      <c r="C65" s="42" t="str">
        <f>IF(MONTH(INDEX(Date,MATCH(MONTH($B$2),mois,)+(COUNT($A$7:$A$107)-COUNT(A65:$A$107))))=MONTH($B$2),INDEX(Feuille1!$B$13:$H$301,MATCH(MONTH($B$2),mois,)+(COUNT($A$7:$A$107)-COUNT(A65:$A$107)),2),"")</f>
        <v/>
      </c>
      <c r="D65" s="42" t="str">
        <f>IF(MONTH(INDEX(Date,MATCH(MONTH($B$2),mois,)+(COUNT($A$7:$A$107)-COUNT(A65:$A$107))))=MONTH($B$2),INDEX(Feuille1!$B$13:$H$301,MATCH(MONTH($B$2),mois,)+(COUNT($A$7:$A$107)-COUNT(A65:$A$107)),3),"")</f>
        <v/>
      </c>
      <c r="E65" s="43" t="str">
        <f>IF(MONTH(INDEX(Date,MATCH(MONTH($B$2),mois,)+(COUNT($A$7:$A$107)-COUNT(A65:$A$107))))=MONTH($B$2),INDEX(Feuille1!$B$13:$H$301,MATCH(MONTH($B$2),mois,)+(COUNT($A$7:$A$107)-COUNT(A65:$A$107)),4),"")</f>
        <v/>
      </c>
      <c r="F65" s="42" t="str">
        <f>IF(MONTH(INDEX(Date,MATCH(MONTH($B$2),mois,)+(COUNT($A$7:$A$107)-COUNT(A65:$A$107))))=MONTH($B$2),INDEX(Feuille1!$B$13:$H$301,MATCH(MONTH($B$2),mois,)+(COUNT($A$7:$A$107)-COUNT(A65:$A$107)),6),"")</f>
        <v/>
      </c>
      <c r="G65" s="43" t="str">
        <f>IF(MONTH(INDEX(Date,MATCH(MONTH($B$2),mois,)+(COUNT($A$7:$A$107)-COUNT(A65:$A$107))))=MONTH($B$2),INDEX(Feuille1!$B$13:$H$301,MATCH(MONTH($B$2),mois,)+(COUNT($A$7:$A$107)-COUNT(A65:$A$107)),7),"")</f>
        <v/>
      </c>
      <c r="H65" s="39"/>
      <c r="I65" s="38"/>
      <c r="J65" s="52"/>
      <c r="K65" s="39"/>
      <c r="L65" s="39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</row>
    <row r="66" spans="1:1025" x14ac:dyDescent="0.25">
      <c r="A66">
        <v>1</v>
      </c>
      <c r="B66" s="40" t="str">
        <f>IF(MONTH(INDEX(Date,MATCH(MONTH($B$2),mois,)+(COUNT($A$7:$A$107)-COUNT(A66:$A$107))))=MONTH($B$2),INDEX(Date,MATCH(MONTH($B$2),mois,)+(COUNT($A$7:$A$107)-COUNT(A66:$A$107))),"")</f>
        <v/>
      </c>
      <c r="C66" s="42" t="str">
        <f>IF(MONTH(INDEX(Date,MATCH(MONTH($B$2),mois,)+(COUNT($A$7:$A$107)-COUNT(A66:$A$107))))=MONTH($B$2),INDEX(Feuille1!$B$13:$H$301,MATCH(MONTH($B$2),mois,)+(COUNT($A$7:$A$107)-COUNT(A66:$A$107)),2),"")</f>
        <v/>
      </c>
      <c r="D66" s="42" t="str">
        <f>IF(MONTH(INDEX(Date,MATCH(MONTH($B$2),mois,)+(COUNT($A$7:$A$107)-COUNT(A66:$A$107))))=MONTH($B$2),INDEX(Feuille1!$B$13:$H$301,MATCH(MONTH($B$2),mois,)+(COUNT($A$7:$A$107)-COUNT(A66:$A$107)),3),"")</f>
        <v/>
      </c>
      <c r="E66" s="43" t="str">
        <f>IF(MONTH(INDEX(Date,MATCH(MONTH($B$2),mois,)+(COUNT($A$7:$A$107)-COUNT(A66:$A$107))))=MONTH($B$2),INDEX(Feuille1!$B$13:$H$301,MATCH(MONTH($B$2),mois,)+(COUNT($A$7:$A$107)-COUNT(A66:$A$107)),4),"")</f>
        <v/>
      </c>
      <c r="F66" s="42" t="str">
        <f>IF(MONTH(INDEX(Date,MATCH(MONTH($B$2),mois,)+(COUNT($A$7:$A$107)-COUNT(A66:$A$107))))=MONTH($B$2),INDEX(Feuille1!$B$13:$H$301,MATCH(MONTH($B$2),mois,)+(COUNT($A$7:$A$107)-COUNT(A66:$A$107)),6),"")</f>
        <v/>
      </c>
      <c r="G66" s="43" t="str">
        <f>IF(MONTH(INDEX(Date,MATCH(MONTH($B$2),mois,)+(COUNT($A$7:$A$107)-COUNT(A66:$A$107))))=MONTH($B$2),INDEX(Feuille1!$B$13:$H$301,MATCH(MONTH($B$2),mois,)+(COUNT($A$7:$A$107)-COUNT(A66:$A$107)),7),"")</f>
        <v/>
      </c>
      <c r="H66" s="39"/>
      <c r="I66" s="38"/>
      <c r="J66" s="52"/>
      <c r="K66" s="39"/>
      <c r="L66" s="39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</row>
    <row r="67" spans="1:1025" x14ac:dyDescent="0.25">
      <c r="A67">
        <v>1</v>
      </c>
      <c r="B67" s="40" t="str">
        <f>IF(MONTH(INDEX(Date,MATCH(MONTH($B$2),mois,)+(COUNT($A$7:$A$107)-COUNT(A67:$A$107))))=MONTH($B$2),INDEX(Date,MATCH(MONTH($B$2),mois,)+(COUNT($A$7:$A$107)-COUNT(A67:$A$107))),"")</f>
        <v/>
      </c>
      <c r="C67" s="42" t="str">
        <f>IF(MONTH(INDEX(Date,MATCH(MONTH($B$2),mois,)+(COUNT($A$7:$A$107)-COUNT(A67:$A$107))))=MONTH($B$2),INDEX(Feuille1!$B$13:$H$301,MATCH(MONTH($B$2),mois,)+(COUNT($A$7:$A$107)-COUNT(A67:$A$107)),2),"")</f>
        <v/>
      </c>
      <c r="D67" s="42" t="str">
        <f>IF(MONTH(INDEX(Date,MATCH(MONTH($B$2),mois,)+(COUNT($A$7:$A$107)-COUNT(A67:$A$107))))=MONTH($B$2),INDEX(Feuille1!$B$13:$H$301,MATCH(MONTH($B$2),mois,)+(COUNT($A$7:$A$107)-COUNT(A67:$A$107)),3),"")</f>
        <v/>
      </c>
      <c r="E67" s="43" t="str">
        <f>IF(MONTH(INDEX(Date,MATCH(MONTH($B$2),mois,)+(COUNT($A$7:$A$107)-COUNT(A67:$A$107))))=MONTH($B$2),INDEX(Feuille1!$B$13:$H$301,MATCH(MONTH($B$2),mois,)+(COUNT($A$7:$A$107)-COUNT(A67:$A$107)),4),"")</f>
        <v/>
      </c>
      <c r="F67" s="42" t="str">
        <f>IF(MONTH(INDEX(Date,MATCH(MONTH($B$2),mois,)+(COUNT($A$7:$A$107)-COUNT(A67:$A$107))))=MONTH($B$2),INDEX(Feuille1!$B$13:$H$301,MATCH(MONTH($B$2),mois,)+(COUNT($A$7:$A$107)-COUNT(A67:$A$107)),6),"")</f>
        <v/>
      </c>
      <c r="G67" s="43" t="str">
        <f>IF(MONTH(INDEX(Date,MATCH(MONTH($B$2),mois,)+(COUNT($A$7:$A$107)-COUNT(A67:$A$107))))=MONTH($B$2),INDEX(Feuille1!$B$13:$H$301,MATCH(MONTH($B$2),mois,)+(COUNT($A$7:$A$107)-COUNT(A67:$A$107)),7),"")</f>
        <v/>
      </c>
      <c r="H67" s="39"/>
      <c r="I67" s="38"/>
      <c r="J67" s="52"/>
      <c r="K67" s="39"/>
      <c r="L67" s="39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</row>
    <row r="68" spans="1:1025" x14ac:dyDescent="0.25">
      <c r="A68">
        <v>1</v>
      </c>
      <c r="B68" s="40" t="str">
        <f>IF(MONTH(INDEX(Date,MATCH(MONTH($B$2),mois,)+(COUNT($A$7:$A$107)-COUNT(A68:$A$107))))=MONTH($B$2),INDEX(Date,MATCH(MONTH($B$2),mois,)+(COUNT($A$7:$A$107)-COUNT(A68:$A$107))),"")</f>
        <v/>
      </c>
      <c r="C68" s="42" t="str">
        <f>IF(MONTH(INDEX(Date,MATCH(MONTH($B$2),mois,)+(COUNT($A$7:$A$107)-COUNT(A68:$A$107))))=MONTH($B$2),INDEX(Feuille1!$B$13:$H$301,MATCH(MONTH($B$2),mois,)+(COUNT($A$7:$A$107)-COUNT(A68:$A$107)),2),"")</f>
        <v/>
      </c>
      <c r="D68" s="42" t="str">
        <f>IF(MONTH(INDEX(Date,MATCH(MONTH($B$2),mois,)+(COUNT($A$7:$A$107)-COUNT(A68:$A$107))))=MONTH($B$2),INDEX(Feuille1!$B$13:$H$301,MATCH(MONTH($B$2),mois,)+(COUNT($A$7:$A$107)-COUNT(A68:$A$107)),3),"")</f>
        <v/>
      </c>
      <c r="E68" s="43" t="str">
        <f>IF(MONTH(INDEX(Date,MATCH(MONTH($B$2),mois,)+(COUNT($A$7:$A$107)-COUNT(A68:$A$107))))=MONTH($B$2),INDEX(Feuille1!$B$13:$H$301,MATCH(MONTH($B$2),mois,)+(COUNT($A$7:$A$107)-COUNT(A68:$A$107)),4),"")</f>
        <v/>
      </c>
      <c r="F68" s="42" t="str">
        <f>IF(MONTH(INDEX(Date,MATCH(MONTH($B$2),mois,)+(COUNT($A$7:$A$107)-COUNT(A68:$A$107))))=MONTH($B$2),INDEX(Feuille1!$B$13:$H$301,MATCH(MONTH($B$2),mois,)+(COUNT($A$7:$A$107)-COUNT(A68:$A$107)),6),"")</f>
        <v/>
      </c>
      <c r="G68" s="43" t="str">
        <f>IF(MONTH(INDEX(Date,MATCH(MONTH($B$2),mois,)+(COUNT($A$7:$A$107)-COUNT(A68:$A$107))))=MONTH($B$2),INDEX(Feuille1!$B$13:$H$301,MATCH(MONTH($B$2),mois,)+(COUNT($A$7:$A$107)-COUNT(A68:$A$107)),7),"")</f>
        <v/>
      </c>
      <c r="H68" s="39"/>
      <c r="I68" s="38"/>
      <c r="J68" s="52"/>
      <c r="K68" s="39"/>
      <c r="L68" s="39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</row>
    <row r="69" spans="1:1025" x14ac:dyDescent="0.25">
      <c r="A69">
        <v>1</v>
      </c>
      <c r="B69" s="40" t="str">
        <f>IF(MONTH(INDEX(Date,MATCH(MONTH($B$2),mois,)+(COUNT($A$7:$A$107)-COUNT(A69:$A$107))))=MONTH($B$2),INDEX(Date,MATCH(MONTH($B$2),mois,)+(COUNT($A$7:$A$107)-COUNT(A69:$A$107))),"")</f>
        <v/>
      </c>
      <c r="C69" s="42" t="str">
        <f>IF(MONTH(INDEX(Date,MATCH(MONTH($B$2),mois,)+(COUNT($A$7:$A$107)-COUNT(A69:$A$107))))=MONTH($B$2),INDEX(Feuille1!$B$13:$H$301,MATCH(MONTH($B$2),mois,)+(COUNT($A$7:$A$107)-COUNT(A69:$A$107)),2),"")</f>
        <v/>
      </c>
      <c r="D69" s="42" t="str">
        <f>IF(MONTH(INDEX(Date,MATCH(MONTH($B$2),mois,)+(COUNT($A$7:$A$107)-COUNT(A69:$A$107))))=MONTH($B$2),INDEX(Feuille1!$B$13:$H$301,MATCH(MONTH($B$2),mois,)+(COUNT($A$7:$A$107)-COUNT(A69:$A$107)),3),"")</f>
        <v/>
      </c>
      <c r="E69" s="43" t="str">
        <f>IF(MONTH(INDEX(Date,MATCH(MONTH($B$2),mois,)+(COUNT($A$7:$A$107)-COUNT(A69:$A$107))))=MONTH($B$2),INDEX(Feuille1!$B$13:$H$301,MATCH(MONTH($B$2),mois,)+(COUNT($A$7:$A$107)-COUNT(A69:$A$107)),4),"")</f>
        <v/>
      </c>
      <c r="F69" s="42" t="str">
        <f>IF(MONTH(INDEX(Date,MATCH(MONTH($B$2),mois,)+(COUNT($A$7:$A$107)-COUNT(A69:$A$107))))=MONTH($B$2),INDEX(Feuille1!$B$13:$H$301,MATCH(MONTH($B$2),mois,)+(COUNT($A$7:$A$107)-COUNT(A69:$A$107)),6),"")</f>
        <v/>
      </c>
      <c r="G69" s="43" t="str">
        <f>IF(MONTH(INDEX(Date,MATCH(MONTH($B$2),mois,)+(COUNT($A$7:$A$107)-COUNT(A69:$A$107))))=MONTH($B$2),INDEX(Feuille1!$B$13:$H$301,MATCH(MONTH($B$2),mois,)+(COUNT($A$7:$A$107)-COUNT(A69:$A$107)),7),"")</f>
        <v/>
      </c>
      <c r="H69" s="39"/>
      <c r="I69" s="38"/>
      <c r="J69" s="52"/>
      <c r="K69" s="39"/>
      <c r="L69" s="3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</row>
    <row r="70" spans="1:1025" x14ac:dyDescent="0.25">
      <c r="A70">
        <v>1</v>
      </c>
      <c r="B70" s="40" t="str">
        <f>IF(MONTH(INDEX(Date,MATCH(MONTH($B$2),mois,)+(COUNT($A$7:$A$107)-COUNT(A70:$A$107))))=MONTH($B$2),INDEX(Date,MATCH(MONTH($B$2),mois,)+(COUNT($A$7:$A$107)-COUNT(A70:$A$107))),"")</f>
        <v/>
      </c>
      <c r="C70" s="42" t="str">
        <f>IF(MONTH(INDEX(Date,MATCH(MONTH($B$2),mois,)+(COUNT($A$7:$A$107)-COUNT(A70:$A$107))))=MONTH($B$2),INDEX(Feuille1!$B$13:$H$301,MATCH(MONTH($B$2),mois,)+(COUNT($A$7:$A$107)-COUNT(A70:$A$107)),2),"")</f>
        <v/>
      </c>
      <c r="D70" s="42" t="str">
        <f>IF(MONTH(INDEX(Date,MATCH(MONTH($B$2),mois,)+(COUNT($A$7:$A$107)-COUNT(A70:$A$107))))=MONTH($B$2),INDEX(Feuille1!$B$13:$H$301,MATCH(MONTH($B$2),mois,)+(COUNT($A$7:$A$107)-COUNT(A70:$A$107)),3),"")</f>
        <v/>
      </c>
      <c r="E70" s="43" t="str">
        <f>IF(MONTH(INDEX(Date,MATCH(MONTH($B$2),mois,)+(COUNT($A$7:$A$107)-COUNT(A70:$A$107))))=MONTH($B$2),INDEX(Feuille1!$B$13:$H$301,MATCH(MONTH($B$2),mois,)+(COUNT($A$7:$A$107)-COUNT(A70:$A$107)),4),"")</f>
        <v/>
      </c>
      <c r="F70" s="42" t="str">
        <f>IF(MONTH(INDEX(Date,MATCH(MONTH($B$2),mois,)+(COUNT($A$7:$A$107)-COUNT(A70:$A$107))))=MONTH($B$2),INDEX(Feuille1!$B$13:$H$301,MATCH(MONTH($B$2),mois,)+(COUNT($A$7:$A$107)-COUNT(A70:$A$107)),6),"")</f>
        <v/>
      </c>
      <c r="G70" s="43" t="str">
        <f>IF(MONTH(INDEX(Date,MATCH(MONTH($B$2),mois,)+(COUNT($A$7:$A$107)-COUNT(A70:$A$107))))=MONTH($B$2),INDEX(Feuille1!$B$13:$H$301,MATCH(MONTH($B$2),mois,)+(COUNT($A$7:$A$107)-COUNT(A70:$A$107)),7),"")</f>
        <v/>
      </c>
      <c r="H70" s="39"/>
      <c r="I70" s="38"/>
      <c r="J70" s="52"/>
      <c r="K70" s="39"/>
      <c r="L70" s="39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</row>
    <row r="71" spans="1:1025" x14ac:dyDescent="0.25">
      <c r="A71">
        <v>1</v>
      </c>
      <c r="B71" s="40" t="str">
        <f>IF(MONTH(INDEX(Date,MATCH(MONTH($B$2),mois,)+(COUNT($A$7:$A$107)-COUNT(A71:$A$107))))=MONTH($B$2),INDEX(Date,MATCH(MONTH($B$2),mois,)+(COUNT($A$7:$A$107)-COUNT(A71:$A$107))),"")</f>
        <v/>
      </c>
      <c r="C71" s="42" t="str">
        <f>IF(MONTH(INDEX(Date,MATCH(MONTH($B$2),mois,)+(COUNT($A$7:$A$107)-COUNT(A71:$A$107))))=MONTH($B$2),INDEX(Feuille1!$B$13:$H$301,MATCH(MONTH($B$2),mois,)+(COUNT($A$7:$A$107)-COUNT(A71:$A$107)),2),"")</f>
        <v/>
      </c>
      <c r="D71" s="42" t="str">
        <f>IF(MONTH(INDEX(Date,MATCH(MONTH($B$2),mois,)+(COUNT($A$7:$A$107)-COUNT(A71:$A$107))))=MONTH($B$2),INDEX(Feuille1!$B$13:$H$301,MATCH(MONTH($B$2),mois,)+(COUNT($A$7:$A$107)-COUNT(A71:$A$107)),3),"")</f>
        <v/>
      </c>
      <c r="E71" s="43" t="str">
        <f>IF(MONTH(INDEX(Date,MATCH(MONTH($B$2),mois,)+(COUNT($A$7:$A$107)-COUNT(A71:$A$107))))=MONTH($B$2),INDEX(Feuille1!$B$13:$H$301,MATCH(MONTH($B$2),mois,)+(COUNT($A$7:$A$107)-COUNT(A71:$A$107)),4),"")</f>
        <v/>
      </c>
      <c r="F71" s="42" t="str">
        <f>IF(MONTH(INDEX(Date,MATCH(MONTH($B$2),mois,)+(COUNT($A$7:$A$107)-COUNT(A71:$A$107))))=MONTH($B$2),INDEX(Feuille1!$B$13:$H$301,MATCH(MONTH($B$2),mois,)+(COUNT($A$7:$A$107)-COUNT(A71:$A$107)),6),"")</f>
        <v/>
      </c>
      <c r="G71" s="43" t="str">
        <f>IF(MONTH(INDEX(Date,MATCH(MONTH($B$2),mois,)+(COUNT($A$7:$A$107)-COUNT(A71:$A$107))))=MONTH($B$2),INDEX(Feuille1!$B$13:$H$301,MATCH(MONTH($B$2),mois,)+(COUNT($A$7:$A$107)-COUNT(A71:$A$107)),7),"")</f>
        <v/>
      </c>
      <c r="H71" s="39"/>
      <c r="I71" s="38"/>
      <c r="J71" s="52"/>
      <c r="K71" s="39"/>
      <c r="L71" s="39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</row>
    <row r="72" spans="1:1025" x14ac:dyDescent="0.25">
      <c r="A72">
        <v>1</v>
      </c>
      <c r="B72" s="40" t="str">
        <f>IF(MONTH(INDEX(Date,MATCH(MONTH($B$2),mois,)+(COUNT($A$7:$A$107)-COUNT(A72:$A$107))))=MONTH($B$2),INDEX(Date,MATCH(MONTH($B$2),mois,)+(COUNT($A$7:$A$107)-COUNT(A72:$A$107))),"")</f>
        <v/>
      </c>
      <c r="C72" s="42" t="str">
        <f>IF(MONTH(INDEX(Date,MATCH(MONTH($B$2),mois,)+(COUNT($A$7:$A$107)-COUNT(A72:$A$107))))=MONTH($B$2),INDEX(Feuille1!$B$13:$H$301,MATCH(MONTH($B$2),mois,)+(COUNT($A$7:$A$107)-COUNT(A72:$A$107)),2),"")</f>
        <v/>
      </c>
      <c r="D72" s="42" t="str">
        <f>IF(MONTH(INDEX(Date,MATCH(MONTH($B$2),mois,)+(COUNT($A$7:$A$107)-COUNT(A72:$A$107))))=MONTH($B$2),INDEX(Feuille1!$B$13:$H$301,MATCH(MONTH($B$2),mois,)+(COUNT($A$7:$A$107)-COUNT(A72:$A$107)),3),"")</f>
        <v/>
      </c>
      <c r="E72" s="43" t="str">
        <f>IF(MONTH(INDEX(Date,MATCH(MONTH($B$2),mois,)+(COUNT($A$7:$A$107)-COUNT(A72:$A$107))))=MONTH($B$2),INDEX(Feuille1!$B$13:$H$301,MATCH(MONTH($B$2),mois,)+(COUNT($A$7:$A$107)-COUNT(A72:$A$107)),4),"")</f>
        <v/>
      </c>
      <c r="F72" s="42" t="str">
        <f>IF(MONTH(INDEX(Date,MATCH(MONTH($B$2),mois,)+(COUNT($A$7:$A$107)-COUNT(A72:$A$107))))=MONTH($B$2),INDEX(Feuille1!$B$13:$H$301,MATCH(MONTH($B$2),mois,)+(COUNT($A$7:$A$107)-COUNT(A72:$A$107)),6),"")</f>
        <v/>
      </c>
      <c r="G72" s="43" t="str">
        <f>IF(MONTH(INDEX(Date,MATCH(MONTH($B$2),mois,)+(COUNT($A$7:$A$107)-COUNT(A72:$A$107))))=MONTH($B$2),INDEX(Feuille1!$B$13:$H$301,MATCH(MONTH($B$2),mois,)+(COUNT($A$7:$A$107)-COUNT(A72:$A$107)),7),"")</f>
        <v/>
      </c>
      <c r="H72" s="39"/>
      <c r="I72" s="38"/>
      <c r="J72" s="52"/>
      <c r="K72" s="39"/>
      <c r="L72" s="39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</row>
    <row r="73" spans="1:1025" x14ac:dyDescent="0.25">
      <c r="A73">
        <v>1</v>
      </c>
      <c r="B73" s="40" t="str">
        <f>IF(MONTH(INDEX(Date,MATCH(MONTH($B$2),mois,)+(COUNT($A$7:$A$107)-COUNT(A73:$A$107))))=MONTH($B$2),INDEX(Date,MATCH(MONTH($B$2),mois,)+(COUNT($A$7:$A$107)-COUNT(A73:$A$107))),"")</f>
        <v/>
      </c>
      <c r="C73" s="42" t="str">
        <f>IF(MONTH(INDEX(Date,MATCH(MONTH($B$2),mois,)+(COUNT($A$7:$A$107)-COUNT(A73:$A$107))))=MONTH($B$2),INDEX(Feuille1!$B$13:$H$301,MATCH(MONTH($B$2),mois,)+(COUNT($A$7:$A$107)-COUNT(A73:$A$107)),2),"")</f>
        <v/>
      </c>
      <c r="D73" s="42" t="str">
        <f>IF(MONTH(INDEX(Date,MATCH(MONTH($B$2),mois,)+(COUNT($A$7:$A$107)-COUNT(A73:$A$107))))=MONTH($B$2),INDEX(Feuille1!$B$13:$H$301,MATCH(MONTH($B$2),mois,)+(COUNT($A$7:$A$107)-COUNT(A73:$A$107)),3),"")</f>
        <v/>
      </c>
      <c r="E73" s="43" t="str">
        <f>IF(MONTH(INDEX(Date,MATCH(MONTH($B$2),mois,)+(COUNT($A$7:$A$107)-COUNT(A73:$A$107))))=MONTH($B$2),INDEX(Feuille1!$B$13:$H$301,MATCH(MONTH($B$2),mois,)+(COUNT($A$7:$A$107)-COUNT(A73:$A$107)),4),"")</f>
        <v/>
      </c>
      <c r="F73" s="42" t="str">
        <f>IF(MONTH(INDEX(Date,MATCH(MONTH($B$2),mois,)+(COUNT($A$7:$A$107)-COUNT(A73:$A$107))))=MONTH($B$2),INDEX(Feuille1!$B$13:$H$301,MATCH(MONTH($B$2),mois,)+(COUNT($A$7:$A$107)-COUNT(A73:$A$107)),6),"")</f>
        <v/>
      </c>
      <c r="G73" s="43" t="str">
        <f>IF(MONTH(INDEX(Date,MATCH(MONTH($B$2),mois,)+(COUNT($A$7:$A$107)-COUNT(A73:$A$107))))=MONTH($B$2),INDEX(Feuille1!$B$13:$H$301,MATCH(MONTH($B$2),mois,)+(COUNT($A$7:$A$107)-COUNT(A73:$A$107)),7),"")</f>
        <v/>
      </c>
      <c r="H73" s="39"/>
      <c r="I73" s="38"/>
      <c r="J73" s="52"/>
      <c r="K73" s="39"/>
      <c r="L73" s="39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</row>
    <row r="74" spans="1:1025" x14ac:dyDescent="0.25">
      <c r="A74">
        <v>1</v>
      </c>
      <c r="B74" s="40" t="str">
        <f>IF(MONTH(INDEX(Date,MATCH(MONTH($B$2),mois,)+(COUNT($A$7:$A$107)-COUNT(A74:$A$107))))=MONTH($B$2),INDEX(Date,MATCH(MONTH($B$2),mois,)+(COUNT($A$7:$A$107)-COUNT(A74:$A$107))),"")</f>
        <v/>
      </c>
      <c r="C74" s="42" t="str">
        <f>IF(MONTH(INDEX(Date,MATCH(MONTH($B$2),mois,)+(COUNT($A$7:$A$107)-COUNT(A74:$A$107))))=MONTH($B$2),INDEX(Feuille1!$B$13:$H$301,MATCH(MONTH($B$2),mois,)+(COUNT($A$7:$A$107)-COUNT(A74:$A$107)),2),"")</f>
        <v/>
      </c>
      <c r="D74" s="42" t="str">
        <f>IF(MONTH(INDEX(Date,MATCH(MONTH($B$2),mois,)+(COUNT($A$7:$A$107)-COUNT(A74:$A$107))))=MONTH($B$2),INDEX(Feuille1!$B$13:$H$301,MATCH(MONTH($B$2),mois,)+(COUNT($A$7:$A$107)-COUNT(A74:$A$107)),3),"")</f>
        <v/>
      </c>
      <c r="E74" s="43" t="str">
        <f>IF(MONTH(INDEX(Date,MATCH(MONTH($B$2),mois,)+(COUNT($A$7:$A$107)-COUNT(A74:$A$107))))=MONTH($B$2),INDEX(Feuille1!$B$13:$H$301,MATCH(MONTH($B$2),mois,)+(COUNT($A$7:$A$107)-COUNT(A74:$A$107)),4),"")</f>
        <v/>
      </c>
      <c r="F74" s="42" t="str">
        <f>IF(MONTH(INDEX(Date,MATCH(MONTH($B$2),mois,)+(COUNT($A$7:$A$107)-COUNT(A74:$A$107))))=MONTH($B$2),INDEX(Feuille1!$B$13:$H$301,MATCH(MONTH($B$2),mois,)+(COUNT($A$7:$A$107)-COUNT(A74:$A$107)),6),"")</f>
        <v/>
      </c>
      <c r="G74" s="43" t="str">
        <f>IF(MONTH(INDEX(Date,MATCH(MONTH($B$2),mois,)+(COUNT($A$7:$A$107)-COUNT(A74:$A$107))))=MONTH($B$2),INDEX(Feuille1!$B$13:$H$301,MATCH(MONTH($B$2),mois,)+(COUNT($A$7:$A$107)-COUNT(A74:$A$107)),7),"")</f>
        <v/>
      </c>
      <c r="H74" s="39"/>
      <c r="I74" s="38"/>
      <c r="J74" s="52"/>
      <c r="K74" s="39"/>
      <c r="L74" s="39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</row>
    <row r="75" spans="1:1025" x14ac:dyDescent="0.25">
      <c r="A75">
        <v>1</v>
      </c>
      <c r="B75" s="40" t="str">
        <f>IF(MONTH(INDEX(Date,MATCH(MONTH($B$2),mois,)+(COUNT($A$7:$A$107)-COUNT(A75:$A$107))))=MONTH($B$2),INDEX(Date,MATCH(MONTH($B$2),mois,)+(COUNT($A$7:$A$107)-COUNT(A75:$A$107))),"")</f>
        <v/>
      </c>
      <c r="C75" s="42" t="str">
        <f>IF(MONTH(INDEX(Date,MATCH(MONTH($B$2),mois,)+(COUNT($A$7:$A$107)-COUNT(A75:$A$107))))=MONTH($B$2),INDEX(Feuille1!$B$13:$H$301,MATCH(MONTH($B$2),mois,)+(COUNT($A$7:$A$107)-COUNT(A75:$A$107)),2),"")</f>
        <v/>
      </c>
      <c r="D75" s="42" t="str">
        <f>IF(MONTH(INDEX(Date,MATCH(MONTH($B$2),mois,)+(COUNT($A$7:$A$107)-COUNT(A75:$A$107))))=MONTH($B$2),INDEX(Feuille1!$B$13:$H$301,MATCH(MONTH($B$2),mois,)+(COUNT($A$7:$A$107)-COUNT(A75:$A$107)),3),"")</f>
        <v/>
      </c>
      <c r="E75" s="43" t="str">
        <f>IF(MONTH(INDEX(Date,MATCH(MONTH($B$2),mois,)+(COUNT($A$7:$A$107)-COUNT(A75:$A$107))))=MONTH($B$2),INDEX(Feuille1!$B$13:$H$301,MATCH(MONTH($B$2),mois,)+(COUNT($A$7:$A$107)-COUNT(A75:$A$107)),4),"")</f>
        <v/>
      </c>
      <c r="F75" s="42" t="str">
        <f>IF(MONTH(INDEX(Date,MATCH(MONTH($B$2),mois,)+(COUNT($A$7:$A$107)-COUNT(A75:$A$107))))=MONTH($B$2),INDEX(Feuille1!$B$13:$H$301,MATCH(MONTH($B$2),mois,)+(COUNT($A$7:$A$107)-COUNT(A75:$A$107)),6),"")</f>
        <v/>
      </c>
      <c r="G75" s="43" t="str">
        <f>IF(MONTH(INDEX(Date,MATCH(MONTH($B$2),mois,)+(COUNT($A$7:$A$107)-COUNT(A75:$A$107))))=MONTH($B$2),INDEX(Feuille1!$B$13:$H$301,MATCH(MONTH($B$2),mois,)+(COUNT($A$7:$A$107)-COUNT(A75:$A$107)),7),"")</f>
        <v/>
      </c>
      <c r="H75" s="39"/>
      <c r="I75" s="38"/>
      <c r="J75" s="52"/>
      <c r="K75" s="39"/>
      <c r="L75" s="39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</row>
    <row r="76" spans="1:1025" x14ac:dyDescent="0.25">
      <c r="A76">
        <v>1</v>
      </c>
      <c r="B76" s="40" t="str">
        <f>IF(MONTH(INDEX(Date,MATCH(MONTH($B$2),mois,)+(COUNT($A$7:$A$107)-COUNT(A76:$A$107))))=MONTH($B$2),INDEX(Date,MATCH(MONTH($B$2),mois,)+(COUNT($A$7:$A$107)-COUNT(A76:$A$107))),"")</f>
        <v/>
      </c>
      <c r="C76" s="42" t="str">
        <f>IF(MONTH(INDEX(Date,MATCH(MONTH($B$2),mois,)+(COUNT($A$7:$A$107)-COUNT(A76:$A$107))))=MONTH($B$2),INDEX(Feuille1!$B$13:$H$301,MATCH(MONTH($B$2),mois,)+(COUNT($A$7:$A$107)-COUNT(A76:$A$107)),2),"")</f>
        <v/>
      </c>
      <c r="D76" s="42" t="str">
        <f>IF(MONTH(INDEX(Date,MATCH(MONTH($B$2),mois,)+(COUNT($A$7:$A$107)-COUNT(A76:$A$107))))=MONTH($B$2),INDEX(Feuille1!$B$13:$H$301,MATCH(MONTH($B$2),mois,)+(COUNT($A$7:$A$107)-COUNT(A76:$A$107)),3),"")</f>
        <v/>
      </c>
      <c r="E76" s="43" t="str">
        <f>IF(MONTH(INDEX(Date,MATCH(MONTH($B$2),mois,)+(COUNT($A$7:$A$107)-COUNT(A76:$A$107))))=MONTH($B$2),INDEX(Feuille1!$B$13:$H$301,MATCH(MONTH($B$2),mois,)+(COUNT($A$7:$A$107)-COUNT(A76:$A$107)),4),"")</f>
        <v/>
      </c>
      <c r="F76" s="42" t="str">
        <f>IF(MONTH(INDEX(Date,MATCH(MONTH($B$2),mois,)+(COUNT($A$7:$A$107)-COUNT(A76:$A$107))))=MONTH($B$2),INDEX(Feuille1!$B$13:$H$301,MATCH(MONTH($B$2),mois,)+(COUNT($A$7:$A$107)-COUNT(A76:$A$107)),6),"")</f>
        <v/>
      </c>
      <c r="G76" s="43" t="str">
        <f>IF(MONTH(INDEX(Date,MATCH(MONTH($B$2),mois,)+(COUNT($A$7:$A$107)-COUNT(A76:$A$107))))=MONTH($B$2),INDEX(Feuille1!$B$13:$H$301,MATCH(MONTH($B$2),mois,)+(COUNT($A$7:$A$107)-COUNT(A76:$A$107)),7),"")</f>
        <v/>
      </c>
      <c r="H76" s="39"/>
      <c r="I76" s="38"/>
      <c r="J76" s="52"/>
      <c r="K76" s="39"/>
      <c r="L76" s="39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</row>
    <row r="77" spans="1:1025" x14ac:dyDescent="0.25">
      <c r="A77">
        <v>1</v>
      </c>
      <c r="B77" s="40" t="str">
        <f>IF(MONTH(INDEX(Date,MATCH(MONTH($B$2),mois,)+(COUNT($A$7:$A$107)-COUNT(A77:$A$107))))=MONTH($B$2),INDEX(Date,MATCH(MONTH($B$2),mois,)+(COUNT($A$7:$A$107)-COUNT(A77:$A$107))),"")</f>
        <v/>
      </c>
      <c r="C77" s="42" t="str">
        <f>IF(MONTH(INDEX(Date,MATCH(MONTH($B$2),mois,)+(COUNT($A$7:$A$107)-COUNT(A77:$A$107))))=MONTH($B$2),INDEX(Feuille1!$B$13:$H$301,MATCH(MONTH($B$2),mois,)+(COUNT($A$7:$A$107)-COUNT(A77:$A$107)),2),"")</f>
        <v/>
      </c>
      <c r="D77" s="42" t="str">
        <f>IF(MONTH(INDEX(Date,MATCH(MONTH($B$2),mois,)+(COUNT($A$7:$A$107)-COUNT(A77:$A$107))))=MONTH($B$2),INDEX(Feuille1!$B$13:$H$301,MATCH(MONTH($B$2),mois,)+(COUNT($A$7:$A$107)-COUNT(A77:$A$107)),3),"")</f>
        <v/>
      </c>
      <c r="E77" s="43" t="str">
        <f>IF(MONTH(INDEX(Date,MATCH(MONTH($B$2),mois,)+(COUNT($A$7:$A$107)-COUNT(A77:$A$107))))=MONTH($B$2),INDEX(Feuille1!$B$13:$H$301,MATCH(MONTH($B$2),mois,)+(COUNT($A$7:$A$107)-COUNT(A77:$A$107)),4),"")</f>
        <v/>
      </c>
      <c r="F77" s="42" t="str">
        <f>IF(MONTH(INDEX(Date,MATCH(MONTH($B$2),mois,)+(COUNT($A$7:$A$107)-COUNT(A77:$A$107))))=MONTH($B$2),INDEX(Feuille1!$B$13:$H$301,MATCH(MONTH($B$2),mois,)+(COUNT($A$7:$A$107)-COUNT(A77:$A$107)),6),"")</f>
        <v/>
      </c>
      <c r="G77" s="43" t="str">
        <f>IF(MONTH(INDEX(Date,MATCH(MONTH($B$2),mois,)+(COUNT($A$7:$A$107)-COUNT(A77:$A$107))))=MONTH($B$2),INDEX(Feuille1!$B$13:$H$301,MATCH(MONTH($B$2),mois,)+(COUNT($A$7:$A$107)-COUNT(A77:$A$107)),7),"")</f>
        <v/>
      </c>
      <c r="H77" s="39"/>
      <c r="I77" s="38"/>
      <c r="J77" s="52"/>
      <c r="K77" s="39"/>
      <c r="L77" s="39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</row>
    <row r="78" spans="1:1025" x14ac:dyDescent="0.25">
      <c r="A78">
        <v>1</v>
      </c>
      <c r="B78" s="40" t="str">
        <f>IF(MONTH(INDEX(Date,MATCH(MONTH($B$2),mois,)+(COUNT($A$7:$A$107)-COUNT(A78:$A$107))))=MONTH($B$2),INDEX(Date,MATCH(MONTH($B$2),mois,)+(COUNT($A$7:$A$107)-COUNT(A78:$A$107))),"")</f>
        <v/>
      </c>
      <c r="C78" s="42" t="str">
        <f>IF(MONTH(INDEX(Date,MATCH(MONTH($B$2),mois,)+(COUNT($A$7:$A$107)-COUNT(A78:$A$107))))=MONTH($B$2),INDEX(Feuille1!$B$13:$H$301,MATCH(MONTH($B$2),mois,)+(COUNT($A$7:$A$107)-COUNT(A78:$A$107)),2),"")</f>
        <v/>
      </c>
      <c r="D78" s="42" t="str">
        <f>IF(MONTH(INDEX(Date,MATCH(MONTH($B$2),mois,)+(COUNT($A$7:$A$107)-COUNT(A78:$A$107))))=MONTH($B$2),INDEX(Feuille1!$B$13:$H$301,MATCH(MONTH($B$2),mois,)+(COUNT($A$7:$A$107)-COUNT(A78:$A$107)),3),"")</f>
        <v/>
      </c>
      <c r="E78" s="43" t="str">
        <f>IF(MONTH(INDEX(Date,MATCH(MONTH($B$2),mois,)+(COUNT($A$7:$A$107)-COUNT(A78:$A$107))))=MONTH($B$2),INDEX(Feuille1!$B$13:$H$301,MATCH(MONTH($B$2),mois,)+(COUNT($A$7:$A$107)-COUNT(A78:$A$107)),4),"")</f>
        <v/>
      </c>
      <c r="F78" s="42" t="str">
        <f>IF(MONTH(INDEX(Date,MATCH(MONTH($B$2),mois,)+(COUNT($A$7:$A$107)-COUNT(A78:$A$107))))=MONTH($B$2),INDEX(Feuille1!$B$13:$H$301,MATCH(MONTH($B$2),mois,)+(COUNT($A$7:$A$107)-COUNT(A78:$A$107)),6),"")</f>
        <v/>
      </c>
      <c r="G78" s="43" t="str">
        <f>IF(MONTH(INDEX(Date,MATCH(MONTH($B$2),mois,)+(COUNT($A$7:$A$107)-COUNT(A78:$A$107))))=MONTH($B$2),INDEX(Feuille1!$B$13:$H$301,MATCH(MONTH($B$2),mois,)+(COUNT($A$7:$A$107)-COUNT(A78:$A$107)),7),"")</f>
        <v/>
      </c>
      <c r="H78" s="39"/>
      <c r="I78" s="38"/>
      <c r="J78" s="52"/>
      <c r="K78" s="39"/>
      <c r="L78" s="39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</row>
    <row r="79" spans="1:1025" x14ac:dyDescent="0.25">
      <c r="A79">
        <v>1</v>
      </c>
      <c r="B79" s="40" t="str">
        <f>IF(MONTH(INDEX(Date,MATCH(MONTH($B$2),mois,)+(COUNT($A$7:$A$107)-COUNT(A79:$A$107))))=MONTH($B$2),INDEX(Date,MATCH(MONTH($B$2),mois,)+(COUNT($A$7:$A$107)-COUNT(A79:$A$107))),"")</f>
        <v/>
      </c>
      <c r="C79" s="42" t="str">
        <f>IF(MONTH(INDEX(Date,MATCH(MONTH($B$2),mois,)+(COUNT($A$7:$A$107)-COUNT(A79:$A$107))))=MONTH($B$2),INDEX(Feuille1!$B$13:$H$301,MATCH(MONTH($B$2),mois,)+(COUNT($A$7:$A$107)-COUNT(A79:$A$107)),2),"")</f>
        <v/>
      </c>
      <c r="D79" s="42" t="str">
        <f>IF(MONTH(INDEX(Date,MATCH(MONTH($B$2),mois,)+(COUNT($A$7:$A$107)-COUNT(A79:$A$107))))=MONTH($B$2),INDEX(Feuille1!$B$13:$H$301,MATCH(MONTH($B$2),mois,)+(COUNT($A$7:$A$107)-COUNT(A79:$A$107)),3),"")</f>
        <v/>
      </c>
      <c r="E79" s="43" t="str">
        <f>IF(MONTH(INDEX(Date,MATCH(MONTH($B$2),mois,)+(COUNT($A$7:$A$107)-COUNT(A79:$A$107))))=MONTH($B$2),INDEX(Feuille1!$B$13:$H$301,MATCH(MONTH($B$2),mois,)+(COUNT($A$7:$A$107)-COUNT(A79:$A$107)),4),"")</f>
        <v/>
      </c>
      <c r="F79" s="42" t="str">
        <f>IF(MONTH(INDEX(Date,MATCH(MONTH($B$2),mois,)+(COUNT($A$7:$A$107)-COUNT(A79:$A$107))))=MONTH($B$2),INDEX(Feuille1!$B$13:$H$301,MATCH(MONTH($B$2),mois,)+(COUNT($A$7:$A$107)-COUNT(A79:$A$107)),6),"")</f>
        <v/>
      </c>
      <c r="G79" s="43" t="str">
        <f>IF(MONTH(INDEX(Date,MATCH(MONTH($B$2),mois,)+(COUNT($A$7:$A$107)-COUNT(A79:$A$107))))=MONTH($B$2),INDEX(Feuille1!$B$13:$H$301,MATCH(MONTH($B$2),mois,)+(COUNT($A$7:$A$107)-COUNT(A79:$A$107)),7),"")</f>
        <v/>
      </c>
      <c r="H79" s="39"/>
      <c r="I79" s="38"/>
      <c r="J79" s="52"/>
      <c r="K79" s="39"/>
      <c r="L79" s="3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</row>
    <row r="80" spans="1:1025" x14ac:dyDescent="0.25">
      <c r="A80">
        <v>1</v>
      </c>
      <c r="B80" s="40" t="str">
        <f>IF(MONTH(INDEX(Date,MATCH(MONTH($B$2),mois,)+(COUNT($A$7:$A$107)-COUNT(A80:$A$107))))=MONTH($B$2),INDEX(Date,MATCH(MONTH($B$2),mois,)+(COUNT($A$7:$A$107)-COUNT(A80:$A$107))),"")</f>
        <v/>
      </c>
      <c r="C80" s="42" t="str">
        <f>IF(MONTH(INDEX(Date,MATCH(MONTH($B$2),mois,)+(COUNT($A$7:$A$107)-COUNT(A80:$A$107))))=MONTH($B$2),INDEX(Feuille1!$B$13:$H$301,MATCH(MONTH($B$2),mois,)+(COUNT($A$7:$A$107)-COUNT(A80:$A$107)),2),"")</f>
        <v/>
      </c>
      <c r="D80" s="42" t="str">
        <f>IF(MONTH(INDEX(Date,MATCH(MONTH($B$2),mois,)+(COUNT($A$7:$A$107)-COUNT(A80:$A$107))))=MONTH($B$2),INDEX(Feuille1!$B$13:$H$301,MATCH(MONTH($B$2),mois,)+(COUNT($A$7:$A$107)-COUNT(A80:$A$107)),3),"")</f>
        <v/>
      </c>
      <c r="E80" s="43" t="str">
        <f>IF(MONTH(INDEX(Date,MATCH(MONTH($B$2),mois,)+(COUNT($A$7:$A$107)-COUNT(A80:$A$107))))=MONTH($B$2),INDEX(Feuille1!$B$13:$H$301,MATCH(MONTH($B$2),mois,)+(COUNT($A$7:$A$107)-COUNT(A80:$A$107)),4),"")</f>
        <v/>
      </c>
      <c r="F80" s="42" t="str">
        <f>IF(MONTH(INDEX(Date,MATCH(MONTH($B$2),mois,)+(COUNT($A$7:$A$107)-COUNT(A80:$A$107))))=MONTH($B$2),INDEX(Feuille1!$B$13:$H$301,MATCH(MONTH($B$2),mois,)+(COUNT($A$7:$A$107)-COUNT(A80:$A$107)),6),"")</f>
        <v/>
      </c>
      <c r="G80" s="43" t="str">
        <f>IF(MONTH(INDEX(Date,MATCH(MONTH($B$2),mois,)+(COUNT($A$7:$A$107)-COUNT(A80:$A$107))))=MONTH($B$2),INDEX(Feuille1!$B$13:$H$301,MATCH(MONTH($B$2),mois,)+(COUNT($A$7:$A$107)-COUNT(A80:$A$107)),7),"")</f>
        <v/>
      </c>
      <c r="H80" s="39"/>
      <c r="I80" s="38"/>
      <c r="J80" s="52"/>
      <c r="K80" s="39"/>
      <c r="L80" s="39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  <c r="AMK80"/>
    </row>
    <row r="81" spans="1:1025" x14ac:dyDescent="0.25">
      <c r="A81">
        <v>1</v>
      </c>
      <c r="B81" s="40" t="str">
        <f>IF(MONTH(INDEX(Date,MATCH(MONTH($B$2),mois,)+(COUNT($A$7:$A$107)-COUNT(A81:$A$107))))=MONTH($B$2),INDEX(Date,MATCH(MONTH($B$2),mois,)+(COUNT($A$7:$A$107)-COUNT(A81:$A$107))),"")</f>
        <v/>
      </c>
      <c r="C81" s="42" t="str">
        <f>IF(MONTH(INDEX(Date,MATCH(MONTH($B$2),mois,)+(COUNT($A$7:$A$107)-COUNT(A81:$A$107))))=MONTH($B$2),INDEX(Feuille1!$B$13:$H$301,MATCH(MONTH($B$2),mois,)+(COUNT($A$7:$A$107)-COUNT(A81:$A$107)),2),"")</f>
        <v/>
      </c>
      <c r="D81" s="42" t="str">
        <f>IF(MONTH(INDEX(Date,MATCH(MONTH($B$2),mois,)+(COUNT($A$7:$A$107)-COUNT(A81:$A$107))))=MONTH($B$2),INDEX(Feuille1!$B$13:$H$301,MATCH(MONTH($B$2),mois,)+(COUNT($A$7:$A$107)-COUNT(A81:$A$107)),3),"")</f>
        <v/>
      </c>
      <c r="E81" s="43" t="str">
        <f>IF(MONTH(INDEX(Date,MATCH(MONTH($B$2),mois,)+(COUNT($A$7:$A$107)-COUNT(A81:$A$107))))=MONTH($B$2),INDEX(Feuille1!$B$13:$H$301,MATCH(MONTH($B$2),mois,)+(COUNT($A$7:$A$107)-COUNT(A81:$A$107)),4),"")</f>
        <v/>
      </c>
      <c r="F81" s="42" t="str">
        <f>IF(MONTH(INDEX(Date,MATCH(MONTH($B$2),mois,)+(COUNT($A$7:$A$107)-COUNT(A81:$A$107))))=MONTH($B$2),INDEX(Feuille1!$B$13:$H$301,MATCH(MONTH($B$2),mois,)+(COUNT($A$7:$A$107)-COUNT(A81:$A$107)),6),"")</f>
        <v/>
      </c>
      <c r="G81" s="43" t="str">
        <f>IF(MONTH(INDEX(Date,MATCH(MONTH($B$2),mois,)+(COUNT($A$7:$A$107)-COUNT(A81:$A$107))))=MONTH($B$2),INDEX(Feuille1!$B$13:$H$301,MATCH(MONTH($B$2),mois,)+(COUNT($A$7:$A$107)-COUNT(A81:$A$107)),7),"")</f>
        <v/>
      </c>
      <c r="H81" s="39"/>
      <c r="I81" s="38"/>
      <c r="J81" s="52"/>
      <c r="K81" s="39"/>
      <c r="L81" s="39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</row>
    <row r="82" spans="1:1025" x14ac:dyDescent="0.25">
      <c r="A82">
        <v>1</v>
      </c>
      <c r="B82" s="40" t="str">
        <f>IF(MONTH(INDEX(Date,MATCH(MONTH($B$2),mois,)+(COUNT($A$7:$A$107)-COUNT(A82:$A$107))))=MONTH($B$2),INDEX(Date,MATCH(MONTH($B$2),mois,)+(COUNT($A$7:$A$107)-COUNT(A82:$A$107))),"")</f>
        <v/>
      </c>
      <c r="C82" s="42" t="str">
        <f>IF(MONTH(INDEX(Date,MATCH(MONTH($B$2),mois,)+(COUNT($A$7:$A$107)-COUNT(A82:$A$107))))=MONTH($B$2),INDEX(Feuille1!$B$13:$H$301,MATCH(MONTH($B$2),mois,)+(COUNT($A$7:$A$107)-COUNT(A82:$A$107)),2),"")</f>
        <v/>
      </c>
      <c r="D82" s="42" t="str">
        <f>IF(MONTH(INDEX(Date,MATCH(MONTH($B$2),mois,)+(COUNT($A$7:$A$107)-COUNT(A82:$A$107))))=MONTH($B$2),INDEX(Feuille1!$B$13:$H$301,MATCH(MONTH($B$2),mois,)+(COUNT($A$7:$A$107)-COUNT(A82:$A$107)),3),"")</f>
        <v/>
      </c>
      <c r="E82" s="43" t="str">
        <f>IF(MONTH(INDEX(Date,MATCH(MONTH($B$2),mois,)+(COUNT($A$7:$A$107)-COUNT(A82:$A$107))))=MONTH($B$2),INDEX(Feuille1!$B$13:$H$301,MATCH(MONTH($B$2),mois,)+(COUNT($A$7:$A$107)-COUNT(A82:$A$107)),4),"")</f>
        <v/>
      </c>
      <c r="F82" s="42" t="str">
        <f>IF(MONTH(INDEX(Date,MATCH(MONTH($B$2),mois,)+(COUNT($A$7:$A$107)-COUNT(A82:$A$107))))=MONTH($B$2),INDEX(Feuille1!$B$13:$H$301,MATCH(MONTH($B$2),mois,)+(COUNT($A$7:$A$107)-COUNT(A82:$A$107)),6),"")</f>
        <v/>
      </c>
      <c r="G82" s="43" t="str">
        <f>IF(MONTH(INDEX(Date,MATCH(MONTH($B$2),mois,)+(COUNT($A$7:$A$107)-COUNT(A82:$A$107))))=MONTH($B$2),INDEX(Feuille1!$B$13:$H$301,MATCH(MONTH($B$2),mois,)+(COUNT($A$7:$A$107)-COUNT(A82:$A$107)),7),"")</f>
        <v/>
      </c>
      <c r="H82" s="39"/>
      <c r="I82" s="38"/>
      <c r="J82" s="52"/>
      <c r="K82" s="39"/>
      <c r="L82" s="39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</row>
    <row r="83" spans="1:1025" x14ac:dyDescent="0.25">
      <c r="A83">
        <v>1</v>
      </c>
      <c r="B83" s="40" t="str">
        <f>IF(MONTH(INDEX(Date,MATCH(MONTH($B$2),mois,)+(COUNT($A$7:$A$107)-COUNT(A83:$A$107))))=MONTH($B$2),INDEX(Date,MATCH(MONTH($B$2),mois,)+(COUNT($A$7:$A$107)-COUNT(A83:$A$107))),"")</f>
        <v/>
      </c>
      <c r="C83" s="42" t="str">
        <f>IF(MONTH(INDEX(Date,MATCH(MONTH($B$2),mois,)+(COUNT($A$7:$A$107)-COUNT(A83:$A$107))))=MONTH($B$2),INDEX(Feuille1!$B$13:$H$301,MATCH(MONTH($B$2),mois,)+(COUNT($A$7:$A$107)-COUNT(A83:$A$107)),2),"")</f>
        <v/>
      </c>
      <c r="D83" s="42" t="str">
        <f>IF(MONTH(INDEX(Date,MATCH(MONTH($B$2),mois,)+(COUNT($A$7:$A$107)-COUNT(A83:$A$107))))=MONTH($B$2),INDEX(Feuille1!$B$13:$H$301,MATCH(MONTH($B$2),mois,)+(COUNT($A$7:$A$107)-COUNT(A83:$A$107)),3),"")</f>
        <v/>
      </c>
      <c r="E83" s="43" t="str">
        <f>IF(MONTH(INDEX(Date,MATCH(MONTH($B$2),mois,)+(COUNT($A$7:$A$107)-COUNT(A83:$A$107))))=MONTH($B$2),INDEX(Feuille1!$B$13:$H$301,MATCH(MONTH($B$2),mois,)+(COUNT($A$7:$A$107)-COUNT(A83:$A$107)),4),"")</f>
        <v/>
      </c>
      <c r="F83" s="42" t="str">
        <f>IF(MONTH(INDEX(Date,MATCH(MONTH($B$2),mois,)+(COUNT($A$7:$A$107)-COUNT(A83:$A$107))))=MONTH($B$2),INDEX(Feuille1!$B$13:$H$301,MATCH(MONTH($B$2),mois,)+(COUNT($A$7:$A$107)-COUNT(A83:$A$107)),6),"")</f>
        <v/>
      </c>
      <c r="G83" s="43" t="str">
        <f>IF(MONTH(INDEX(Date,MATCH(MONTH($B$2),mois,)+(COUNT($A$7:$A$107)-COUNT(A83:$A$107))))=MONTH($B$2),INDEX(Feuille1!$B$13:$H$301,MATCH(MONTH($B$2),mois,)+(COUNT($A$7:$A$107)-COUNT(A83:$A$107)),7),"")</f>
        <v/>
      </c>
      <c r="H83" s="39"/>
      <c r="I83" s="38"/>
      <c r="J83" s="52"/>
      <c r="K83" s="39"/>
      <c r="L83" s="39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</row>
    <row r="84" spans="1:1025" x14ac:dyDescent="0.25">
      <c r="A84">
        <v>1</v>
      </c>
      <c r="B84" s="40" t="str">
        <f>IF(MONTH(INDEX(Date,MATCH(MONTH($B$2),mois,)+(COUNT($A$7:$A$107)-COUNT(A84:$A$107))))=MONTH($B$2),INDEX(Date,MATCH(MONTH($B$2),mois,)+(COUNT($A$7:$A$107)-COUNT(A84:$A$107))),"")</f>
        <v/>
      </c>
      <c r="C84" s="42" t="str">
        <f>IF(MONTH(INDEX(Date,MATCH(MONTH($B$2),mois,)+(COUNT($A$7:$A$107)-COUNT(A84:$A$107))))=MONTH($B$2),INDEX(Feuille1!$B$13:$H$301,MATCH(MONTH($B$2),mois,)+(COUNT($A$7:$A$107)-COUNT(A84:$A$107)),2),"")</f>
        <v/>
      </c>
      <c r="D84" s="42" t="str">
        <f>IF(MONTH(INDEX(Date,MATCH(MONTH($B$2),mois,)+(COUNT($A$7:$A$107)-COUNT(A84:$A$107))))=MONTH($B$2),INDEX(Feuille1!$B$13:$H$301,MATCH(MONTH($B$2),mois,)+(COUNT($A$7:$A$107)-COUNT(A84:$A$107)),3),"")</f>
        <v/>
      </c>
      <c r="E84" s="43" t="str">
        <f>IF(MONTH(INDEX(Date,MATCH(MONTH($B$2),mois,)+(COUNT($A$7:$A$107)-COUNT(A84:$A$107))))=MONTH($B$2),INDEX(Feuille1!$B$13:$H$301,MATCH(MONTH($B$2),mois,)+(COUNT($A$7:$A$107)-COUNT(A84:$A$107)),4),"")</f>
        <v/>
      </c>
      <c r="F84" s="42" t="str">
        <f>IF(MONTH(INDEX(Date,MATCH(MONTH($B$2),mois,)+(COUNT($A$7:$A$107)-COUNT(A84:$A$107))))=MONTH($B$2),INDEX(Feuille1!$B$13:$H$301,MATCH(MONTH($B$2),mois,)+(COUNT($A$7:$A$107)-COUNT(A84:$A$107)),6),"")</f>
        <v/>
      </c>
      <c r="G84" s="43" t="str">
        <f>IF(MONTH(INDEX(Date,MATCH(MONTH($B$2),mois,)+(COUNT($A$7:$A$107)-COUNT(A84:$A$107))))=MONTH($B$2),INDEX(Feuille1!$B$13:$H$301,MATCH(MONTH($B$2),mois,)+(COUNT($A$7:$A$107)-COUNT(A84:$A$107)),7),"")</f>
        <v/>
      </c>
      <c r="H84" s="39"/>
      <c r="I84" s="38"/>
      <c r="J84" s="52"/>
      <c r="K84" s="39"/>
      <c r="L84" s="39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</row>
    <row r="85" spans="1:1025" x14ac:dyDescent="0.25">
      <c r="A85">
        <v>1</v>
      </c>
      <c r="B85" s="40" t="str">
        <f>IF(MONTH(INDEX(Date,MATCH(MONTH($B$2),mois,)+(COUNT($A$7:$A$107)-COUNT(A85:$A$107))))=MONTH($B$2),INDEX(Date,MATCH(MONTH($B$2),mois,)+(COUNT($A$7:$A$107)-COUNT(A85:$A$107))),"")</f>
        <v/>
      </c>
      <c r="C85" s="42" t="str">
        <f>IF(MONTH(INDEX(Date,MATCH(MONTH($B$2),mois,)+(COUNT($A$7:$A$107)-COUNT(A85:$A$107))))=MONTH($B$2),INDEX(Feuille1!$B$13:$H$301,MATCH(MONTH($B$2),mois,)+(COUNT($A$7:$A$107)-COUNT(A85:$A$107)),2),"")</f>
        <v/>
      </c>
      <c r="D85" s="42" t="str">
        <f>IF(MONTH(INDEX(Date,MATCH(MONTH($B$2),mois,)+(COUNT($A$7:$A$107)-COUNT(A85:$A$107))))=MONTH($B$2),INDEX(Feuille1!$B$13:$H$301,MATCH(MONTH($B$2),mois,)+(COUNT($A$7:$A$107)-COUNT(A85:$A$107)),3),"")</f>
        <v/>
      </c>
      <c r="E85" s="43" t="str">
        <f>IF(MONTH(INDEX(Date,MATCH(MONTH($B$2),mois,)+(COUNT($A$7:$A$107)-COUNT(A85:$A$107))))=MONTH($B$2),INDEX(Feuille1!$B$13:$H$301,MATCH(MONTH($B$2),mois,)+(COUNT($A$7:$A$107)-COUNT(A85:$A$107)),4),"")</f>
        <v/>
      </c>
      <c r="F85" s="42" t="str">
        <f>IF(MONTH(INDEX(Date,MATCH(MONTH($B$2),mois,)+(COUNT($A$7:$A$107)-COUNT(A85:$A$107))))=MONTH($B$2),INDEX(Feuille1!$B$13:$H$301,MATCH(MONTH($B$2),mois,)+(COUNT($A$7:$A$107)-COUNT(A85:$A$107)),6),"")</f>
        <v/>
      </c>
      <c r="G85" s="43" t="str">
        <f>IF(MONTH(INDEX(Date,MATCH(MONTH($B$2),mois,)+(COUNT($A$7:$A$107)-COUNT(A85:$A$107))))=MONTH($B$2),INDEX(Feuille1!$B$13:$H$301,MATCH(MONTH($B$2),mois,)+(COUNT($A$7:$A$107)-COUNT(A85:$A$107)),7),"")</f>
        <v/>
      </c>
      <c r="H85" s="39"/>
      <c r="I85" s="38"/>
      <c r="J85" s="52"/>
      <c r="K85" s="39"/>
      <c r="L85" s="39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  <c r="AMK85"/>
    </row>
    <row r="86" spans="1:1025" x14ac:dyDescent="0.25">
      <c r="A86">
        <v>1</v>
      </c>
      <c r="B86" s="40" t="str">
        <f>IF(MONTH(INDEX(Date,MATCH(MONTH($B$2),mois,)+(COUNT($A$7:$A$107)-COUNT(A86:$A$107))))=MONTH($B$2),INDEX(Date,MATCH(MONTH($B$2),mois,)+(COUNT($A$7:$A$107)-COUNT(A86:$A$107))),"")</f>
        <v/>
      </c>
      <c r="C86" s="42" t="str">
        <f>IF(MONTH(INDEX(Date,MATCH(MONTH($B$2),mois,)+(COUNT($A$7:$A$107)-COUNT(A86:$A$107))))=MONTH($B$2),INDEX(Feuille1!$B$13:$H$301,MATCH(MONTH($B$2),mois,)+(COUNT($A$7:$A$107)-COUNT(A86:$A$107)),2),"")</f>
        <v/>
      </c>
      <c r="D86" s="42" t="str">
        <f>IF(MONTH(INDEX(Date,MATCH(MONTH($B$2),mois,)+(COUNT($A$7:$A$107)-COUNT(A86:$A$107))))=MONTH($B$2),INDEX(Feuille1!$B$13:$H$301,MATCH(MONTH($B$2),mois,)+(COUNT($A$7:$A$107)-COUNT(A86:$A$107)),3),"")</f>
        <v/>
      </c>
      <c r="E86" s="43" t="str">
        <f>IF(MONTH(INDEX(Date,MATCH(MONTH($B$2),mois,)+(COUNT($A$7:$A$107)-COUNT(A86:$A$107))))=MONTH($B$2),INDEX(Feuille1!$B$13:$H$301,MATCH(MONTH($B$2),mois,)+(COUNT($A$7:$A$107)-COUNT(A86:$A$107)),4),"")</f>
        <v/>
      </c>
      <c r="F86" s="42" t="str">
        <f>IF(MONTH(INDEX(Date,MATCH(MONTH($B$2),mois,)+(COUNT($A$7:$A$107)-COUNT(A86:$A$107))))=MONTH($B$2),INDEX(Feuille1!$B$13:$H$301,MATCH(MONTH($B$2),mois,)+(COUNT($A$7:$A$107)-COUNT(A86:$A$107)),6),"")</f>
        <v/>
      </c>
      <c r="G86" s="43" t="str">
        <f>IF(MONTH(INDEX(Date,MATCH(MONTH($B$2),mois,)+(COUNT($A$7:$A$107)-COUNT(A86:$A$107))))=MONTH($B$2),INDEX(Feuille1!$B$13:$H$301,MATCH(MONTH($B$2),mois,)+(COUNT($A$7:$A$107)-COUNT(A86:$A$107)),7),"")</f>
        <v/>
      </c>
      <c r="H86" s="39"/>
      <c r="I86" s="38"/>
      <c r="J86" s="52"/>
      <c r="K86" s="39"/>
      <c r="L86" s="39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  <c r="AMK86"/>
    </row>
    <row r="87" spans="1:1025" x14ac:dyDescent="0.25">
      <c r="A87">
        <v>1</v>
      </c>
      <c r="B87" s="40" t="str">
        <f>IF(MONTH(INDEX(Date,MATCH(MONTH($B$2),mois,)+(COUNT($A$7:$A$107)-COUNT(A87:$A$107))))=MONTH($B$2),INDEX(Date,MATCH(MONTH($B$2),mois,)+(COUNT($A$7:$A$107)-COUNT(A87:$A$107))),"")</f>
        <v/>
      </c>
      <c r="C87" s="42" t="str">
        <f>IF(MONTH(INDEX(Date,MATCH(MONTH($B$2),mois,)+(COUNT($A$7:$A$107)-COUNT(A87:$A$107))))=MONTH($B$2),INDEX(Feuille1!$B$13:$H$301,MATCH(MONTH($B$2),mois,)+(COUNT($A$7:$A$107)-COUNT(A87:$A$107)),2),"")</f>
        <v/>
      </c>
      <c r="D87" s="42" t="str">
        <f>IF(MONTH(INDEX(Date,MATCH(MONTH($B$2),mois,)+(COUNT($A$7:$A$107)-COUNT(A87:$A$107))))=MONTH($B$2),INDEX(Feuille1!$B$13:$H$301,MATCH(MONTH($B$2),mois,)+(COUNT($A$7:$A$107)-COUNT(A87:$A$107)),3),"")</f>
        <v/>
      </c>
      <c r="E87" s="43" t="str">
        <f>IF(MONTH(INDEX(Date,MATCH(MONTH($B$2),mois,)+(COUNT($A$7:$A$107)-COUNT(A87:$A$107))))=MONTH($B$2),INDEX(Feuille1!$B$13:$H$301,MATCH(MONTH($B$2),mois,)+(COUNT($A$7:$A$107)-COUNT(A87:$A$107)),4),"")</f>
        <v/>
      </c>
      <c r="F87" s="42" t="str">
        <f>IF(MONTH(INDEX(Date,MATCH(MONTH($B$2),mois,)+(COUNT($A$7:$A$107)-COUNT(A87:$A$107))))=MONTH($B$2),INDEX(Feuille1!$B$13:$H$301,MATCH(MONTH($B$2),mois,)+(COUNT($A$7:$A$107)-COUNT(A87:$A$107)),6),"")</f>
        <v/>
      </c>
      <c r="G87" s="43" t="str">
        <f>IF(MONTH(INDEX(Date,MATCH(MONTH($B$2),mois,)+(COUNT($A$7:$A$107)-COUNT(A87:$A$107))))=MONTH($B$2),INDEX(Feuille1!$B$13:$H$301,MATCH(MONTH($B$2),mois,)+(COUNT($A$7:$A$107)-COUNT(A87:$A$107)),7),"")</f>
        <v/>
      </c>
      <c r="H87" s="39"/>
      <c r="I87" s="38"/>
      <c r="J87" s="52"/>
      <c r="K87" s="39"/>
      <c r="L87" s="39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  <c r="AMK87"/>
    </row>
    <row r="88" spans="1:1025" x14ac:dyDescent="0.25">
      <c r="A88">
        <v>1</v>
      </c>
      <c r="B88" s="40" t="str">
        <f>IF(MONTH(INDEX(Date,MATCH(MONTH($B$2),mois,)+(COUNT($A$7:$A$107)-COUNT(A88:$A$107))))=MONTH($B$2),INDEX(Date,MATCH(MONTH($B$2),mois,)+(COUNT($A$7:$A$107)-COUNT(A88:$A$107))),"")</f>
        <v/>
      </c>
      <c r="C88" s="42" t="str">
        <f>IF(MONTH(INDEX(Date,MATCH(MONTH($B$2),mois,)+(COUNT($A$7:$A$107)-COUNT(A88:$A$107))))=MONTH($B$2),INDEX(Feuille1!$B$13:$H$301,MATCH(MONTH($B$2),mois,)+(COUNT($A$7:$A$107)-COUNT(A88:$A$107)),2),"")</f>
        <v/>
      </c>
      <c r="D88" s="42" t="str">
        <f>IF(MONTH(INDEX(Date,MATCH(MONTH($B$2),mois,)+(COUNT($A$7:$A$107)-COUNT(A88:$A$107))))=MONTH($B$2),INDEX(Feuille1!$B$13:$H$301,MATCH(MONTH($B$2),mois,)+(COUNT($A$7:$A$107)-COUNT(A88:$A$107)),3),"")</f>
        <v/>
      </c>
      <c r="E88" s="43" t="str">
        <f>IF(MONTH(INDEX(Date,MATCH(MONTH($B$2),mois,)+(COUNT($A$7:$A$107)-COUNT(A88:$A$107))))=MONTH($B$2),INDEX(Feuille1!$B$13:$H$301,MATCH(MONTH($B$2),mois,)+(COUNT($A$7:$A$107)-COUNT(A88:$A$107)),4),"")</f>
        <v/>
      </c>
      <c r="F88" s="42" t="str">
        <f>IF(MONTH(INDEX(Date,MATCH(MONTH($B$2),mois,)+(COUNT($A$7:$A$107)-COUNT(A88:$A$107))))=MONTH($B$2),INDEX(Feuille1!$B$13:$H$301,MATCH(MONTH($B$2),mois,)+(COUNT($A$7:$A$107)-COUNT(A88:$A$107)),6),"")</f>
        <v/>
      </c>
      <c r="G88" s="43" t="str">
        <f>IF(MONTH(INDEX(Date,MATCH(MONTH($B$2),mois,)+(COUNT($A$7:$A$107)-COUNT(A88:$A$107))))=MONTH($B$2),INDEX(Feuille1!$B$13:$H$301,MATCH(MONTH($B$2),mois,)+(COUNT($A$7:$A$107)-COUNT(A88:$A$107)),7),"")</f>
        <v/>
      </c>
      <c r="H88" s="39"/>
      <c r="I88" s="38"/>
      <c r="J88" s="52"/>
      <c r="K88" s="39"/>
      <c r="L88" s="39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  <c r="AMK88"/>
    </row>
    <row r="89" spans="1:1025" x14ac:dyDescent="0.25">
      <c r="A89">
        <v>1</v>
      </c>
      <c r="B89" s="40" t="str">
        <f>IF(MONTH(INDEX(Date,MATCH(MONTH($B$2),mois,)+(COUNT($A$7:$A$107)-COUNT(A89:$A$107))))=MONTH($B$2),INDEX(Date,MATCH(MONTH($B$2),mois,)+(COUNT($A$7:$A$107)-COUNT(A89:$A$107))),"")</f>
        <v/>
      </c>
      <c r="C89" s="42" t="str">
        <f>IF(MONTH(INDEX(Date,MATCH(MONTH($B$2),mois,)+(COUNT($A$7:$A$107)-COUNT(A89:$A$107))))=MONTH($B$2),INDEX(Feuille1!$B$13:$H$301,MATCH(MONTH($B$2),mois,)+(COUNT($A$7:$A$107)-COUNT(A89:$A$107)),2),"")</f>
        <v/>
      </c>
      <c r="D89" s="42" t="str">
        <f>IF(MONTH(INDEX(Date,MATCH(MONTH($B$2),mois,)+(COUNT($A$7:$A$107)-COUNT(A89:$A$107))))=MONTH($B$2),INDEX(Feuille1!$B$13:$H$301,MATCH(MONTH($B$2),mois,)+(COUNT($A$7:$A$107)-COUNT(A89:$A$107)),3),"")</f>
        <v/>
      </c>
      <c r="E89" s="43" t="str">
        <f>IF(MONTH(INDEX(Date,MATCH(MONTH($B$2),mois,)+(COUNT($A$7:$A$107)-COUNT(A89:$A$107))))=MONTH($B$2),INDEX(Feuille1!$B$13:$H$301,MATCH(MONTH($B$2),mois,)+(COUNT($A$7:$A$107)-COUNT(A89:$A$107)),4),"")</f>
        <v/>
      </c>
      <c r="F89" s="42" t="str">
        <f>IF(MONTH(INDEX(Date,MATCH(MONTH($B$2),mois,)+(COUNT($A$7:$A$107)-COUNT(A89:$A$107))))=MONTH($B$2),INDEX(Feuille1!$B$13:$H$301,MATCH(MONTH($B$2),mois,)+(COUNT($A$7:$A$107)-COUNT(A89:$A$107)),6),"")</f>
        <v/>
      </c>
      <c r="G89" s="43" t="str">
        <f>IF(MONTH(INDEX(Date,MATCH(MONTH($B$2),mois,)+(COUNT($A$7:$A$107)-COUNT(A89:$A$107))))=MONTH($B$2),INDEX(Feuille1!$B$13:$H$301,MATCH(MONTH($B$2),mois,)+(COUNT($A$7:$A$107)-COUNT(A89:$A$107)),7),"")</f>
        <v/>
      </c>
      <c r="H89" s="39"/>
      <c r="I89" s="38"/>
      <c r="J89" s="52"/>
      <c r="K89" s="39"/>
      <c r="L89" s="3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  <c r="AMK89"/>
    </row>
    <row r="90" spans="1:1025" x14ac:dyDescent="0.25">
      <c r="A90">
        <v>1</v>
      </c>
      <c r="B90" s="40" t="str">
        <f>IF(MONTH(INDEX(Date,MATCH(MONTH($B$2),mois,)+(COUNT($A$7:$A$107)-COUNT(A90:$A$107))))=MONTH($B$2),INDEX(Date,MATCH(MONTH($B$2),mois,)+(COUNT($A$7:$A$107)-COUNT(A90:$A$107))),"")</f>
        <v/>
      </c>
      <c r="C90" s="42" t="str">
        <f>IF(MONTH(INDEX(Date,MATCH(MONTH($B$2),mois,)+(COUNT($A$7:$A$107)-COUNT(A90:$A$107))))=MONTH($B$2),INDEX(Feuille1!$B$13:$H$301,MATCH(MONTH($B$2),mois,)+(COUNT($A$7:$A$107)-COUNT(A90:$A$107)),2),"")</f>
        <v/>
      </c>
      <c r="D90" s="42" t="str">
        <f>IF(MONTH(INDEX(Date,MATCH(MONTH($B$2),mois,)+(COUNT($A$7:$A$107)-COUNT(A90:$A$107))))=MONTH($B$2),INDEX(Feuille1!$B$13:$H$301,MATCH(MONTH($B$2),mois,)+(COUNT($A$7:$A$107)-COUNT(A90:$A$107)),3),"")</f>
        <v/>
      </c>
      <c r="E90" s="43" t="str">
        <f>IF(MONTH(INDEX(Date,MATCH(MONTH($B$2),mois,)+(COUNT($A$7:$A$107)-COUNT(A90:$A$107))))=MONTH($B$2),INDEX(Feuille1!$B$13:$H$301,MATCH(MONTH($B$2),mois,)+(COUNT($A$7:$A$107)-COUNT(A90:$A$107)),4),"")</f>
        <v/>
      </c>
      <c r="F90" s="42" t="str">
        <f>IF(MONTH(INDEX(Date,MATCH(MONTH($B$2),mois,)+(COUNT($A$7:$A$107)-COUNT(A90:$A$107))))=MONTH($B$2),INDEX(Feuille1!$B$13:$H$301,MATCH(MONTH($B$2),mois,)+(COUNT($A$7:$A$107)-COUNT(A90:$A$107)),6),"")</f>
        <v/>
      </c>
      <c r="G90" s="43" t="str">
        <f>IF(MONTH(INDEX(Date,MATCH(MONTH($B$2),mois,)+(COUNT($A$7:$A$107)-COUNT(A90:$A$107))))=MONTH($B$2),INDEX(Feuille1!$B$13:$H$301,MATCH(MONTH($B$2),mois,)+(COUNT($A$7:$A$107)-COUNT(A90:$A$107)),7),"")</f>
        <v/>
      </c>
      <c r="H90" s="39"/>
      <c r="I90" s="38"/>
      <c r="J90" s="52"/>
      <c r="K90" s="39"/>
      <c r="L90" s="39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  <c r="AMK90"/>
    </row>
    <row r="91" spans="1:1025" x14ac:dyDescent="0.25">
      <c r="A91">
        <v>1</v>
      </c>
      <c r="B91" s="40" t="str">
        <f>IF(MONTH(INDEX(Date,MATCH(MONTH($B$2),mois,)+(COUNT($A$7:$A$107)-COUNT(A91:$A$107))))=MONTH($B$2),INDEX(Date,MATCH(MONTH($B$2),mois,)+(COUNT($A$7:$A$107)-COUNT(A91:$A$107))),"")</f>
        <v/>
      </c>
      <c r="C91" s="42" t="str">
        <f>IF(MONTH(INDEX(Date,MATCH(MONTH($B$2),mois,)+(COUNT($A$7:$A$107)-COUNT(A91:$A$107))))=MONTH($B$2),INDEX(Feuille1!$B$13:$H$301,MATCH(MONTH($B$2),mois,)+(COUNT($A$7:$A$107)-COUNT(A91:$A$107)),2),"")</f>
        <v/>
      </c>
      <c r="D91" s="42" t="str">
        <f>IF(MONTH(INDEX(Date,MATCH(MONTH($B$2),mois,)+(COUNT($A$7:$A$107)-COUNT(A91:$A$107))))=MONTH($B$2),INDEX(Feuille1!$B$13:$H$301,MATCH(MONTH($B$2),mois,)+(COUNT($A$7:$A$107)-COUNT(A91:$A$107)),3),"")</f>
        <v/>
      </c>
      <c r="E91" s="43" t="str">
        <f>IF(MONTH(INDEX(Date,MATCH(MONTH($B$2),mois,)+(COUNT($A$7:$A$107)-COUNT(A91:$A$107))))=MONTH($B$2),INDEX(Feuille1!$B$13:$H$301,MATCH(MONTH($B$2),mois,)+(COUNT($A$7:$A$107)-COUNT(A91:$A$107)),4),"")</f>
        <v/>
      </c>
      <c r="F91" s="42" t="str">
        <f>IF(MONTH(INDEX(Date,MATCH(MONTH($B$2),mois,)+(COUNT($A$7:$A$107)-COUNT(A91:$A$107))))=MONTH($B$2),INDEX(Feuille1!$B$13:$H$301,MATCH(MONTH($B$2),mois,)+(COUNT($A$7:$A$107)-COUNT(A91:$A$107)),6),"")</f>
        <v/>
      </c>
      <c r="G91" s="43" t="str">
        <f>IF(MONTH(INDEX(Date,MATCH(MONTH($B$2),mois,)+(COUNT($A$7:$A$107)-COUNT(A91:$A$107))))=MONTH($B$2),INDEX(Feuille1!$B$13:$H$301,MATCH(MONTH($B$2),mois,)+(COUNT($A$7:$A$107)-COUNT(A91:$A$107)),7),"")</f>
        <v/>
      </c>
      <c r="H91" s="39"/>
      <c r="I91" s="38"/>
      <c r="J91" s="52"/>
      <c r="K91" s="39"/>
      <c r="L91" s="39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  <c r="AMK91"/>
    </row>
    <row r="92" spans="1:1025" x14ac:dyDescent="0.25">
      <c r="A92">
        <v>1</v>
      </c>
      <c r="B92" s="40" t="str">
        <f>IF(MONTH(INDEX(Date,MATCH(MONTH($B$2),mois,)+(COUNT($A$7:$A$107)-COUNT(A92:$A$107))))=MONTH($B$2),INDEX(Date,MATCH(MONTH($B$2),mois,)+(COUNT($A$7:$A$107)-COUNT(A92:$A$107))),"")</f>
        <v/>
      </c>
      <c r="C92" s="42" t="str">
        <f>IF(MONTH(INDEX(Date,MATCH(MONTH($B$2),mois,)+(COUNT($A$7:$A$107)-COUNT(A92:$A$107))))=MONTH($B$2),INDEX(Feuille1!$B$13:$H$301,MATCH(MONTH($B$2),mois,)+(COUNT($A$7:$A$107)-COUNT(A92:$A$107)),2),"")</f>
        <v/>
      </c>
      <c r="D92" s="42" t="str">
        <f>IF(MONTH(INDEX(Date,MATCH(MONTH($B$2),mois,)+(COUNT($A$7:$A$107)-COUNT(A92:$A$107))))=MONTH($B$2),INDEX(Feuille1!$B$13:$H$301,MATCH(MONTH($B$2),mois,)+(COUNT($A$7:$A$107)-COUNT(A92:$A$107)),3),"")</f>
        <v/>
      </c>
      <c r="E92" s="43" t="str">
        <f>IF(MONTH(INDEX(Date,MATCH(MONTH($B$2),mois,)+(COUNT($A$7:$A$107)-COUNT(A92:$A$107))))=MONTH($B$2),INDEX(Feuille1!$B$13:$H$301,MATCH(MONTH($B$2),mois,)+(COUNT($A$7:$A$107)-COUNT(A92:$A$107)),4),"")</f>
        <v/>
      </c>
      <c r="F92" s="42" t="str">
        <f>IF(MONTH(INDEX(Date,MATCH(MONTH($B$2),mois,)+(COUNT($A$7:$A$107)-COUNT(A92:$A$107))))=MONTH($B$2),INDEX(Feuille1!$B$13:$H$301,MATCH(MONTH($B$2),mois,)+(COUNT($A$7:$A$107)-COUNT(A92:$A$107)),6),"")</f>
        <v/>
      </c>
      <c r="G92" s="43" t="str">
        <f>IF(MONTH(INDEX(Date,MATCH(MONTH($B$2),mois,)+(COUNT($A$7:$A$107)-COUNT(A92:$A$107))))=MONTH($B$2),INDEX(Feuille1!$B$13:$H$301,MATCH(MONTH($B$2),mois,)+(COUNT($A$7:$A$107)-COUNT(A92:$A$107)),7),"")</f>
        <v/>
      </c>
      <c r="H92" s="39"/>
      <c r="I92" s="38"/>
      <c r="J92" s="52"/>
      <c r="K92" s="39"/>
      <c r="L92" s="39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  <c r="AMK92"/>
    </row>
    <row r="93" spans="1:1025" x14ac:dyDescent="0.25">
      <c r="A93">
        <v>1</v>
      </c>
      <c r="B93" s="40" t="str">
        <f>IF(MONTH(INDEX(Date,MATCH(MONTH($B$2),mois,)+(COUNT($A$7:$A$107)-COUNT(A93:$A$107))))=MONTH($B$2),INDEX(Date,MATCH(MONTH($B$2),mois,)+(COUNT($A$7:$A$107)-COUNT(A93:$A$107))),"")</f>
        <v/>
      </c>
      <c r="C93" s="42" t="str">
        <f>IF(MONTH(INDEX(Date,MATCH(MONTH($B$2),mois,)+(COUNT($A$7:$A$107)-COUNT(A93:$A$107))))=MONTH($B$2),INDEX(Feuille1!$B$13:$H$301,MATCH(MONTH($B$2),mois,)+(COUNT($A$7:$A$107)-COUNT(A93:$A$107)),2),"")</f>
        <v/>
      </c>
      <c r="D93" s="42" t="str">
        <f>IF(MONTH(INDEX(Date,MATCH(MONTH($B$2),mois,)+(COUNT($A$7:$A$107)-COUNT(A93:$A$107))))=MONTH($B$2),INDEX(Feuille1!$B$13:$H$301,MATCH(MONTH($B$2),mois,)+(COUNT($A$7:$A$107)-COUNT(A93:$A$107)),3),"")</f>
        <v/>
      </c>
      <c r="E93" s="43" t="str">
        <f>IF(MONTH(INDEX(Date,MATCH(MONTH($B$2),mois,)+(COUNT($A$7:$A$107)-COUNT(A93:$A$107))))=MONTH($B$2),INDEX(Feuille1!$B$13:$H$301,MATCH(MONTH($B$2),mois,)+(COUNT($A$7:$A$107)-COUNT(A93:$A$107)),4),"")</f>
        <v/>
      </c>
      <c r="F93" s="42" t="str">
        <f>IF(MONTH(INDEX(Date,MATCH(MONTH($B$2),mois,)+(COUNT($A$7:$A$107)-COUNT(A93:$A$107))))=MONTH($B$2),INDEX(Feuille1!$B$13:$H$301,MATCH(MONTH($B$2),mois,)+(COUNT($A$7:$A$107)-COUNT(A93:$A$107)),6),"")</f>
        <v/>
      </c>
      <c r="G93" s="43" t="str">
        <f>IF(MONTH(INDEX(Date,MATCH(MONTH($B$2),mois,)+(COUNT($A$7:$A$107)-COUNT(A93:$A$107))))=MONTH($B$2),INDEX(Feuille1!$B$13:$H$301,MATCH(MONTH($B$2),mois,)+(COUNT($A$7:$A$107)-COUNT(A93:$A$107)),7),"")</f>
        <v/>
      </c>
      <c r="H93" s="39"/>
      <c r="I93" s="38"/>
      <c r="J93" s="52"/>
      <c r="K93" s="39"/>
      <c r="L93" s="39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  <c r="AMK93"/>
    </row>
    <row r="94" spans="1:1025" x14ac:dyDescent="0.25">
      <c r="A94">
        <v>1</v>
      </c>
      <c r="B94" s="40" t="str">
        <f>IF(MONTH(INDEX(Date,MATCH(MONTH($B$2),mois,)+(COUNT($A$7:$A$107)-COUNT(A94:$A$107))))=MONTH($B$2),INDEX(Date,MATCH(MONTH($B$2),mois,)+(COUNT($A$7:$A$107)-COUNT(A94:$A$107))),"")</f>
        <v/>
      </c>
      <c r="C94" s="42" t="str">
        <f>IF(MONTH(INDEX(Date,MATCH(MONTH($B$2),mois,)+(COUNT($A$7:$A$107)-COUNT(A94:$A$107))))=MONTH($B$2),INDEX(Feuille1!$B$13:$H$301,MATCH(MONTH($B$2),mois,)+(COUNT($A$7:$A$107)-COUNT(A94:$A$107)),2),"")</f>
        <v/>
      </c>
      <c r="D94" s="42" t="str">
        <f>IF(MONTH(INDEX(Date,MATCH(MONTH($B$2),mois,)+(COUNT($A$7:$A$107)-COUNT(A94:$A$107))))=MONTH($B$2),INDEX(Feuille1!$B$13:$H$301,MATCH(MONTH($B$2),mois,)+(COUNT($A$7:$A$107)-COUNT(A94:$A$107)),3),"")</f>
        <v/>
      </c>
      <c r="E94" s="43" t="str">
        <f>IF(MONTH(INDEX(Date,MATCH(MONTH($B$2),mois,)+(COUNT($A$7:$A$107)-COUNT(A94:$A$107))))=MONTH($B$2),INDEX(Feuille1!$B$13:$H$301,MATCH(MONTH($B$2),mois,)+(COUNT($A$7:$A$107)-COUNT(A94:$A$107)),4),"")</f>
        <v/>
      </c>
      <c r="F94" s="42" t="str">
        <f>IF(MONTH(INDEX(Date,MATCH(MONTH($B$2),mois,)+(COUNT($A$7:$A$107)-COUNT(A94:$A$107))))=MONTH($B$2),INDEX(Feuille1!$B$13:$H$301,MATCH(MONTH($B$2),mois,)+(COUNT($A$7:$A$107)-COUNT(A94:$A$107)),6),"")</f>
        <v/>
      </c>
      <c r="G94" s="43" t="str">
        <f>IF(MONTH(INDEX(Date,MATCH(MONTH($B$2),mois,)+(COUNT($A$7:$A$107)-COUNT(A94:$A$107))))=MONTH($B$2),INDEX(Feuille1!$B$13:$H$301,MATCH(MONTH($B$2),mois,)+(COUNT($A$7:$A$107)-COUNT(A94:$A$107)),7),"")</f>
        <v/>
      </c>
      <c r="H94" s="39"/>
      <c r="I94" s="38"/>
      <c r="J94" s="52"/>
      <c r="K94" s="39"/>
      <c r="L94" s="39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  <c r="AMK94"/>
    </row>
    <row r="95" spans="1:1025" x14ac:dyDescent="0.25">
      <c r="A95">
        <v>1</v>
      </c>
      <c r="B95" s="40" t="str">
        <f>IF(MONTH(INDEX(Date,MATCH(MONTH($B$2),mois,)+(COUNT($A$7:$A$107)-COUNT(A95:$A$107))))=MONTH($B$2),INDEX(Date,MATCH(MONTH($B$2),mois,)+(COUNT($A$7:$A$107)-COUNT(A95:$A$107))),"")</f>
        <v/>
      </c>
      <c r="C95" s="42" t="str">
        <f>IF(MONTH(INDEX(Date,MATCH(MONTH($B$2),mois,)+(COUNT($A$7:$A$107)-COUNT(A95:$A$107))))=MONTH($B$2),INDEX(Feuille1!$B$13:$H$301,MATCH(MONTH($B$2),mois,)+(COUNT($A$7:$A$107)-COUNT(A95:$A$107)),2),"")</f>
        <v/>
      </c>
      <c r="D95" s="42" t="str">
        <f>IF(MONTH(INDEX(Date,MATCH(MONTH($B$2),mois,)+(COUNT($A$7:$A$107)-COUNT(A95:$A$107))))=MONTH($B$2),INDEX(Feuille1!$B$13:$H$301,MATCH(MONTH($B$2),mois,)+(COUNT($A$7:$A$107)-COUNT(A95:$A$107)),3),"")</f>
        <v/>
      </c>
      <c r="E95" s="43" t="str">
        <f>IF(MONTH(INDEX(Date,MATCH(MONTH($B$2),mois,)+(COUNT($A$7:$A$107)-COUNT(A95:$A$107))))=MONTH($B$2),INDEX(Feuille1!$B$13:$H$301,MATCH(MONTH($B$2),mois,)+(COUNT($A$7:$A$107)-COUNT(A95:$A$107)),4),"")</f>
        <v/>
      </c>
      <c r="F95" s="42" t="str">
        <f>IF(MONTH(INDEX(Date,MATCH(MONTH($B$2),mois,)+(COUNT($A$7:$A$107)-COUNT(A95:$A$107))))=MONTH($B$2),INDEX(Feuille1!$B$13:$H$301,MATCH(MONTH($B$2),mois,)+(COUNT($A$7:$A$107)-COUNT(A95:$A$107)),6),"")</f>
        <v/>
      </c>
      <c r="G95" s="43" t="str">
        <f>IF(MONTH(INDEX(Date,MATCH(MONTH($B$2),mois,)+(COUNT($A$7:$A$107)-COUNT(A95:$A$107))))=MONTH($B$2),INDEX(Feuille1!$B$13:$H$301,MATCH(MONTH($B$2),mois,)+(COUNT($A$7:$A$107)-COUNT(A95:$A$107)),7),"")</f>
        <v/>
      </c>
      <c r="H95" s="39"/>
      <c r="I95" s="38"/>
      <c r="J95" s="52"/>
      <c r="K95" s="39"/>
      <c r="L95" s="39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  <c r="AMK95"/>
    </row>
    <row r="96" spans="1:1025" x14ac:dyDescent="0.25">
      <c r="A96">
        <v>1</v>
      </c>
      <c r="B96" s="40" t="str">
        <f>IF(MONTH(INDEX(Date,MATCH(MONTH($B$2),mois,)+(COUNT($A$7:$A$107)-COUNT(A96:$A$107))))=MONTH($B$2),INDEX(Date,MATCH(MONTH($B$2),mois,)+(COUNT($A$7:$A$107)-COUNT(A96:$A$107))),"")</f>
        <v/>
      </c>
      <c r="C96" s="42" t="str">
        <f>IF(MONTH(INDEX(Date,MATCH(MONTH($B$2),mois,)+(COUNT($A$7:$A$107)-COUNT(A96:$A$107))))=MONTH($B$2),INDEX(Feuille1!$B$13:$H$301,MATCH(MONTH($B$2),mois,)+(COUNT($A$7:$A$107)-COUNT(A96:$A$107)),2),"")</f>
        <v/>
      </c>
      <c r="D96" s="42" t="str">
        <f>IF(MONTH(INDEX(Date,MATCH(MONTH($B$2),mois,)+(COUNT($A$7:$A$107)-COUNT(A96:$A$107))))=MONTH($B$2),INDEX(Feuille1!$B$13:$H$301,MATCH(MONTH($B$2),mois,)+(COUNT($A$7:$A$107)-COUNT(A96:$A$107)),3),"")</f>
        <v/>
      </c>
      <c r="E96" s="43" t="str">
        <f>IF(MONTH(INDEX(Date,MATCH(MONTH($B$2),mois,)+(COUNT($A$7:$A$107)-COUNT(A96:$A$107))))=MONTH($B$2),INDEX(Feuille1!$B$13:$H$301,MATCH(MONTH($B$2),mois,)+(COUNT($A$7:$A$107)-COUNT(A96:$A$107)),4),"")</f>
        <v/>
      </c>
      <c r="F96" s="42" t="str">
        <f>IF(MONTH(INDEX(Date,MATCH(MONTH($B$2),mois,)+(COUNT($A$7:$A$107)-COUNT(A96:$A$107))))=MONTH($B$2),INDEX(Feuille1!$B$13:$H$301,MATCH(MONTH($B$2),mois,)+(COUNT($A$7:$A$107)-COUNT(A96:$A$107)),6),"")</f>
        <v/>
      </c>
      <c r="G96" s="43" t="str">
        <f>IF(MONTH(INDEX(Date,MATCH(MONTH($B$2),mois,)+(COUNT($A$7:$A$107)-COUNT(A96:$A$107))))=MONTH($B$2),INDEX(Feuille1!$B$13:$H$301,MATCH(MONTH($B$2),mois,)+(COUNT($A$7:$A$107)-COUNT(A96:$A$107)),7),"")</f>
        <v/>
      </c>
      <c r="H96" s="39"/>
      <c r="I96" s="38"/>
      <c r="J96" s="52"/>
      <c r="K96" s="39"/>
      <c r="L96" s="39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  <c r="AMK96"/>
    </row>
    <row r="97" spans="1:1025" x14ac:dyDescent="0.25">
      <c r="A97">
        <v>1</v>
      </c>
      <c r="B97" s="40" t="str">
        <f>IF(MONTH(INDEX(Date,MATCH(MONTH($B$2),mois,)+(COUNT($A$7:$A$107)-COUNT(A97:$A$107))))=MONTH($B$2),INDEX(Date,MATCH(MONTH($B$2),mois,)+(COUNT($A$7:$A$107)-COUNT(A97:$A$107))),"")</f>
        <v/>
      </c>
      <c r="C97" s="42" t="str">
        <f>IF(MONTH(INDEX(Date,MATCH(MONTH($B$2),mois,)+(COUNT($A$7:$A$107)-COUNT(A97:$A$107))))=MONTH($B$2),INDEX(Feuille1!$B$13:$H$301,MATCH(MONTH($B$2),mois,)+(COUNT($A$7:$A$107)-COUNT(A97:$A$107)),2),"")</f>
        <v/>
      </c>
      <c r="D97" s="42" t="str">
        <f>IF(MONTH(INDEX(Date,MATCH(MONTH($B$2),mois,)+(COUNT($A$7:$A$107)-COUNT(A97:$A$107))))=MONTH($B$2),INDEX(Feuille1!$B$13:$H$301,MATCH(MONTH($B$2),mois,)+(COUNT($A$7:$A$107)-COUNT(A97:$A$107)),3),"")</f>
        <v/>
      </c>
      <c r="E97" s="43" t="str">
        <f>IF(MONTH(INDEX(Date,MATCH(MONTH($B$2),mois,)+(COUNT($A$7:$A$107)-COUNT(A97:$A$107))))=MONTH($B$2),INDEX(Feuille1!$B$13:$H$301,MATCH(MONTH($B$2),mois,)+(COUNT($A$7:$A$107)-COUNT(A97:$A$107)),4),"")</f>
        <v/>
      </c>
      <c r="F97" s="42" t="str">
        <f>IF(MONTH(INDEX(Date,MATCH(MONTH($B$2),mois,)+(COUNT($A$7:$A$107)-COUNT(A97:$A$107))))=MONTH($B$2),INDEX(Feuille1!$B$13:$H$301,MATCH(MONTH($B$2),mois,)+(COUNT($A$7:$A$107)-COUNT(A97:$A$107)),6),"")</f>
        <v/>
      </c>
      <c r="G97" s="43" t="str">
        <f>IF(MONTH(INDEX(Date,MATCH(MONTH($B$2),mois,)+(COUNT($A$7:$A$107)-COUNT(A97:$A$107))))=MONTH($B$2),INDEX(Feuille1!$B$13:$H$301,MATCH(MONTH($B$2),mois,)+(COUNT($A$7:$A$107)-COUNT(A97:$A$107)),7),"")</f>
        <v/>
      </c>
      <c r="H97" s="39"/>
      <c r="I97" s="38"/>
      <c r="J97" s="52"/>
      <c r="K97" s="39"/>
      <c r="L97" s="39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  <c r="AMK97"/>
    </row>
    <row r="98" spans="1:1025" x14ac:dyDescent="0.25">
      <c r="A98">
        <v>1</v>
      </c>
      <c r="B98" s="40" t="str">
        <f>IF(MONTH(INDEX(Date,MATCH(MONTH($B$2),mois,)+(COUNT($A$7:$A$107)-COUNT(A98:$A$107))))=MONTH($B$2),INDEX(Date,MATCH(MONTH($B$2),mois,)+(COUNT($A$7:$A$107)-COUNT(A98:$A$107))),"")</f>
        <v/>
      </c>
      <c r="C98" s="42" t="str">
        <f>IF(MONTH(INDEX(Date,MATCH(MONTH($B$2),mois,)+(COUNT($A$7:$A$107)-COUNT(A98:$A$107))))=MONTH($B$2),INDEX(Feuille1!$B$13:$H$301,MATCH(MONTH($B$2),mois,)+(COUNT($A$7:$A$107)-COUNT(A98:$A$107)),2),"")</f>
        <v/>
      </c>
      <c r="D98" s="42" t="str">
        <f>IF(MONTH(INDEX(Date,MATCH(MONTH($B$2),mois,)+(COUNT($A$7:$A$107)-COUNT(A98:$A$107))))=MONTH($B$2),INDEX(Feuille1!$B$13:$H$301,MATCH(MONTH($B$2),mois,)+(COUNT($A$7:$A$107)-COUNT(A98:$A$107)),3),"")</f>
        <v/>
      </c>
      <c r="E98" s="43" t="str">
        <f>IF(MONTH(INDEX(Date,MATCH(MONTH($B$2),mois,)+(COUNT($A$7:$A$107)-COUNT(A98:$A$107))))=MONTH($B$2),INDEX(Feuille1!$B$13:$H$301,MATCH(MONTH($B$2),mois,)+(COUNT($A$7:$A$107)-COUNT(A98:$A$107)),4),"")</f>
        <v/>
      </c>
      <c r="F98" s="42" t="str">
        <f>IF(MONTH(INDEX(Date,MATCH(MONTH($B$2),mois,)+(COUNT($A$7:$A$107)-COUNT(A98:$A$107))))=MONTH($B$2),INDEX(Feuille1!$B$13:$H$301,MATCH(MONTH($B$2),mois,)+(COUNT($A$7:$A$107)-COUNT(A98:$A$107)),6),"")</f>
        <v/>
      </c>
      <c r="G98" s="43" t="str">
        <f>IF(MONTH(INDEX(Date,MATCH(MONTH($B$2),mois,)+(COUNT($A$7:$A$107)-COUNT(A98:$A$107))))=MONTH($B$2),INDEX(Feuille1!$B$13:$H$301,MATCH(MONTH($B$2),mois,)+(COUNT($A$7:$A$107)-COUNT(A98:$A$107)),7),"")</f>
        <v/>
      </c>
      <c r="H98" s="39"/>
      <c r="I98" s="38"/>
      <c r="J98" s="52"/>
      <c r="K98" s="39"/>
      <c r="L98" s="39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  <c r="AMK98"/>
    </row>
    <row r="99" spans="1:1025" x14ac:dyDescent="0.25">
      <c r="A99">
        <v>1</v>
      </c>
      <c r="B99" s="40" t="str">
        <f>IF(MONTH(INDEX(Date,MATCH(MONTH($B$2),mois,)+(COUNT($A$7:$A$107)-COUNT(A99:$A$107))))=MONTH($B$2),INDEX(Date,MATCH(MONTH($B$2),mois,)+(COUNT($A$7:$A$107)-COUNT(A99:$A$107))),"")</f>
        <v/>
      </c>
      <c r="C99" s="42" t="str">
        <f>IF(MONTH(INDEX(Date,MATCH(MONTH($B$2),mois,)+(COUNT($A$7:$A$107)-COUNT(A99:$A$107))))=MONTH($B$2),INDEX(Feuille1!$B$13:$H$301,MATCH(MONTH($B$2),mois,)+(COUNT($A$7:$A$107)-COUNT(A99:$A$107)),2),"")</f>
        <v/>
      </c>
      <c r="D99" s="42" t="str">
        <f>IF(MONTH(INDEX(Date,MATCH(MONTH($B$2),mois,)+(COUNT($A$7:$A$107)-COUNT(A99:$A$107))))=MONTH($B$2),INDEX(Feuille1!$B$13:$H$301,MATCH(MONTH($B$2),mois,)+(COUNT($A$7:$A$107)-COUNT(A99:$A$107)),3),"")</f>
        <v/>
      </c>
      <c r="E99" s="43" t="str">
        <f>IF(MONTH(INDEX(Date,MATCH(MONTH($B$2),mois,)+(COUNT($A$7:$A$107)-COUNT(A99:$A$107))))=MONTH($B$2),INDEX(Feuille1!$B$13:$H$301,MATCH(MONTH($B$2),mois,)+(COUNT($A$7:$A$107)-COUNT(A99:$A$107)),4),"")</f>
        <v/>
      </c>
      <c r="F99" s="42" t="str">
        <f>IF(MONTH(INDEX(Date,MATCH(MONTH($B$2),mois,)+(COUNT($A$7:$A$107)-COUNT(A99:$A$107))))=MONTH($B$2),INDEX(Feuille1!$B$13:$H$301,MATCH(MONTH($B$2),mois,)+(COUNT($A$7:$A$107)-COUNT(A99:$A$107)),6),"")</f>
        <v/>
      </c>
      <c r="G99" s="43" t="str">
        <f>IF(MONTH(INDEX(Date,MATCH(MONTH($B$2),mois,)+(COUNT($A$7:$A$107)-COUNT(A99:$A$107))))=MONTH($B$2),INDEX(Feuille1!$B$13:$H$301,MATCH(MONTH($B$2),mois,)+(COUNT($A$7:$A$107)-COUNT(A99:$A$107)),7),"")</f>
        <v/>
      </c>
      <c r="H99" s="39"/>
      <c r="I99" s="38"/>
      <c r="J99" s="52"/>
      <c r="K99" s="39"/>
      <c r="L99" s="3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  <c r="AMK99"/>
    </row>
    <row r="100" spans="1:1025" x14ac:dyDescent="0.25">
      <c r="A100">
        <v>1</v>
      </c>
      <c r="B100" s="40" t="str">
        <f>IF(MONTH(INDEX(Date,MATCH(MONTH($B$2),mois,)+(COUNT($A$7:$A$107)-COUNT(A100:$A$107))))=MONTH($B$2),INDEX(Date,MATCH(MONTH($B$2),mois,)+(COUNT($A$7:$A$107)-COUNT(A100:$A$107))),"")</f>
        <v/>
      </c>
      <c r="C100" s="42" t="str">
        <f>IF(MONTH(INDEX(Date,MATCH(MONTH($B$2),mois,)+(COUNT($A$7:$A$107)-COUNT(A100:$A$107))))=MONTH($B$2),INDEX(Feuille1!$B$13:$H$301,MATCH(MONTH($B$2),mois,)+(COUNT($A$7:$A$107)-COUNT(A100:$A$107)),2),"")</f>
        <v/>
      </c>
      <c r="D100" s="42" t="str">
        <f>IF(MONTH(INDEX(Date,MATCH(MONTH($B$2),mois,)+(COUNT($A$7:$A$107)-COUNT(A100:$A$107))))=MONTH($B$2),INDEX(Feuille1!$B$13:$H$301,MATCH(MONTH($B$2),mois,)+(COUNT($A$7:$A$107)-COUNT(A100:$A$107)),3),"")</f>
        <v/>
      </c>
      <c r="E100" s="43" t="str">
        <f>IF(MONTH(INDEX(Date,MATCH(MONTH($B$2),mois,)+(COUNT($A$7:$A$107)-COUNT(A100:$A$107))))=MONTH($B$2),INDEX(Feuille1!$B$13:$H$301,MATCH(MONTH($B$2),mois,)+(COUNT($A$7:$A$107)-COUNT(A100:$A$107)),4),"")</f>
        <v/>
      </c>
      <c r="F100" s="42" t="str">
        <f>IF(MONTH(INDEX(Date,MATCH(MONTH($B$2),mois,)+(COUNT($A$7:$A$107)-COUNT(A100:$A$107))))=MONTH($B$2),INDEX(Feuille1!$B$13:$H$301,MATCH(MONTH($B$2),mois,)+(COUNT($A$7:$A$107)-COUNT(A100:$A$107)),6),"")</f>
        <v/>
      </c>
      <c r="G100" s="43" t="str">
        <f>IF(MONTH(INDEX(Date,MATCH(MONTH($B$2),mois,)+(COUNT($A$7:$A$107)-COUNT(A100:$A$107))))=MONTH($B$2),INDEX(Feuille1!$B$13:$H$301,MATCH(MONTH($B$2),mois,)+(COUNT($A$7:$A$107)-COUNT(A100:$A$107)),7),"")</f>
        <v/>
      </c>
      <c r="H100" s="39"/>
      <c r="I100" s="38"/>
      <c r="J100" s="52"/>
      <c r="K100" s="39"/>
      <c r="L100" s="39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  <c r="AMK100"/>
    </row>
    <row r="101" spans="1:1025" x14ac:dyDescent="0.25">
      <c r="A101">
        <v>1</v>
      </c>
      <c r="B101" s="40" t="str">
        <f>IF(MONTH(INDEX(Date,MATCH(MONTH($B$2),mois,)+(COUNT($A$7:$A$107)-COUNT(A101:$A$107))))=MONTH($B$2),INDEX(Date,MATCH(MONTH($B$2),mois,)+(COUNT($A$7:$A$107)-COUNT(A101:$A$107))),"")</f>
        <v/>
      </c>
      <c r="C101" s="42" t="str">
        <f>IF(MONTH(INDEX(Date,MATCH(MONTH($B$2),mois,)+(COUNT($A$7:$A$107)-COUNT(A101:$A$107))))=MONTH($B$2),INDEX(Feuille1!$B$13:$H$301,MATCH(MONTH($B$2),mois,)+(COUNT($A$7:$A$107)-COUNT(A101:$A$107)),2),"")</f>
        <v/>
      </c>
      <c r="D101" s="42" t="str">
        <f>IF(MONTH(INDEX(Date,MATCH(MONTH($B$2),mois,)+(COUNT($A$7:$A$107)-COUNT(A101:$A$107))))=MONTH($B$2),INDEX(Feuille1!$B$13:$H$301,MATCH(MONTH($B$2),mois,)+(COUNT($A$7:$A$107)-COUNT(A101:$A$107)),3),"")</f>
        <v/>
      </c>
      <c r="E101" s="43" t="str">
        <f>IF(MONTH(INDEX(Date,MATCH(MONTH($B$2),mois,)+(COUNT($A$7:$A$107)-COUNT(A101:$A$107))))=MONTH($B$2),INDEX(Feuille1!$B$13:$H$301,MATCH(MONTH($B$2),mois,)+(COUNT($A$7:$A$107)-COUNT(A101:$A$107)),4),"")</f>
        <v/>
      </c>
      <c r="F101" s="42" t="str">
        <f>IF(MONTH(INDEX(Date,MATCH(MONTH($B$2),mois,)+(COUNT($A$7:$A$107)-COUNT(A101:$A$107))))=MONTH($B$2),INDEX(Feuille1!$B$13:$H$301,MATCH(MONTH($B$2),mois,)+(COUNT($A$7:$A$107)-COUNT(A101:$A$107)),6),"")</f>
        <v/>
      </c>
      <c r="G101" s="43" t="str">
        <f>IF(MONTH(INDEX(Date,MATCH(MONTH($B$2),mois,)+(COUNT($A$7:$A$107)-COUNT(A101:$A$107))))=MONTH($B$2),INDEX(Feuille1!$B$13:$H$301,MATCH(MONTH($B$2),mois,)+(COUNT($A$7:$A$107)-COUNT(A101:$A$107)),7),"")</f>
        <v/>
      </c>
      <c r="H101" s="39"/>
      <c r="I101" s="38"/>
      <c r="J101" s="52"/>
      <c r="K101" s="39"/>
      <c r="L101" s="39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  <c r="AMK101"/>
    </row>
    <row r="102" spans="1:1025" x14ac:dyDescent="0.25">
      <c r="A102">
        <v>1</v>
      </c>
      <c r="B102" s="40" t="str">
        <f>IF(MONTH(INDEX(Date,MATCH(MONTH($B$2),mois,)+(COUNT($A$7:$A$107)-COUNT(A102:$A$107))))=MONTH($B$2),INDEX(Date,MATCH(MONTH($B$2),mois,)+(COUNT($A$7:$A$107)-COUNT(A102:$A$107))),"")</f>
        <v/>
      </c>
      <c r="C102" s="42" t="str">
        <f>IF(MONTH(INDEX(Date,MATCH(MONTH($B$2),mois,)+(COUNT($A$7:$A$107)-COUNT(A102:$A$107))))=MONTH($B$2),INDEX(Feuille1!$B$13:$H$301,MATCH(MONTH($B$2),mois,)+(COUNT($A$7:$A$107)-COUNT(A102:$A$107)),2),"")</f>
        <v/>
      </c>
      <c r="D102" s="42" t="str">
        <f>IF(MONTH(INDEX(Date,MATCH(MONTH($B$2),mois,)+(COUNT($A$7:$A$107)-COUNT(A102:$A$107))))=MONTH($B$2),INDEX(Feuille1!$B$13:$H$301,MATCH(MONTH($B$2),mois,)+(COUNT($A$7:$A$107)-COUNT(A102:$A$107)),3),"")</f>
        <v/>
      </c>
      <c r="E102" s="43" t="str">
        <f>IF(MONTH(INDEX(Date,MATCH(MONTH($B$2),mois,)+(COUNT($A$7:$A$107)-COUNT(A102:$A$107))))=MONTH($B$2),INDEX(Feuille1!$B$13:$H$301,MATCH(MONTH($B$2),mois,)+(COUNT($A$7:$A$107)-COUNT(A102:$A$107)),4),"")</f>
        <v/>
      </c>
      <c r="F102" s="42" t="str">
        <f>IF(MONTH(INDEX(Date,MATCH(MONTH($B$2),mois,)+(COUNT($A$7:$A$107)-COUNT(A102:$A$107))))=MONTH($B$2),INDEX(Feuille1!$B$13:$H$301,MATCH(MONTH($B$2),mois,)+(COUNT($A$7:$A$107)-COUNT(A102:$A$107)),6),"")</f>
        <v/>
      </c>
      <c r="G102" s="43" t="str">
        <f>IF(MONTH(INDEX(Date,MATCH(MONTH($B$2),mois,)+(COUNT($A$7:$A$107)-COUNT(A102:$A$107))))=MONTH($B$2),INDEX(Feuille1!$B$13:$H$301,MATCH(MONTH($B$2),mois,)+(COUNT($A$7:$A$107)-COUNT(A102:$A$107)),7),"")</f>
        <v/>
      </c>
      <c r="H102" s="39"/>
      <c r="I102" s="38"/>
      <c r="J102" s="52"/>
      <c r="K102" s="39"/>
      <c r="L102" s="39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  <c r="AMK102"/>
    </row>
    <row r="103" spans="1:1025" x14ac:dyDescent="0.25">
      <c r="A103">
        <v>1</v>
      </c>
      <c r="B103" s="40" t="str">
        <f>IF(MONTH(INDEX(Date,MATCH(MONTH($B$2),mois,)+(COUNT($A$7:$A$107)-COUNT(A103:$A$107))))=MONTH($B$2),INDEX(Date,MATCH(MONTH($B$2),mois,)+(COUNT($A$7:$A$107)-COUNT(A103:$A$107))),"")</f>
        <v/>
      </c>
      <c r="C103" s="42" t="str">
        <f>IF(MONTH(INDEX(Date,MATCH(MONTH($B$2),mois,)+(COUNT($A$7:$A$107)-COUNT(A103:$A$107))))=MONTH($B$2),INDEX(Feuille1!$B$13:$H$301,MATCH(MONTH($B$2),mois,)+(COUNT($A$7:$A$107)-COUNT(A103:$A$107)),2),"")</f>
        <v/>
      </c>
      <c r="D103" s="42" t="str">
        <f>IF(MONTH(INDEX(Date,MATCH(MONTH($B$2),mois,)+(COUNT($A$7:$A$107)-COUNT(A103:$A$107))))=MONTH($B$2),INDEX(Feuille1!$B$13:$H$301,MATCH(MONTH($B$2),mois,)+(COUNT($A$7:$A$107)-COUNT(A103:$A$107)),3),"")</f>
        <v/>
      </c>
      <c r="E103" s="43" t="str">
        <f>IF(MONTH(INDEX(Date,MATCH(MONTH($B$2),mois,)+(COUNT($A$7:$A$107)-COUNT(A103:$A$107))))=MONTH($B$2),INDEX(Feuille1!$B$13:$H$301,MATCH(MONTH($B$2),mois,)+(COUNT($A$7:$A$107)-COUNT(A103:$A$107)),4),"")</f>
        <v/>
      </c>
      <c r="F103" s="42" t="str">
        <f>IF(MONTH(INDEX(Date,MATCH(MONTH($B$2),mois,)+(COUNT($A$7:$A$107)-COUNT(A103:$A$107))))=MONTH($B$2),INDEX(Feuille1!$B$13:$H$301,MATCH(MONTH($B$2),mois,)+(COUNT($A$7:$A$107)-COUNT(A103:$A$107)),6),"")</f>
        <v/>
      </c>
      <c r="G103" s="43" t="str">
        <f>IF(MONTH(INDEX(Date,MATCH(MONTH($B$2),mois,)+(COUNT($A$7:$A$107)-COUNT(A103:$A$107))))=MONTH($B$2),INDEX(Feuille1!$B$13:$H$301,MATCH(MONTH($B$2),mois,)+(COUNT($A$7:$A$107)-COUNT(A103:$A$107)),7),"")</f>
        <v/>
      </c>
      <c r="H103" s="39"/>
      <c r="I103" s="38"/>
      <c r="J103" s="52"/>
      <c r="K103" s="39"/>
      <c r="L103" s="39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  <c r="AMK103"/>
    </row>
    <row r="104" spans="1:1025" x14ac:dyDescent="0.25">
      <c r="A104">
        <v>1</v>
      </c>
      <c r="B104" s="40" t="str">
        <f>IF(MONTH(INDEX(Date,MATCH(MONTH($B$2),mois,)+(COUNT($A$7:$A$107)-COUNT(A104:$A$107))))=MONTH($B$2),INDEX(Date,MATCH(MONTH($B$2),mois,)+(COUNT($A$7:$A$107)-COUNT(A104:$A$107))),"")</f>
        <v/>
      </c>
      <c r="C104" s="42" t="str">
        <f>IF(MONTH(INDEX(Date,MATCH(MONTH($B$2),mois,)+(COUNT($A$7:$A$107)-COUNT(A104:$A$107))))=MONTH($B$2),INDEX(Feuille1!$B$13:$H$301,MATCH(MONTH($B$2),mois,)+(COUNT($A$7:$A$107)-COUNT(A104:$A$107)),2),"")</f>
        <v/>
      </c>
      <c r="D104" s="42" t="str">
        <f>IF(MONTH(INDEX(Date,MATCH(MONTH($B$2),mois,)+(COUNT($A$7:$A$107)-COUNT(A104:$A$107))))=MONTH($B$2),INDEX(Feuille1!$B$13:$H$301,MATCH(MONTH($B$2),mois,)+(COUNT($A$7:$A$107)-COUNT(A104:$A$107)),3),"")</f>
        <v/>
      </c>
      <c r="E104" s="43" t="str">
        <f>IF(MONTH(INDEX(Date,MATCH(MONTH($B$2),mois,)+(COUNT($A$7:$A$107)-COUNT(A104:$A$107))))=MONTH($B$2),INDEX(Feuille1!$B$13:$H$301,MATCH(MONTH($B$2),mois,)+(COUNT($A$7:$A$107)-COUNT(A104:$A$107)),4),"")</f>
        <v/>
      </c>
      <c r="F104" s="42" t="str">
        <f>IF(MONTH(INDEX(Date,MATCH(MONTH($B$2),mois,)+(COUNT($A$7:$A$107)-COUNT(A104:$A$107))))=MONTH($B$2),INDEX(Feuille1!$B$13:$H$301,MATCH(MONTH($B$2),mois,)+(COUNT($A$7:$A$107)-COUNT(A104:$A$107)),6),"")</f>
        <v/>
      </c>
      <c r="G104" s="43" t="str">
        <f>IF(MONTH(INDEX(Date,MATCH(MONTH($B$2),mois,)+(COUNT($A$7:$A$107)-COUNT(A104:$A$107))))=MONTH($B$2),INDEX(Feuille1!$B$13:$H$301,MATCH(MONTH($B$2),mois,)+(COUNT($A$7:$A$107)-COUNT(A104:$A$107)),7),"")</f>
        <v/>
      </c>
      <c r="H104" s="39"/>
      <c r="I104" s="38"/>
      <c r="J104" s="52"/>
      <c r="K104" s="39"/>
      <c r="L104" s="39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  <c r="AMK104"/>
    </row>
    <row r="105" spans="1:1025" x14ac:dyDescent="0.25">
      <c r="A105">
        <v>1</v>
      </c>
      <c r="B105" s="40" t="str">
        <f>IF(MONTH(INDEX(Date,MATCH(MONTH($B$2),mois,)+(COUNT($A$7:$A$107)-COUNT(A105:$A$107))))=MONTH($B$2),INDEX(Date,MATCH(MONTH($B$2),mois,)+(COUNT($A$7:$A$107)-COUNT(A105:$A$107))),"")</f>
        <v/>
      </c>
      <c r="C105" s="42" t="str">
        <f>IF(MONTH(INDEX(Date,MATCH(MONTH($B$2),mois,)+(COUNT($A$7:$A$107)-COUNT(A105:$A$107))))=MONTH($B$2),INDEX(Feuille1!$B$13:$H$301,MATCH(MONTH($B$2),mois,)+(COUNT($A$7:$A$107)-COUNT(A105:$A$107)),2),"")</f>
        <v/>
      </c>
      <c r="D105" s="42" t="str">
        <f>IF(MONTH(INDEX(Date,MATCH(MONTH($B$2),mois,)+(COUNT($A$7:$A$107)-COUNT(A105:$A$107))))=MONTH($B$2),INDEX(Feuille1!$B$13:$H$301,MATCH(MONTH($B$2),mois,)+(COUNT($A$7:$A$107)-COUNT(A105:$A$107)),3),"")</f>
        <v/>
      </c>
      <c r="E105" s="43" t="str">
        <f>IF(MONTH(INDEX(Date,MATCH(MONTH($B$2),mois,)+(COUNT($A$7:$A$107)-COUNT(A105:$A$107))))=MONTH($B$2),INDEX(Feuille1!$B$13:$H$301,MATCH(MONTH($B$2),mois,)+(COUNT($A$7:$A$107)-COUNT(A105:$A$107)),4),"")</f>
        <v/>
      </c>
      <c r="F105" s="42" t="str">
        <f>IF(MONTH(INDEX(Date,MATCH(MONTH($B$2),mois,)+(COUNT($A$7:$A$107)-COUNT(A105:$A$107))))=MONTH($B$2),INDEX(Feuille1!$B$13:$H$301,MATCH(MONTH($B$2),mois,)+(COUNT($A$7:$A$107)-COUNT(A105:$A$107)),6),"")</f>
        <v/>
      </c>
      <c r="G105" s="43" t="str">
        <f>IF(MONTH(INDEX(Date,MATCH(MONTH($B$2),mois,)+(COUNT($A$7:$A$107)-COUNT(A105:$A$107))))=MONTH($B$2),INDEX(Feuille1!$B$13:$H$301,MATCH(MONTH($B$2),mois,)+(COUNT($A$7:$A$107)-COUNT(A105:$A$107)),7),"")</f>
        <v/>
      </c>
      <c r="H105" s="39"/>
      <c r="I105" s="38"/>
      <c r="J105" s="52"/>
      <c r="K105" s="39"/>
      <c r="L105" s="39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</row>
    <row r="106" spans="1:1025" x14ac:dyDescent="0.25">
      <c r="A106">
        <v>1</v>
      </c>
      <c r="B106" s="40" t="str">
        <f>IF(MONTH(INDEX(Date,MATCH(MONTH($B$2),mois,)+(COUNT($A$7:$A$107)-COUNT(A106:$A$107))))=MONTH($B$2),INDEX(Date,MATCH(MONTH($B$2),mois,)+(COUNT($A$7:$A$107)-COUNT(A106:$A$107))),"")</f>
        <v/>
      </c>
      <c r="C106" s="42" t="str">
        <f>IF(MONTH(INDEX(Date,MATCH(MONTH($B$2),mois,)+(COUNT($A$7:$A$107)-COUNT(A106:$A$107))))=MONTH($B$2),INDEX(Feuille1!$B$13:$H$301,MATCH(MONTH($B$2),mois,)+(COUNT($A$7:$A$107)-COUNT(A106:$A$107)),2),"")</f>
        <v/>
      </c>
      <c r="D106" s="42" t="str">
        <f>IF(MONTH(INDEX(Date,MATCH(MONTH($B$2),mois,)+(COUNT($A$7:$A$107)-COUNT(A106:$A$107))))=MONTH($B$2),INDEX(Feuille1!$B$13:$H$301,MATCH(MONTH($B$2),mois,)+(COUNT($A$7:$A$107)-COUNT(A106:$A$107)),3),"")</f>
        <v/>
      </c>
      <c r="E106" s="43" t="str">
        <f>IF(MONTH(INDEX(Date,MATCH(MONTH($B$2),mois,)+(COUNT($A$7:$A$107)-COUNT(A106:$A$107))))=MONTH($B$2),INDEX(Feuille1!$B$13:$H$301,MATCH(MONTH($B$2),mois,)+(COUNT($A$7:$A$107)-COUNT(A106:$A$107)),4),"")</f>
        <v/>
      </c>
      <c r="F106" s="42" t="str">
        <f>IF(MONTH(INDEX(Date,MATCH(MONTH($B$2),mois,)+(COUNT($A$7:$A$107)-COUNT(A106:$A$107))))=MONTH($B$2),INDEX(Feuille1!$B$13:$H$301,MATCH(MONTH($B$2),mois,)+(COUNT($A$7:$A$107)-COUNT(A106:$A$107)),6),"")</f>
        <v/>
      </c>
      <c r="G106" s="43" t="str">
        <f>IF(MONTH(INDEX(Date,MATCH(MONTH($B$2),mois,)+(COUNT($A$7:$A$107)-COUNT(A106:$A$107))))=MONTH($B$2),INDEX(Feuille1!$B$13:$H$301,MATCH(MONTH($B$2),mois,)+(COUNT($A$7:$A$107)-COUNT(A106:$A$107)),7),"")</f>
        <v/>
      </c>
      <c r="H106" s="39"/>
      <c r="I106" s="38"/>
      <c r="J106" s="52"/>
      <c r="K106" s="39"/>
      <c r="L106" s="39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  <c r="AMK106"/>
    </row>
    <row r="107" spans="1:1025" x14ac:dyDescent="0.25">
      <c r="A107">
        <v>1</v>
      </c>
      <c r="B107" s="40" t="str">
        <f>IF(MONTH(INDEX(Date,MATCH(MONTH($B$2),mois,)+(COUNT($A$7:$A$107)-COUNT(A107:$A$107))))=MONTH($B$2),INDEX(Date,MATCH(MONTH($B$2),mois,)+(COUNT($A$7:$A$107)-COUNT(A107:$A$107))),"")</f>
        <v/>
      </c>
      <c r="C107" s="42" t="str">
        <f>IF(MONTH(INDEX(Date,MATCH(MONTH($B$2),mois,)+(COUNT($A$7:$A$107)-COUNT(A107:$A$107))))=MONTH($B$2),INDEX(Feuille1!$B$13:$H$301,MATCH(MONTH($B$2),mois,)+(COUNT($A$7:$A$107)-COUNT(A107:$A$107)),2),"")</f>
        <v/>
      </c>
      <c r="D107" s="42" t="str">
        <f>IF(MONTH(INDEX(Date,MATCH(MONTH($B$2),mois,)+(COUNT($A$7:$A$107)-COUNT(A107:$A$107))))=MONTH($B$2),INDEX(Feuille1!$B$13:$H$301,MATCH(MONTH($B$2),mois,)+(COUNT($A$7:$A$107)-COUNT(A107:$A$107)),3),"")</f>
        <v/>
      </c>
      <c r="E107" s="43" t="str">
        <f>IF(MONTH(INDEX(Date,MATCH(MONTH($B$2),mois,)+(COUNT($A$7:$A$107)-COUNT(A107:$A$107))))=MONTH($B$2),INDEX(Feuille1!$B$13:$H$301,MATCH(MONTH($B$2),mois,)+(COUNT($A$7:$A$107)-COUNT(A107:$A$107)),4),"")</f>
        <v/>
      </c>
      <c r="F107" s="42" t="str">
        <f>IF(MONTH(INDEX(Date,MATCH(MONTH($B$2),mois,)+(COUNT($A$7:$A$107)-COUNT(A107:$A$107))))=MONTH($B$2),INDEX(Feuille1!$B$13:$H$301,MATCH(MONTH($B$2),mois,)+(COUNT($A$7:$A$107)-COUNT(A107:$A$107)),6),"")</f>
        <v/>
      </c>
      <c r="G107" s="43" t="str">
        <f>IF(MONTH(INDEX(Date,MATCH(MONTH($B$2),mois,)+(COUNT($A$7:$A$107)-COUNT(A107:$A$107))))=MONTH($B$2),INDEX(Feuille1!$B$13:$H$301,MATCH(MONTH($B$2),mois,)+(COUNT($A$7:$A$107)-COUNT(A107:$A$107)),7),"")</f>
        <v/>
      </c>
      <c r="H107" s="39"/>
      <c r="I107" s="38"/>
      <c r="J107" s="52"/>
      <c r="K107" s="39"/>
      <c r="L107" s="39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  <c r="AMK107"/>
    </row>
    <row r="108" spans="1:1025" ht="8.25" customHeight="1" x14ac:dyDescent="0.25">
      <c r="B108" s="28"/>
      <c r="C108"/>
      <c r="D108"/>
      <c r="E108" s="32"/>
      <c r="F108"/>
      <c r="G108" s="32"/>
      <c r="H108"/>
      <c r="I108"/>
      <c r="J108" s="49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  <c r="AMK108"/>
    </row>
    <row r="109" spans="1:1025" s="19" customFormat="1" ht="15.6" x14ac:dyDescent="0.3">
      <c r="B109" s="29"/>
      <c r="D109" s="20" t="s">
        <v>58</v>
      </c>
      <c r="E109" s="33">
        <f>SUM(E6:E107)</f>
        <v>0</v>
      </c>
      <c r="F109"/>
      <c r="G109" s="36"/>
      <c r="J109" s="53" t="s">
        <v>58</v>
      </c>
      <c r="K109" s="21" t="e">
        <f>SUM(K6:K107)</f>
        <v>#REF!</v>
      </c>
      <c r="AMI109" s="15"/>
      <c r="AMJ109" s="15"/>
      <c r="AMK109" s="15"/>
    </row>
    <row r="110" spans="1:1025" ht="6.75" customHeight="1" x14ac:dyDescent="0.25">
      <c r="D110"/>
      <c r="E110" s="32"/>
      <c r="F110"/>
    </row>
    <row r="111" spans="1:1025" ht="15.6" x14ac:dyDescent="0.3">
      <c r="D111" s="20" t="s">
        <v>59</v>
      </c>
      <c r="E111" s="34" t="e">
        <f>+E109-K109</f>
        <v>#REF!</v>
      </c>
      <c r="F111"/>
    </row>
  </sheetData>
  <mergeCells count="9">
    <mergeCell ref="B4:G4"/>
    <mergeCell ref="H4:L4"/>
    <mergeCell ref="B5:G5"/>
    <mergeCell ref="B1:G1"/>
    <mergeCell ref="H1:L1"/>
    <mergeCell ref="B2:G2"/>
    <mergeCell ref="H2:L2"/>
    <mergeCell ref="B3:G3"/>
    <mergeCell ref="H3:L3"/>
  </mergeCells>
  <pageMargins left="0.78749999999999998" right="0.78749999999999998" top="1.05277777777778" bottom="1.05277777777778" header="0.78749999999999998" footer="0.78749999999999998"/>
  <pageSetup paperSize="9" firstPageNumber="0" orientation="portrait" r:id="rId1"/>
  <headerFooter>
    <oddHeader>&amp;C&amp;"Times New Roman,Normal"&amp;12&amp;A</oddHeader>
    <oddFooter>&amp;C&amp;"Times New Roman,Normal"&amp;12Page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L111"/>
  <sheetViews>
    <sheetView topLeftCell="B1" zoomScaleNormal="100" workbookViewId="0">
      <selection activeCell="H17" sqref="H17"/>
    </sheetView>
  </sheetViews>
  <sheetFormatPr baseColWidth="10" defaultColWidth="8.88671875" defaultRowHeight="13.2" x14ac:dyDescent="0.25"/>
  <cols>
    <col min="1" max="1" width="17.33203125" hidden="1" customWidth="1"/>
    <col min="2" max="2" width="17.33203125" style="30" customWidth="1"/>
    <col min="3" max="4" width="17.33203125" style="15" customWidth="1"/>
    <col min="5" max="5" width="17.33203125" style="35" customWidth="1"/>
    <col min="6" max="6" width="17.33203125" style="15" customWidth="1"/>
    <col min="7" max="7" width="17.33203125" style="35" customWidth="1"/>
    <col min="8" max="11" width="17.33203125" style="15" customWidth="1"/>
    <col min="12" max="12" width="19.21875" style="15" customWidth="1"/>
    <col min="13" max="1026" width="8.88671875" style="15"/>
  </cols>
  <sheetData>
    <row r="1" spans="1:1025" s="14" customFormat="1" ht="18" x14ac:dyDescent="0.35">
      <c r="B1" s="24" t="s">
        <v>0</v>
      </c>
      <c r="C1" s="24"/>
      <c r="D1" s="24"/>
      <c r="E1" s="24"/>
      <c r="F1" s="24"/>
      <c r="G1" s="24"/>
      <c r="H1" s="24" t="s">
        <v>0</v>
      </c>
      <c r="I1" s="24"/>
      <c r="J1" s="24"/>
      <c r="K1" s="24"/>
      <c r="L1" s="24"/>
      <c r="M1" s="12"/>
      <c r="AMI1" s="15"/>
      <c r="AMJ1" s="15"/>
      <c r="AMK1" s="15"/>
    </row>
    <row r="2" spans="1:1025" s="14" customFormat="1" ht="18" x14ac:dyDescent="0.35">
      <c r="B2" s="25">
        <v>42217</v>
      </c>
      <c r="C2" s="25"/>
      <c r="D2" s="25"/>
      <c r="E2" s="25"/>
      <c r="F2" s="25"/>
      <c r="G2" s="25"/>
      <c r="H2" s="25">
        <f>B2</f>
        <v>42217</v>
      </c>
      <c r="I2" s="25"/>
      <c r="J2" s="25"/>
      <c r="K2" s="25"/>
      <c r="L2" s="25"/>
      <c r="M2" s="12"/>
      <c r="AMI2" s="15"/>
      <c r="AMJ2" s="15"/>
      <c r="AMK2" s="15"/>
    </row>
    <row r="3" spans="1:1025" s="14" customFormat="1" ht="13.35" customHeight="1" x14ac:dyDescent="0.35"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AMI3" s="15"/>
      <c r="AMJ3" s="15"/>
      <c r="AMK3" s="15"/>
    </row>
    <row r="4" spans="1:1025" s="16" customFormat="1" ht="18" x14ac:dyDescent="0.35">
      <c r="B4" s="1" t="s">
        <v>56</v>
      </c>
      <c r="C4" s="1"/>
      <c r="D4" s="1"/>
      <c r="E4" s="1"/>
      <c r="F4" s="1"/>
      <c r="G4" s="1"/>
      <c r="H4" s="22" t="s">
        <v>57</v>
      </c>
      <c r="I4" s="22"/>
      <c r="J4" s="22"/>
      <c r="K4" s="22"/>
      <c r="L4" s="22"/>
      <c r="AMI4" s="15"/>
      <c r="AMJ4" s="15"/>
      <c r="AMK4" s="15"/>
    </row>
    <row r="5" spans="1:1025" ht="14.4" x14ac:dyDescent="0.25">
      <c r="B5" s="23"/>
      <c r="C5" s="23"/>
      <c r="D5" s="23"/>
      <c r="E5" s="23"/>
      <c r="F5" s="23"/>
      <c r="G5" s="23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</row>
    <row r="6" spans="1:1025" s="18" customFormat="1" ht="15.6" x14ac:dyDescent="0.3">
      <c r="B6" s="27" t="s">
        <v>14</v>
      </c>
      <c r="C6" s="17" t="s">
        <v>15</v>
      </c>
      <c r="D6" s="17" t="s">
        <v>16</v>
      </c>
      <c r="E6" s="31" t="s">
        <v>17</v>
      </c>
      <c r="F6" s="17" t="s">
        <v>19</v>
      </c>
      <c r="G6" s="31" t="s">
        <v>20</v>
      </c>
      <c r="H6" s="17" t="s">
        <v>14</v>
      </c>
      <c r="I6" s="17" t="s">
        <v>15</v>
      </c>
      <c r="J6" s="17" t="s">
        <v>16</v>
      </c>
      <c r="K6" s="17" t="s">
        <v>17</v>
      </c>
      <c r="L6" s="17" t="s">
        <v>19</v>
      </c>
      <c r="AMI6" s="15"/>
      <c r="AMJ6" s="15"/>
      <c r="AMK6" s="15"/>
    </row>
    <row r="7" spans="1:1025" ht="13.35" customHeight="1" x14ac:dyDescent="0.25">
      <c r="A7">
        <v>1</v>
      </c>
      <c r="B7" s="40">
        <f>INDEX(Date,MATCH(MONTH($B$2),mois,)+(COUNT($A$7:$A$107)-COUNT(A7:$A$107)))</f>
        <v>42219</v>
      </c>
      <c r="C7" s="40" t="str">
        <f>INDEX(Feuille1!$B$13:$H$301,MATCH(MONTH($B$2),mois,)+(COUNT($A$7:$A$107)-COUNT(A7:$A$107)),2)</f>
        <v>706</v>
      </c>
      <c r="D7" s="40" t="str">
        <f>INDEX(Feuille1!$B$13:$H$301,MATCH(MONTH($B$2),mois,)+(COUNT($A$7:$A$107)-COUNT(A7:$A$107)),3)</f>
        <v>Patient X</v>
      </c>
      <c r="E7" s="41" t="str">
        <f>INDEX(Feuille1!$B$13:$H$301,MATCH(MONTH($B$2),mois,)+(COUNT($A$7:$A$107)-COUNT(A7:$A$107)),4)</f>
        <v>X €</v>
      </c>
      <c r="F7" s="40" t="str">
        <f>INDEX(Feuille1!$B$13:$H$301,MATCH(MONTH($B$2),mois,)+(COUNT($A$7:$A$107)-COUNT(A7:$A$107)),6)</f>
        <v>Espèce</v>
      </c>
      <c r="G7" s="41" t="str">
        <f>INDEX(Feuille1!$B$13:$H$301,MATCH(MONTH($B$2),mois,)+(COUNT($A$7:$A$107)-COUNT(A7:$A$107)),7)</f>
        <v>X</v>
      </c>
      <c r="H7" s="44">
        <f>INDEX(date2,MATCH(MONTH($B$2),mois2,)+(COUNT($A$7:$A$107)-COUNT($A7:A$107)))</f>
        <v>42221</v>
      </c>
      <c r="I7" s="44" t="str">
        <f>INDEX(Feuille1!$B$310:$G$380,MATCH(MONTH($B$2),mois2,)+(COUNT($A$7:$A$107)-COUNT($A7:A$107)),2)</f>
        <v>6162</v>
      </c>
      <c r="J7" s="44" t="str">
        <f>INDEX(Feuille1!$B$310:$G$380,MATCH(MONTH($B$2),mois2,)+(COUNT($A$7:$A$107)-COUNT($A7:A$107)),3)</f>
        <v>Responsabilité civile professionnelle : cotisation année 2015 2ème prélèvement sur 3</v>
      </c>
      <c r="K7" s="45" t="str">
        <f>INDEX(Feuille1!$B$310:$G$380,MATCH(MONTH($B$2),mois2,)+(COUNT($A$7:$A$107)-COUNT($A7:A$107)),4)</f>
        <v>X €</v>
      </c>
      <c r="L7" s="44" t="str">
        <f>INDEX(Feuille1!$B$310:$G$380,MATCH(MONTH($B$2),mois2,)+(COUNT($A$7:$A$107)-COUNT($A7:A$107)),6)</f>
        <v>Prélèvement automatique</v>
      </c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</row>
    <row r="8" spans="1:1025" ht="26.4" x14ac:dyDescent="0.25">
      <c r="A8">
        <v>1</v>
      </c>
      <c r="B8" s="40">
        <f>IF(MONTH(INDEX(Date,MATCH(MONTH($B$2),mois,)+(COUNT($A$7:$A$107)-COUNT(A8:$A$107))))=MONTH($B$2),INDEX(Date,MATCH(MONTH($B$2),mois,)+(COUNT($A$7:$A$107)-COUNT(A8:$A$107))),"")</f>
        <v>42219</v>
      </c>
      <c r="C8" s="42" t="str">
        <f>IF(MONTH(INDEX(Date,MATCH(MONTH($B$2),mois,)+(COUNT($A$7:$A$107)-COUNT(A8:$A$107))))=MONTH($B$2),INDEX(Feuille1!$B$13:$H$301,MATCH(MONTH($B$2),mois,)+(COUNT($A$7:$A$107)-COUNT(A8:$A$107)),2),"")</f>
        <v>706</v>
      </c>
      <c r="D8" s="42" t="str">
        <f>IF(MONTH(INDEX(Date,MATCH(MONTH($B$2),mois,)+(COUNT($A$7:$A$107)-COUNT(A8:$A$107))))=MONTH($B$2),INDEX(Feuille1!$B$13:$H$301,MATCH(MONTH($B$2),mois,)+(COUNT($A$7:$A$107)-COUNT(A8:$A$107)),3),"")</f>
        <v>Patient X</v>
      </c>
      <c r="E8" s="43" t="str">
        <f>IF(MONTH(INDEX(Date,MATCH(MONTH($B$2),mois,)+(COUNT($A$7:$A$107)-COUNT(A8:$A$107))))=MONTH($B$2),INDEX(Feuille1!$B$13:$H$301,MATCH(MONTH($B$2),mois,)+(COUNT($A$7:$A$107)-COUNT(A8:$A$107)),4),"")</f>
        <v>X €</v>
      </c>
      <c r="F8" s="42" t="str">
        <f>IF(MONTH(INDEX(Date,MATCH(MONTH($B$2),mois,)+(COUNT($A$7:$A$107)-COUNT(A8:$A$107))))=MONTH($B$2),INDEX(Feuille1!$B$13:$H$301,MATCH(MONTH($B$2),mois,)+(COUNT($A$7:$A$107)-COUNT(A8:$A$107)),6),"")</f>
        <v>Espèce</v>
      </c>
      <c r="G8" s="43" t="str">
        <f>IF(MONTH(INDEX(Date,MATCH(MONTH($B$2),mois,)+(COUNT($A$7:$A$107)-COUNT(A8:$A$107))))=MONTH($B$2),INDEX(Feuille1!$B$13:$H$301,MATCH(MONTH($B$2),mois,)+(COUNT($A$7:$A$107)-COUNT(A8:$A$107)),7),"")</f>
        <v>X</v>
      </c>
      <c r="H8" s="44">
        <f>IF(MONTH(INDEX(date2,MATCH(MONTH($B$2),mois2,)+(COUNT($A$7:$A$107)-COUNT($A8:A$107))))=MONTH($B$2),INDEX(date2,MATCH(MONTH($B$2),mois2,)+(COUNT($A$7:$A$107)-COUNT($A8:A$107))),"")</f>
        <v>42244</v>
      </c>
      <c r="I8" s="46" t="str">
        <f>IF(MONTH(INDEX(date2,MATCH(MONTH($B$2),mois2,)+(COUNT($A$7:$A$107)-COUNT($A8:A$107))))=MONTH($B$2),INDEX(Feuille1!$B$310:$G$380,MATCH(MONTH($B$2),mois2,)+(COUNT($A$7:$A$107)-COUNT($A8:A$107)),2),"")</f>
        <v>6231</v>
      </c>
      <c r="J8" s="46" t="str">
        <f>IF(MONTH(INDEX(date2,MATCH(MONTH($B$2),mois2,)+(COUNT($A$7:$A$107)-COUNT($A8:A$107))))=MONTH($B$2),INDEX(Feuille1!$B$310:$G$380,MATCH(MONTH($B$2),mois2,)+(COUNT($A$7:$A$107)-COUNT($A8:A$107)),3),"")</f>
        <v>Pages Jaunes : abonnement annuel (mai 2015 à mai 2016) 2ème prélèvement sur 2</v>
      </c>
      <c r="K8" s="47" t="str">
        <f>IF(MONTH(INDEX(date2,MATCH(MONTH($B$2),mois2,)+(COUNT($A$7:$A$107)-COUNT($A8:A$107))))=MONTH($B$2),INDEX(Feuille1!$B$310:$G$380,MATCH(MONTH($B$2),mois2,)+(COUNT($A$7:$A$107)-COUNT($A8:A$107)),4),"")</f>
        <v>X €</v>
      </c>
      <c r="L8" s="46" t="str">
        <f>IF(MONTH(INDEX(date2,MATCH(MONTH($B$2),mois2,)+(COUNT($A$7:$A$107)-COUNT($A8:A$107))))=MONTH($B$2),INDEX(Feuille1!$B$310:$G$380,MATCH(MONTH($B$2),mois2,)+(COUNT($A$7:$A$107)-COUNT($A8:A$107)),6),"")</f>
        <v>Chèque</v>
      </c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</row>
    <row r="9" spans="1:1025" x14ac:dyDescent="0.25">
      <c r="A9">
        <v>1</v>
      </c>
      <c r="B9" s="40">
        <f>IF(MONTH(INDEX(Date,MATCH(MONTH($B$2),mois,)+(COUNT($A$7:$A$107)-COUNT(A9:$A$107))))=MONTH($B$2),INDEX(Date,MATCH(MONTH($B$2),mois,)+(COUNT($A$7:$A$107)-COUNT(A9:$A$107))),"")</f>
        <v>42219</v>
      </c>
      <c r="C9" s="42" t="str">
        <f>IF(MONTH(INDEX(Date,MATCH(MONTH($B$2),mois,)+(COUNT($A$7:$A$107)-COUNT(A9:$A$107))))=MONTH($B$2),INDEX(Feuille1!$B$13:$H$301,MATCH(MONTH($B$2),mois,)+(COUNT($A$7:$A$107)-COUNT(A9:$A$107)),2),"")</f>
        <v>706</v>
      </c>
      <c r="D9" s="42" t="str">
        <f>IF(MONTH(INDEX(Date,MATCH(MONTH($B$2),mois,)+(COUNT($A$7:$A$107)-COUNT(A9:$A$107))))=MONTH($B$2),INDEX(Feuille1!$B$13:$H$301,MATCH(MONTH($B$2),mois,)+(COUNT($A$7:$A$107)-COUNT(A9:$A$107)),3),"")</f>
        <v>Patient X</v>
      </c>
      <c r="E9" s="43" t="str">
        <f>IF(MONTH(INDEX(Date,MATCH(MONTH($B$2),mois,)+(COUNT($A$7:$A$107)-COUNT(A9:$A$107))))=MONTH($B$2),INDEX(Feuille1!$B$13:$H$301,MATCH(MONTH($B$2),mois,)+(COUNT($A$7:$A$107)-COUNT(A9:$A$107)),4),"")</f>
        <v>X €</v>
      </c>
      <c r="F9" s="42" t="str">
        <f>IF(MONTH(INDEX(Date,MATCH(MONTH($B$2),mois,)+(COUNT($A$7:$A$107)-COUNT(A9:$A$107))))=MONTH($B$2),INDEX(Feuille1!$B$13:$H$301,MATCH(MONTH($B$2),mois,)+(COUNT($A$7:$A$107)-COUNT(A9:$A$107)),6),"")</f>
        <v>Espèce</v>
      </c>
      <c r="G9" s="43" t="str">
        <f>IF(MONTH(INDEX(Date,MATCH(MONTH($B$2),mois,)+(COUNT($A$7:$A$107)-COUNT(A9:$A$107))))=MONTH($B$2),INDEX(Feuille1!$B$13:$H$301,MATCH(MONTH($B$2),mois,)+(COUNT($A$7:$A$107)-COUNT(A9:$A$107)),7),"")</f>
        <v>X</v>
      </c>
      <c r="H9" s="44" t="str">
        <f>IF(MONTH(INDEX(date2,MATCH(MONTH($B$2),mois2,)+(COUNT($A$7:$A$107)-COUNT($A9:A$107))))=MONTH($B$2),INDEX(date2,MATCH(MONTH($B$2),mois2,)+(COUNT($A$7:$A$107)-COUNT($A9:A$107))),"")</f>
        <v/>
      </c>
      <c r="I9" s="46" t="str">
        <f>IF(MONTH(INDEX(date2,MATCH(MONTH($B$2),mois2,)+(COUNT($A$7:$A$107)-COUNT($A9:A$107))))=MONTH($B$2),INDEX(Feuille1!$B$310:$G$380,MATCH(MONTH($B$2),mois2,)+(COUNT($A$7:$A$107)-COUNT($A9:A$107)),2),"")</f>
        <v/>
      </c>
      <c r="J9" s="46" t="str">
        <f>IF(MONTH(INDEX(date2,MATCH(MONTH($B$2),mois2,)+(COUNT($A$7:$A$107)-COUNT($A9:A$107))))=MONTH($B$2),INDEX(Feuille1!$B$310:$G$380,MATCH(MONTH($B$2),mois2,)+(COUNT($A$7:$A$107)-COUNT($A9:A$107)),3),"")</f>
        <v/>
      </c>
      <c r="K9" s="47" t="str">
        <f>IF(MONTH(INDEX(date2,MATCH(MONTH($B$2),mois2,)+(COUNT($A$7:$A$107)-COUNT($A9:A$107))))=MONTH($B$2),INDEX(Feuille1!$B$310:$G$380,MATCH(MONTH($B$2),mois2,)+(COUNT($A$7:$A$107)-COUNT($A9:A$107)),4),"")</f>
        <v/>
      </c>
      <c r="L9" s="46" t="str">
        <f>IF(MONTH(INDEX(date2,MATCH(MONTH($B$2),mois2,)+(COUNT($A$7:$A$107)-COUNT($A9:A$107))))=MONTH($B$2),INDEX(Feuille1!$B$310:$G$380,MATCH(MONTH($B$2),mois2,)+(COUNT($A$7:$A$107)-COUNT($A9:A$107)),6),"")</f>
        <v/>
      </c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</row>
    <row r="10" spans="1:1025" x14ac:dyDescent="0.25">
      <c r="A10">
        <v>1</v>
      </c>
      <c r="B10" s="40">
        <f>IF(MONTH(INDEX(Date,MATCH(MONTH($B$2),mois,)+(COUNT($A$7:$A$107)-COUNT(A10:$A$107))))=MONTH($B$2),INDEX(Date,MATCH(MONTH($B$2),mois,)+(COUNT($A$7:$A$107)-COUNT(A10:$A$107))),"")</f>
        <v>42219</v>
      </c>
      <c r="C10" s="42" t="str">
        <f>IF(MONTH(INDEX(Date,MATCH(MONTH($B$2),mois,)+(COUNT($A$7:$A$107)-COUNT(A10:$A$107))))=MONTH($B$2),INDEX(Feuille1!$B$13:$H$301,MATCH(MONTH($B$2),mois,)+(COUNT($A$7:$A$107)-COUNT(A10:$A$107)),2),"")</f>
        <v>706</v>
      </c>
      <c r="D10" s="42" t="str">
        <f>IF(MONTH(INDEX(Date,MATCH(MONTH($B$2),mois,)+(COUNT($A$7:$A$107)-COUNT(A10:$A$107))))=MONTH($B$2),INDEX(Feuille1!$B$13:$H$301,MATCH(MONTH($B$2),mois,)+(COUNT($A$7:$A$107)-COUNT(A10:$A$107)),3),"")</f>
        <v>Patient X</v>
      </c>
      <c r="E10" s="43" t="str">
        <f>IF(MONTH(INDEX(Date,MATCH(MONTH($B$2),mois,)+(COUNT($A$7:$A$107)-COUNT(A10:$A$107))))=MONTH($B$2),INDEX(Feuille1!$B$13:$H$301,MATCH(MONTH($B$2),mois,)+(COUNT($A$7:$A$107)-COUNT(A10:$A$107)),4),"")</f>
        <v>X €</v>
      </c>
      <c r="F10" s="42" t="str">
        <f>IF(MONTH(INDEX(Date,MATCH(MONTH($B$2),mois,)+(COUNT($A$7:$A$107)-COUNT(A10:$A$107))))=MONTH($B$2),INDEX(Feuille1!$B$13:$H$301,MATCH(MONTH($B$2),mois,)+(COUNT($A$7:$A$107)-COUNT(A10:$A$107)),6),"")</f>
        <v>Espèce</v>
      </c>
      <c r="G10" s="43" t="str">
        <f>IF(MONTH(INDEX(Date,MATCH(MONTH($B$2),mois,)+(COUNT($A$7:$A$107)-COUNT(A10:$A$107))))=MONTH($B$2),INDEX(Feuille1!$B$13:$H$301,MATCH(MONTH($B$2),mois,)+(COUNT($A$7:$A$107)-COUNT(A10:$A$107)),7),"")</f>
        <v>X</v>
      </c>
      <c r="H10" s="44" t="str">
        <f>IF(MONTH(INDEX(date2,MATCH(MONTH($B$2),mois2,)+(COUNT($A$7:$A$107)-COUNT($A10:A$107))))=MONTH($B$2),INDEX(date2,MATCH(MONTH($B$2),mois2,)+(COUNT($A$7:$A$107)-COUNT($A10:A$107))),"")</f>
        <v/>
      </c>
      <c r="I10" s="46" t="str">
        <f>IF(MONTH(INDEX(date2,MATCH(MONTH($B$2),mois2,)+(COUNT($A$7:$A$107)-COUNT($A10:A$107))))=MONTH($B$2),INDEX(Feuille1!$B$310:$G$380,MATCH(MONTH($B$2),mois2,)+(COUNT($A$7:$A$107)-COUNT($A10:A$107)),2),"")</f>
        <v/>
      </c>
      <c r="J10" s="46" t="str">
        <f>IF(MONTH(INDEX(date2,MATCH(MONTH($B$2),mois2,)+(COUNT($A$7:$A$107)-COUNT($A10:A$107))))=MONTH($B$2),INDEX(Feuille1!$B$310:$G$380,MATCH(MONTH($B$2),mois2,)+(COUNT($A$7:$A$107)-COUNT($A10:A$107)),3),"")</f>
        <v/>
      </c>
      <c r="K10" s="47" t="str">
        <f>IF(MONTH(INDEX(date2,MATCH(MONTH($B$2),mois2,)+(COUNT($A$7:$A$107)-COUNT($A10:A$107))))=MONTH($B$2),INDEX(Feuille1!$B$310:$G$380,MATCH(MONTH($B$2),mois2,)+(COUNT($A$7:$A$107)-COUNT($A10:A$107)),4),"")</f>
        <v/>
      </c>
      <c r="L10" s="46" t="str">
        <f>IF(MONTH(INDEX(date2,MATCH(MONTH($B$2),mois2,)+(COUNT($A$7:$A$107)-COUNT($A10:A$107))))=MONTH($B$2),INDEX(Feuille1!$B$310:$G$380,MATCH(MONTH($B$2),mois2,)+(COUNT($A$7:$A$107)-COUNT($A10:A$107)),6),"")</f>
        <v/>
      </c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</row>
    <row r="11" spans="1:1025" x14ac:dyDescent="0.25">
      <c r="A11">
        <v>1</v>
      </c>
      <c r="B11" s="40">
        <f>IF(MONTH(INDEX(Date,MATCH(MONTH($B$2),mois,)+(COUNT($A$7:$A$107)-COUNT(A11:$A$107))))=MONTH($B$2),INDEX(Date,MATCH(MONTH($B$2),mois,)+(COUNT($A$7:$A$107)-COUNT(A11:$A$107))),"")</f>
        <v>42219</v>
      </c>
      <c r="C11" s="42" t="str">
        <f>IF(MONTH(INDEX(Date,MATCH(MONTH($B$2),mois,)+(COUNT($A$7:$A$107)-COUNT(A11:$A$107))))=MONTH($B$2),INDEX(Feuille1!$B$13:$H$301,MATCH(MONTH($B$2),mois,)+(COUNT($A$7:$A$107)-COUNT(A11:$A$107)),2),"")</f>
        <v>706</v>
      </c>
      <c r="D11" s="42" t="str">
        <f>IF(MONTH(INDEX(Date,MATCH(MONTH($B$2),mois,)+(COUNT($A$7:$A$107)-COUNT(A11:$A$107))))=MONTH($B$2),INDEX(Feuille1!$B$13:$H$301,MATCH(MONTH($B$2),mois,)+(COUNT($A$7:$A$107)-COUNT(A11:$A$107)),3),"")</f>
        <v>Patient X</v>
      </c>
      <c r="E11" s="43" t="str">
        <f>IF(MONTH(INDEX(Date,MATCH(MONTH($B$2),mois,)+(COUNT($A$7:$A$107)-COUNT(A11:$A$107))))=MONTH($B$2),INDEX(Feuille1!$B$13:$H$301,MATCH(MONTH($B$2),mois,)+(COUNT($A$7:$A$107)-COUNT(A11:$A$107)),4),"")</f>
        <v>X €</v>
      </c>
      <c r="F11" s="42" t="str">
        <f>IF(MONTH(INDEX(Date,MATCH(MONTH($B$2),mois,)+(COUNT($A$7:$A$107)-COUNT(A11:$A$107))))=MONTH($B$2),INDEX(Feuille1!$B$13:$H$301,MATCH(MONTH($B$2),mois,)+(COUNT($A$7:$A$107)-COUNT(A11:$A$107)),6),"")</f>
        <v>Espèce</v>
      </c>
      <c r="G11" s="43" t="str">
        <f>IF(MONTH(INDEX(Date,MATCH(MONTH($B$2),mois,)+(COUNT($A$7:$A$107)-COUNT(A11:$A$107))))=MONTH($B$2),INDEX(Feuille1!$B$13:$H$301,MATCH(MONTH($B$2),mois,)+(COUNT($A$7:$A$107)-COUNT(A11:$A$107)),7),"")</f>
        <v>X</v>
      </c>
      <c r="H11" s="44" t="str">
        <f>IF(MONTH(INDEX(date2,MATCH(MONTH($B$2),mois2,)+(COUNT($A$7:$A$107)-COUNT($A11:A$107))))=MONTH($B$2),INDEX(date2,MATCH(MONTH($B$2),mois2,)+(COUNT($A$7:$A$107)-COUNT($A11:A$107))),"")</f>
        <v/>
      </c>
      <c r="I11" s="46" t="str">
        <f>IF(MONTH(INDEX(date2,MATCH(MONTH($B$2),mois2,)+(COUNT($A$7:$A$107)-COUNT($A11:A$107))))=MONTH($B$2),INDEX(Feuille1!$B$310:$G$380,MATCH(MONTH($B$2),mois2,)+(COUNT($A$7:$A$107)-COUNT($A11:A$107)),2),"")</f>
        <v/>
      </c>
      <c r="J11" s="46" t="str">
        <f>IF(MONTH(INDEX(date2,MATCH(MONTH($B$2),mois2,)+(COUNT($A$7:$A$107)-COUNT($A11:A$107))))=MONTH($B$2),INDEX(Feuille1!$B$310:$G$380,MATCH(MONTH($B$2),mois2,)+(COUNT($A$7:$A$107)-COUNT($A11:A$107)),3),"")</f>
        <v/>
      </c>
      <c r="K11" s="47" t="str">
        <f>IF(MONTH(INDEX(date2,MATCH(MONTH($B$2),mois2,)+(COUNT($A$7:$A$107)-COUNT($A11:A$107))))=MONTH($B$2),INDEX(Feuille1!$B$310:$G$380,MATCH(MONTH($B$2),mois2,)+(COUNT($A$7:$A$107)-COUNT($A11:A$107)),4),"")</f>
        <v/>
      </c>
      <c r="L11" s="46" t="str">
        <f>IF(MONTH(INDEX(date2,MATCH(MONTH($B$2),mois2,)+(COUNT($A$7:$A$107)-COUNT($A11:A$107))))=MONTH($B$2),INDEX(Feuille1!$B$310:$G$380,MATCH(MONTH($B$2),mois2,)+(COUNT($A$7:$A$107)-COUNT($A11:A$107)),6),"")</f>
        <v/>
      </c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</row>
    <row r="12" spans="1:1025" x14ac:dyDescent="0.25">
      <c r="A12">
        <v>1</v>
      </c>
      <c r="B12" s="40">
        <f>IF(MONTH(INDEX(Date,MATCH(MONTH($B$2),mois,)+(COUNT($A$7:$A$107)-COUNT(A12:$A$107))))=MONTH($B$2),INDEX(Date,MATCH(MONTH($B$2),mois,)+(COUNT($A$7:$A$107)-COUNT(A12:$A$107))),"")</f>
        <v>42219</v>
      </c>
      <c r="C12" s="42" t="str">
        <f>IF(MONTH(INDEX(Date,MATCH(MONTH($B$2),mois,)+(COUNT($A$7:$A$107)-COUNT(A12:$A$107))))=MONTH($B$2),INDEX(Feuille1!$B$13:$H$301,MATCH(MONTH($B$2),mois,)+(COUNT($A$7:$A$107)-COUNT(A12:$A$107)),2),"")</f>
        <v>706</v>
      </c>
      <c r="D12" s="42" t="str">
        <f>IF(MONTH(INDEX(Date,MATCH(MONTH($B$2),mois,)+(COUNT($A$7:$A$107)-COUNT(A12:$A$107))))=MONTH($B$2),INDEX(Feuille1!$B$13:$H$301,MATCH(MONTH($B$2),mois,)+(COUNT($A$7:$A$107)-COUNT(A12:$A$107)),3),"")</f>
        <v>Patient X</v>
      </c>
      <c r="E12" s="43" t="str">
        <f>IF(MONTH(INDEX(Date,MATCH(MONTH($B$2),mois,)+(COUNT($A$7:$A$107)-COUNT(A12:$A$107))))=MONTH($B$2),INDEX(Feuille1!$B$13:$H$301,MATCH(MONTH($B$2),mois,)+(COUNT($A$7:$A$107)-COUNT(A12:$A$107)),4),"")</f>
        <v>X €</v>
      </c>
      <c r="F12" s="42" t="str">
        <f>IF(MONTH(INDEX(Date,MATCH(MONTH($B$2),mois,)+(COUNT($A$7:$A$107)-COUNT(A12:$A$107))))=MONTH($B$2),INDEX(Feuille1!$B$13:$H$301,MATCH(MONTH($B$2),mois,)+(COUNT($A$7:$A$107)-COUNT(A12:$A$107)),6),"")</f>
        <v>Chèque</v>
      </c>
      <c r="G12" s="43" t="str">
        <f>IF(MONTH(INDEX(Date,MATCH(MONTH($B$2),mois,)+(COUNT($A$7:$A$107)-COUNT(A12:$A$107))))=MONTH($B$2),INDEX(Feuille1!$B$13:$H$301,MATCH(MONTH($B$2),mois,)+(COUNT($A$7:$A$107)-COUNT(A12:$A$107)),7),"")</f>
        <v>X</v>
      </c>
      <c r="H12" s="44" t="str">
        <f>IF(MONTH(INDEX(date2,MATCH(MONTH($B$2),mois2,)+(COUNT($A$7:$A$107)-COUNT($A12:A$107))))=MONTH($B$2),INDEX(date2,MATCH(MONTH($B$2),mois2,)+(COUNT($A$7:$A$107)-COUNT($A12:A$107))),"")</f>
        <v/>
      </c>
      <c r="I12" s="46" t="str">
        <f>IF(MONTH(INDEX(date2,MATCH(MONTH($B$2),mois2,)+(COUNT($A$7:$A$107)-COUNT($A12:A$107))))=MONTH($B$2),INDEX(Feuille1!$B$310:$G$380,MATCH(MONTH($B$2),mois2,)+(COUNT($A$7:$A$107)-COUNT($A12:A$107)),2),"")</f>
        <v/>
      </c>
      <c r="J12" s="46" t="str">
        <f>IF(MONTH(INDEX(date2,MATCH(MONTH($B$2),mois2,)+(COUNT($A$7:$A$107)-COUNT($A12:A$107))))=MONTH($B$2),INDEX(Feuille1!$B$310:$G$380,MATCH(MONTH($B$2),mois2,)+(COUNT($A$7:$A$107)-COUNT($A12:A$107)),3),"")</f>
        <v/>
      </c>
      <c r="K12" s="47" t="str">
        <f>IF(MONTH(INDEX(date2,MATCH(MONTH($B$2),mois2,)+(COUNT($A$7:$A$107)-COUNT($A12:A$107))))=MONTH($B$2),INDEX(Feuille1!$B$310:$G$380,MATCH(MONTH($B$2),mois2,)+(COUNT($A$7:$A$107)-COUNT($A12:A$107)),4),"")</f>
        <v/>
      </c>
      <c r="L12" s="46" t="str">
        <f>IF(MONTH(INDEX(date2,MATCH(MONTH($B$2),mois2,)+(COUNT($A$7:$A$107)-COUNT($A12:A$107))))=MONTH($B$2),INDEX(Feuille1!$B$310:$G$380,MATCH(MONTH($B$2),mois2,)+(COUNT($A$7:$A$107)-COUNT($A12:A$107)),6),"")</f>
        <v/>
      </c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</row>
    <row r="13" spans="1:1025" x14ac:dyDescent="0.25">
      <c r="A13">
        <v>1</v>
      </c>
      <c r="B13" s="40">
        <f>IF(MONTH(INDEX(Date,MATCH(MONTH($B$2),mois,)+(COUNT($A$7:$A$107)-COUNT(A13:$A$107))))=MONTH($B$2),INDEX(Date,MATCH(MONTH($B$2),mois,)+(COUNT($A$7:$A$107)-COUNT(A13:$A$107))),"")</f>
        <v>42221</v>
      </c>
      <c r="C13" s="42" t="str">
        <f>IF(MONTH(INDEX(Date,MATCH(MONTH($B$2),mois,)+(COUNT($A$7:$A$107)-COUNT(A13:$A$107))))=MONTH($B$2),INDEX(Feuille1!$B$13:$H$301,MATCH(MONTH($B$2),mois,)+(COUNT($A$7:$A$107)-COUNT(A13:$A$107)),2),"")</f>
        <v>706</v>
      </c>
      <c r="D13" s="42" t="str">
        <f>IF(MONTH(INDEX(Date,MATCH(MONTH($B$2),mois,)+(COUNT($A$7:$A$107)-COUNT(A13:$A$107))))=MONTH($B$2),INDEX(Feuille1!$B$13:$H$301,MATCH(MONTH($B$2),mois,)+(COUNT($A$7:$A$107)-COUNT(A13:$A$107)),3),"")</f>
        <v>Patient X</v>
      </c>
      <c r="E13" s="43" t="str">
        <f>IF(MONTH(INDEX(Date,MATCH(MONTH($B$2),mois,)+(COUNT($A$7:$A$107)-COUNT(A13:$A$107))))=MONTH($B$2),INDEX(Feuille1!$B$13:$H$301,MATCH(MONTH($B$2),mois,)+(COUNT($A$7:$A$107)-COUNT(A13:$A$107)),4),"")</f>
        <v>X €</v>
      </c>
      <c r="F13" s="42" t="str">
        <f>IF(MONTH(INDEX(Date,MATCH(MONTH($B$2),mois,)+(COUNT($A$7:$A$107)-COUNT(A13:$A$107))))=MONTH($B$2),INDEX(Feuille1!$B$13:$H$301,MATCH(MONTH($B$2),mois,)+(COUNT($A$7:$A$107)-COUNT(A13:$A$107)),6),"")</f>
        <v>Espèce</v>
      </c>
      <c r="G13" s="43" t="str">
        <f>IF(MONTH(INDEX(Date,MATCH(MONTH($B$2),mois,)+(COUNT($A$7:$A$107)-COUNT(A13:$A$107))))=MONTH($B$2),INDEX(Feuille1!$B$13:$H$301,MATCH(MONTH($B$2),mois,)+(COUNT($A$7:$A$107)-COUNT(A13:$A$107)),7),"")</f>
        <v>X</v>
      </c>
      <c r="H13" s="44" t="str">
        <f>IF(MONTH(INDEX(date2,MATCH(MONTH($B$2),mois2,)+(COUNT($A$7:$A$107)-COUNT($A13:A$107))))=MONTH($B$2),INDEX(date2,MATCH(MONTH($B$2),mois2,)+(COUNT($A$7:$A$107)-COUNT($A13:A$107))),"")</f>
        <v/>
      </c>
      <c r="I13" s="46" t="str">
        <f>IF(MONTH(INDEX(date2,MATCH(MONTH($B$2),mois2,)+(COUNT($A$7:$A$107)-COUNT($A13:A$107))))=MONTH($B$2),INDEX(Feuille1!$B$310:$G$380,MATCH(MONTH($B$2),mois2,)+(COUNT($A$7:$A$107)-COUNT($A13:A$107)),2),"")</f>
        <v/>
      </c>
      <c r="J13" s="46" t="str">
        <f>IF(MONTH(INDEX(date2,MATCH(MONTH($B$2),mois2,)+(COUNT($A$7:$A$107)-COUNT($A13:A$107))))=MONTH($B$2),INDEX(Feuille1!$B$310:$G$380,MATCH(MONTH($B$2),mois2,)+(COUNT($A$7:$A$107)-COUNT($A13:A$107)),3),"")</f>
        <v/>
      </c>
      <c r="K13" s="47" t="str">
        <f>IF(MONTH(INDEX(date2,MATCH(MONTH($B$2),mois2,)+(COUNT($A$7:$A$107)-COUNT($A13:A$107))))=MONTH($B$2),INDEX(Feuille1!$B$310:$G$380,MATCH(MONTH($B$2),mois2,)+(COUNT($A$7:$A$107)-COUNT($A13:A$107)),4),"")</f>
        <v/>
      </c>
      <c r="L13" s="46" t="str">
        <f>IF(MONTH(INDEX(date2,MATCH(MONTH($B$2),mois2,)+(COUNT($A$7:$A$107)-COUNT($A13:A$107))))=MONTH($B$2),INDEX(Feuille1!$B$310:$G$380,MATCH(MONTH($B$2),mois2,)+(COUNT($A$7:$A$107)-COUNT($A13:A$107)),6),"")</f>
        <v/>
      </c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</row>
    <row r="14" spans="1:1025" x14ac:dyDescent="0.25">
      <c r="A14">
        <v>1</v>
      </c>
      <c r="B14" s="40">
        <f>IF(MONTH(INDEX(Date,MATCH(MONTH($B$2),mois,)+(COUNT($A$7:$A$107)-COUNT(A14:$A$107))))=MONTH($B$2),INDEX(Date,MATCH(MONTH($B$2),mois,)+(COUNT($A$7:$A$107)-COUNT(A14:$A$107))),"")</f>
        <v>42221</v>
      </c>
      <c r="C14" s="42" t="str">
        <f>IF(MONTH(INDEX(Date,MATCH(MONTH($B$2),mois,)+(COUNT($A$7:$A$107)-COUNT(A14:$A$107))))=MONTH($B$2),INDEX(Feuille1!$B$13:$H$301,MATCH(MONTH($B$2),mois,)+(COUNT($A$7:$A$107)-COUNT(A14:$A$107)),2),"")</f>
        <v>706</v>
      </c>
      <c r="D14" s="42" t="str">
        <f>IF(MONTH(INDEX(Date,MATCH(MONTH($B$2),mois,)+(COUNT($A$7:$A$107)-COUNT(A14:$A$107))))=MONTH($B$2),INDEX(Feuille1!$B$13:$H$301,MATCH(MONTH($B$2),mois,)+(COUNT($A$7:$A$107)-COUNT(A14:$A$107)),3),"")</f>
        <v>Patient X</v>
      </c>
      <c r="E14" s="43" t="str">
        <f>IF(MONTH(INDEX(Date,MATCH(MONTH($B$2),mois,)+(COUNT($A$7:$A$107)-COUNT(A14:$A$107))))=MONTH($B$2),INDEX(Feuille1!$B$13:$H$301,MATCH(MONTH($B$2),mois,)+(COUNT($A$7:$A$107)-COUNT(A14:$A$107)),4),"")</f>
        <v>X €</v>
      </c>
      <c r="F14" s="42" t="str">
        <f>IF(MONTH(INDEX(Date,MATCH(MONTH($B$2),mois,)+(COUNT($A$7:$A$107)-COUNT(A14:$A$107))))=MONTH($B$2),INDEX(Feuille1!$B$13:$H$301,MATCH(MONTH($B$2),mois,)+(COUNT($A$7:$A$107)-COUNT(A14:$A$107)),6),"")</f>
        <v>Espèce</v>
      </c>
      <c r="G14" s="43" t="str">
        <f>IF(MONTH(INDEX(Date,MATCH(MONTH($B$2),mois,)+(COUNT($A$7:$A$107)-COUNT(A14:$A$107))))=MONTH($B$2),INDEX(Feuille1!$B$13:$H$301,MATCH(MONTH($B$2),mois,)+(COUNT($A$7:$A$107)-COUNT(A14:$A$107)),7),"")</f>
        <v>X</v>
      </c>
      <c r="H14" s="44" t="str">
        <f>IF(MONTH(INDEX(date2,MATCH(MONTH($B$2),mois2,)+(COUNT($A$7:$A$107)-COUNT($A14:A$107))))=MONTH($B$2),INDEX(date2,MATCH(MONTH($B$2),mois2,)+(COUNT($A$7:$A$107)-COUNT($A14:A$107))),"")</f>
        <v/>
      </c>
      <c r="I14" s="46" t="str">
        <f>IF(MONTH(INDEX(date2,MATCH(MONTH($B$2),mois2,)+(COUNT($A$7:$A$107)-COUNT($A14:A$107))))=MONTH($B$2),INDEX(Feuille1!$B$310:$G$380,MATCH(MONTH($B$2),mois2,)+(COUNT($A$7:$A$107)-COUNT($A14:A$107)),2),"")</f>
        <v/>
      </c>
      <c r="J14" s="46" t="str">
        <f>IF(MONTH(INDEX(date2,MATCH(MONTH($B$2),mois2,)+(COUNT($A$7:$A$107)-COUNT($A14:A$107))))=MONTH($B$2),INDEX(Feuille1!$B$310:$G$380,MATCH(MONTH($B$2),mois2,)+(COUNT($A$7:$A$107)-COUNT($A14:A$107)),3),"")</f>
        <v/>
      </c>
      <c r="K14" s="47" t="str">
        <f>IF(MONTH(INDEX(date2,MATCH(MONTH($B$2),mois2,)+(COUNT($A$7:$A$107)-COUNT($A14:A$107))))=MONTH($B$2),INDEX(Feuille1!$B$310:$G$380,MATCH(MONTH($B$2),mois2,)+(COUNT($A$7:$A$107)-COUNT($A14:A$107)),4),"")</f>
        <v/>
      </c>
      <c r="L14" s="46" t="str">
        <f>IF(MONTH(INDEX(date2,MATCH(MONTH($B$2),mois2,)+(COUNT($A$7:$A$107)-COUNT($A14:A$107))))=MONTH($B$2),INDEX(Feuille1!$B$310:$G$380,MATCH(MONTH($B$2),mois2,)+(COUNT($A$7:$A$107)-COUNT($A14:A$107)),6),"")</f>
        <v/>
      </c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</row>
    <row r="15" spans="1:1025" x14ac:dyDescent="0.25">
      <c r="A15">
        <v>1</v>
      </c>
      <c r="B15" s="40">
        <f>IF(MONTH(INDEX(Date,MATCH(MONTH($B$2),mois,)+(COUNT($A$7:$A$107)-COUNT(A15:$A$107))))=MONTH($B$2),INDEX(Date,MATCH(MONTH($B$2),mois,)+(COUNT($A$7:$A$107)-COUNT(A15:$A$107))),"")</f>
        <v>42221</v>
      </c>
      <c r="C15" s="42" t="str">
        <f>IF(MONTH(INDEX(Date,MATCH(MONTH($B$2),mois,)+(COUNT($A$7:$A$107)-COUNT(A15:$A$107))))=MONTH($B$2),INDEX(Feuille1!$B$13:$H$301,MATCH(MONTH($B$2),mois,)+(COUNT($A$7:$A$107)-COUNT(A15:$A$107)),2),"")</f>
        <v>706</v>
      </c>
      <c r="D15" s="42" t="str">
        <f>IF(MONTH(INDEX(Date,MATCH(MONTH($B$2),mois,)+(COUNT($A$7:$A$107)-COUNT(A15:$A$107))))=MONTH($B$2),INDEX(Feuille1!$B$13:$H$301,MATCH(MONTH($B$2),mois,)+(COUNT($A$7:$A$107)-COUNT(A15:$A$107)),3),"")</f>
        <v>Patient X</v>
      </c>
      <c r="E15" s="43" t="str">
        <f>IF(MONTH(INDEX(Date,MATCH(MONTH($B$2),mois,)+(COUNT($A$7:$A$107)-COUNT(A15:$A$107))))=MONTH($B$2),INDEX(Feuille1!$B$13:$H$301,MATCH(MONTH($B$2),mois,)+(COUNT($A$7:$A$107)-COUNT(A15:$A$107)),4),"")</f>
        <v>X €</v>
      </c>
      <c r="F15" s="42" t="str">
        <f>IF(MONTH(INDEX(Date,MATCH(MONTH($B$2),mois,)+(COUNT($A$7:$A$107)-COUNT(A15:$A$107))))=MONTH($B$2),INDEX(Feuille1!$B$13:$H$301,MATCH(MONTH($B$2),mois,)+(COUNT($A$7:$A$107)-COUNT(A15:$A$107)),6),"")</f>
        <v>Chèque</v>
      </c>
      <c r="G15" s="43" t="str">
        <f>IF(MONTH(INDEX(Date,MATCH(MONTH($B$2),mois,)+(COUNT($A$7:$A$107)-COUNT(A15:$A$107))))=MONTH($B$2),INDEX(Feuille1!$B$13:$H$301,MATCH(MONTH($B$2),mois,)+(COUNT($A$7:$A$107)-COUNT(A15:$A$107)),7),"")</f>
        <v>X</v>
      </c>
      <c r="H15" s="44" t="str">
        <f>IF(MONTH(INDEX(date2,MATCH(MONTH($B$2),mois2,)+(COUNT($A$7:$A$107)-COUNT($A15:A$107))))=MONTH($B$2),INDEX(date2,MATCH(MONTH($B$2),mois2,)+(COUNT($A$7:$A$107)-COUNT($A15:A$107))),"")</f>
        <v/>
      </c>
      <c r="I15" s="46" t="str">
        <f>IF(MONTH(INDEX(date2,MATCH(MONTH($B$2),mois2,)+(COUNT($A$7:$A$107)-COUNT($A15:A$107))))=MONTH($B$2),INDEX(Feuille1!$B$310:$G$380,MATCH(MONTH($B$2),mois2,)+(COUNT($A$7:$A$107)-COUNT($A15:A$107)),2),"")</f>
        <v/>
      </c>
      <c r="J15" s="46" t="str">
        <f>IF(MONTH(INDEX(date2,MATCH(MONTH($B$2),mois2,)+(COUNT($A$7:$A$107)-COUNT($A15:A$107))))=MONTH($B$2),INDEX(Feuille1!$B$310:$G$380,MATCH(MONTH($B$2),mois2,)+(COUNT($A$7:$A$107)-COUNT($A15:A$107)),3),"")</f>
        <v/>
      </c>
      <c r="K15" s="47" t="str">
        <f>IF(MONTH(INDEX(date2,MATCH(MONTH($B$2),mois2,)+(COUNT($A$7:$A$107)-COUNT($A15:A$107))))=MONTH($B$2),INDEX(Feuille1!$B$310:$G$380,MATCH(MONTH($B$2),mois2,)+(COUNT($A$7:$A$107)-COUNT($A15:A$107)),4),"")</f>
        <v/>
      </c>
      <c r="L15" s="46" t="str">
        <f>IF(MONTH(INDEX(date2,MATCH(MONTH($B$2),mois2,)+(COUNT($A$7:$A$107)-COUNT($A15:A$107))))=MONTH($B$2),INDEX(Feuille1!$B$310:$G$380,MATCH(MONTH($B$2),mois2,)+(COUNT($A$7:$A$107)-COUNT($A15:A$107)),6),"")</f>
        <v/>
      </c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</row>
    <row r="16" spans="1:1025" x14ac:dyDescent="0.25">
      <c r="A16">
        <v>1</v>
      </c>
      <c r="B16" s="40">
        <f>IF(MONTH(INDEX(Date,MATCH(MONTH($B$2),mois,)+(COUNT($A$7:$A$107)-COUNT(A16:$A$107))))=MONTH($B$2),INDEX(Date,MATCH(MONTH($B$2),mois,)+(COUNT($A$7:$A$107)-COUNT(A16:$A$107))),"")</f>
        <v>42222</v>
      </c>
      <c r="C16" s="42" t="str">
        <f>IF(MONTH(INDEX(Date,MATCH(MONTH($B$2),mois,)+(COUNT($A$7:$A$107)-COUNT(A16:$A$107))))=MONTH($B$2),INDEX(Feuille1!$B$13:$H$301,MATCH(MONTH($B$2),mois,)+(COUNT($A$7:$A$107)-COUNT(A16:$A$107)),2),"")</f>
        <v>706</v>
      </c>
      <c r="D16" s="42" t="str">
        <f>IF(MONTH(INDEX(Date,MATCH(MONTH($B$2),mois,)+(COUNT($A$7:$A$107)-COUNT(A16:$A$107))))=MONTH($B$2),INDEX(Feuille1!$B$13:$H$301,MATCH(MONTH($B$2),mois,)+(COUNT($A$7:$A$107)-COUNT(A16:$A$107)),3),"")</f>
        <v>Patient X</v>
      </c>
      <c r="E16" s="43" t="str">
        <f>IF(MONTH(INDEX(Date,MATCH(MONTH($B$2),mois,)+(COUNT($A$7:$A$107)-COUNT(A16:$A$107))))=MONTH($B$2),INDEX(Feuille1!$B$13:$H$301,MATCH(MONTH($B$2),mois,)+(COUNT($A$7:$A$107)-COUNT(A16:$A$107)),4),"")</f>
        <v>X €</v>
      </c>
      <c r="F16" s="42" t="str">
        <f>IF(MONTH(INDEX(Date,MATCH(MONTH($B$2),mois,)+(COUNT($A$7:$A$107)-COUNT(A16:$A$107))))=MONTH($B$2),INDEX(Feuille1!$B$13:$H$301,MATCH(MONTH($B$2),mois,)+(COUNT($A$7:$A$107)-COUNT(A16:$A$107)),6),"")</f>
        <v>Chèque</v>
      </c>
      <c r="G16" s="43" t="str">
        <f>IF(MONTH(INDEX(Date,MATCH(MONTH($B$2),mois,)+(COUNT($A$7:$A$107)-COUNT(A16:$A$107))))=MONTH($B$2),INDEX(Feuille1!$B$13:$H$301,MATCH(MONTH($B$2),mois,)+(COUNT($A$7:$A$107)-COUNT(A16:$A$107)),7),"")</f>
        <v>X</v>
      </c>
      <c r="H16" s="44" t="str">
        <f>IF(MONTH(INDEX(date2,MATCH(MONTH($B$2),mois2,)+(COUNT($A$7:$A$107)-COUNT($A16:A$107))))=MONTH($B$2),INDEX(date2,MATCH(MONTH($B$2),mois2,)+(COUNT($A$7:$A$107)-COUNT($A16:A$107))),"")</f>
        <v/>
      </c>
      <c r="I16" s="46" t="str">
        <f>IF(MONTH(INDEX(date2,MATCH(MONTH($B$2),mois2,)+(COUNT($A$7:$A$107)-COUNT($A16:A$107))))=MONTH($B$2),INDEX(Feuille1!$B$310:$G$380,MATCH(MONTH($B$2),mois2,)+(COUNT($A$7:$A$107)-COUNT($A16:A$107)),2),"")</f>
        <v/>
      </c>
      <c r="J16" s="46" t="str">
        <f>IF(MONTH(INDEX(date2,MATCH(MONTH($B$2),mois2,)+(COUNT($A$7:$A$107)-COUNT($A16:A$107))))=MONTH($B$2),INDEX(Feuille1!$B$310:$G$380,MATCH(MONTH($B$2),mois2,)+(COUNT($A$7:$A$107)-COUNT($A16:A$107)),3),"")</f>
        <v/>
      </c>
      <c r="K16" s="47" t="str">
        <f>IF(MONTH(INDEX(date2,MATCH(MONTH($B$2),mois2,)+(COUNT($A$7:$A$107)-COUNT($A16:A$107))))=MONTH($B$2),INDEX(Feuille1!$B$310:$G$380,MATCH(MONTH($B$2),mois2,)+(COUNT($A$7:$A$107)-COUNT($A16:A$107)),4),"")</f>
        <v/>
      </c>
      <c r="L16" s="46" t="str">
        <f>IF(MONTH(INDEX(date2,MATCH(MONTH($B$2),mois2,)+(COUNT($A$7:$A$107)-COUNT($A16:A$107))))=MONTH($B$2),INDEX(Feuille1!$B$310:$G$380,MATCH(MONTH($B$2),mois2,)+(COUNT($A$7:$A$107)-COUNT($A16:A$107)),6),"")</f>
        <v/>
      </c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</row>
    <row r="17" spans="1:1025" x14ac:dyDescent="0.25">
      <c r="A17">
        <v>1</v>
      </c>
      <c r="B17" s="40">
        <f>IF(MONTH(INDEX(Date,MATCH(MONTH($B$2),mois,)+(COUNT($A$7:$A$107)-COUNT(A17:$A$107))))=MONTH($B$2),INDEX(Date,MATCH(MONTH($B$2),mois,)+(COUNT($A$7:$A$107)-COUNT(A17:$A$107))),"")</f>
        <v>42223</v>
      </c>
      <c r="C17" s="42" t="str">
        <f>IF(MONTH(INDEX(Date,MATCH(MONTH($B$2),mois,)+(COUNT($A$7:$A$107)-COUNT(A17:$A$107))))=MONTH($B$2),INDEX(Feuille1!$B$13:$H$301,MATCH(MONTH($B$2),mois,)+(COUNT($A$7:$A$107)-COUNT(A17:$A$107)),2),"")</f>
        <v>706</v>
      </c>
      <c r="D17" s="42" t="str">
        <f>IF(MONTH(INDEX(Date,MATCH(MONTH($B$2),mois,)+(COUNT($A$7:$A$107)-COUNT(A17:$A$107))))=MONTH($B$2),INDEX(Feuille1!$B$13:$H$301,MATCH(MONTH($B$2),mois,)+(COUNT($A$7:$A$107)-COUNT(A17:$A$107)),3),"")</f>
        <v>Patient X</v>
      </c>
      <c r="E17" s="43" t="str">
        <f>IF(MONTH(INDEX(Date,MATCH(MONTH($B$2),mois,)+(COUNT($A$7:$A$107)-COUNT(A17:$A$107))))=MONTH($B$2),INDEX(Feuille1!$B$13:$H$301,MATCH(MONTH($B$2),mois,)+(COUNT($A$7:$A$107)-COUNT(A17:$A$107)),4),"")</f>
        <v>X €</v>
      </c>
      <c r="F17" s="42" t="str">
        <f>IF(MONTH(INDEX(Date,MATCH(MONTH($B$2),mois,)+(COUNT($A$7:$A$107)-COUNT(A17:$A$107))))=MONTH($B$2),INDEX(Feuille1!$B$13:$H$301,MATCH(MONTH($B$2),mois,)+(COUNT($A$7:$A$107)-COUNT(A17:$A$107)),6),"")</f>
        <v>Chèque</v>
      </c>
      <c r="G17" s="43" t="str">
        <f>IF(MONTH(INDEX(Date,MATCH(MONTH($B$2),mois,)+(COUNT($A$7:$A$107)-COUNT(A17:$A$107))))=MONTH($B$2),INDEX(Feuille1!$B$13:$H$301,MATCH(MONTH($B$2),mois,)+(COUNT($A$7:$A$107)-COUNT(A17:$A$107)),7),"")</f>
        <v>X</v>
      </c>
      <c r="H17" s="44" t="e">
        <f>IF(MONTH(INDEX(date2,MATCH(MONTH($B$2),mois2,)+(COUNT($A$7:$A$107)-COUNT($A17:A$107))))=MONTH($B$2),INDEX(date2,MATCH(MONTH($B$2),mois2,)+(COUNT($A$7:$A$107)-COUNT($A17:A$107))),"")</f>
        <v>#REF!</v>
      </c>
      <c r="I17" s="46" t="e">
        <f>IF(MONTH(INDEX(date2,MATCH(MONTH($B$2),mois2,)+(COUNT($A$7:$A$107)-COUNT($A17:A$107))))=MONTH($B$2),INDEX(Feuille1!$B$310:$G$380,MATCH(MONTH($B$2),mois2,)+(COUNT($A$7:$A$107)-COUNT($A17:A$107)),2),"")</f>
        <v>#REF!</v>
      </c>
      <c r="J17" s="46" t="e">
        <f>IF(MONTH(INDEX(date2,MATCH(MONTH($B$2),mois2,)+(COUNT($A$7:$A$107)-COUNT($A17:A$107))))=MONTH($B$2),INDEX(Feuille1!$B$310:$G$380,MATCH(MONTH($B$2),mois2,)+(COUNT($A$7:$A$107)-COUNT($A17:A$107)),3),"")</f>
        <v>#REF!</v>
      </c>
      <c r="K17" s="47" t="e">
        <f>IF(MONTH(INDEX(date2,MATCH(MONTH($B$2),mois2,)+(COUNT($A$7:$A$107)-COUNT($A17:A$107))))=MONTH($B$2),INDEX(Feuille1!$B$310:$G$380,MATCH(MONTH($B$2),mois2,)+(COUNT($A$7:$A$107)-COUNT($A17:A$107)),4),"")</f>
        <v>#REF!</v>
      </c>
      <c r="L17" s="46" t="e">
        <f>IF(MONTH(INDEX(date2,MATCH(MONTH($B$2),mois2,)+(COUNT($A$7:$A$107)-COUNT($A17:A$107))))=MONTH($B$2),INDEX(Feuille1!$B$310:$G$380,MATCH(MONTH($B$2),mois2,)+(COUNT($A$7:$A$107)-COUNT($A17:A$107)),6),"")</f>
        <v>#REF!</v>
      </c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</row>
    <row r="18" spans="1:1025" x14ac:dyDescent="0.25">
      <c r="A18">
        <v>1</v>
      </c>
      <c r="B18" s="40">
        <f>IF(MONTH(INDEX(Date,MATCH(MONTH($B$2),mois,)+(COUNT($A$7:$A$107)-COUNT(A18:$A$107))))=MONTH($B$2),INDEX(Date,MATCH(MONTH($B$2),mois,)+(COUNT($A$7:$A$107)-COUNT(A18:$A$107))),"")</f>
        <v>42223</v>
      </c>
      <c r="C18" s="42" t="str">
        <f>IF(MONTH(INDEX(Date,MATCH(MONTH($B$2),mois,)+(COUNT($A$7:$A$107)-COUNT(A18:$A$107))))=MONTH($B$2),INDEX(Feuille1!$B$13:$H$301,MATCH(MONTH($B$2),mois,)+(COUNT($A$7:$A$107)-COUNT(A18:$A$107)),2),"")</f>
        <v>706</v>
      </c>
      <c r="D18" s="42" t="str">
        <f>IF(MONTH(INDEX(Date,MATCH(MONTH($B$2),mois,)+(COUNT($A$7:$A$107)-COUNT(A18:$A$107))))=MONTH($B$2),INDEX(Feuille1!$B$13:$H$301,MATCH(MONTH($B$2),mois,)+(COUNT($A$7:$A$107)-COUNT(A18:$A$107)),3),"")</f>
        <v>Patient X</v>
      </c>
      <c r="E18" s="43" t="str">
        <f>IF(MONTH(INDEX(Date,MATCH(MONTH($B$2),mois,)+(COUNT($A$7:$A$107)-COUNT(A18:$A$107))))=MONTH($B$2),INDEX(Feuille1!$B$13:$H$301,MATCH(MONTH($B$2),mois,)+(COUNT($A$7:$A$107)-COUNT(A18:$A$107)),4),"")</f>
        <v>X €</v>
      </c>
      <c r="F18" s="42" t="str">
        <f>IF(MONTH(INDEX(Date,MATCH(MONTH($B$2),mois,)+(COUNT($A$7:$A$107)-COUNT(A18:$A$107))))=MONTH($B$2),INDEX(Feuille1!$B$13:$H$301,MATCH(MONTH($B$2),mois,)+(COUNT($A$7:$A$107)-COUNT(A18:$A$107)),6),"")</f>
        <v>Chèque</v>
      </c>
      <c r="G18" s="43" t="str">
        <f>IF(MONTH(INDEX(Date,MATCH(MONTH($B$2),mois,)+(COUNT($A$7:$A$107)-COUNT(A18:$A$107))))=MONTH($B$2),INDEX(Feuille1!$B$13:$H$301,MATCH(MONTH($B$2),mois,)+(COUNT($A$7:$A$107)-COUNT(A18:$A$107)),7),"")</f>
        <v>X</v>
      </c>
      <c r="H18" s="44" t="e">
        <f>IF(MONTH(INDEX(date2,MATCH(MONTH($B$2),mois2,)+(COUNT($A$7:$A$107)-COUNT($A18:A$107))))=MONTH($B$2),INDEX(date2,MATCH(MONTH($B$2),mois2,)+(COUNT($A$7:$A$107)-COUNT($A18:A$107))),"")</f>
        <v>#REF!</v>
      </c>
      <c r="I18" s="46" t="e">
        <f>IF(MONTH(INDEX(date2,MATCH(MONTH($B$2),mois2,)+(COUNT($A$7:$A$107)-COUNT($A18:A$107))))=MONTH($B$2),INDEX(Feuille1!$B$310:$G$380,MATCH(MONTH($B$2),mois2,)+(COUNT($A$7:$A$107)-COUNT($A18:A$107)),2),"")</f>
        <v>#REF!</v>
      </c>
      <c r="J18" s="46" t="e">
        <f>IF(MONTH(INDEX(date2,MATCH(MONTH($B$2),mois2,)+(COUNT($A$7:$A$107)-COUNT($A18:A$107))))=MONTH($B$2),INDEX(Feuille1!$B$310:$G$380,MATCH(MONTH($B$2),mois2,)+(COUNT($A$7:$A$107)-COUNT($A18:A$107)),3),"")</f>
        <v>#REF!</v>
      </c>
      <c r="K18" s="47" t="e">
        <f>IF(MONTH(INDEX(date2,MATCH(MONTH($B$2),mois2,)+(COUNT($A$7:$A$107)-COUNT($A18:A$107))))=MONTH($B$2),INDEX(Feuille1!$B$310:$G$380,MATCH(MONTH($B$2),mois2,)+(COUNT($A$7:$A$107)-COUNT($A18:A$107)),4),"")</f>
        <v>#REF!</v>
      </c>
      <c r="L18" s="46" t="e">
        <f>IF(MONTH(INDEX(date2,MATCH(MONTH($B$2),mois2,)+(COUNT($A$7:$A$107)-COUNT($A18:A$107))))=MONTH($B$2),INDEX(Feuille1!$B$310:$G$380,MATCH(MONTH($B$2),mois2,)+(COUNT($A$7:$A$107)-COUNT($A18:A$107)),6),"")</f>
        <v>#REF!</v>
      </c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</row>
    <row r="19" spans="1:1025" x14ac:dyDescent="0.25">
      <c r="A19">
        <v>1</v>
      </c>
      <c r="B19" s="40">
        <f>IF(MONTH(INDEX(Date,MATCH(MONTH($B$2),mois,)+(COUNT($A$7:$A$107)-COUNT(A19:$A$107))))=MONTH($B$2),INDEX(Date,MATCH(MONTH($B$2),mois,)+(COUNT($A$7:$A$107)-COUNT(A19:$A$107))),"")</f>
        <v>42223</v>
      </c>
      <c r="C19" s="42" t="str">
        <f>IF(MONTH(INDEX(Date,MATCH(MONTH($B$2),mois,)+(COUNT($A$7:$A$107)-COUNT(A19:$A$107))))=MONTH($B$2),INDEX(Feuille1!$B$13:$H$301,MATCH(MONTH($B$2),mois,)+(COUNT($A$7:$A$107)-COUNT(A19:$A$107)),2),"")</f>
        <v>706</v>
      </c>
      <c r="D19" s="42" t="str">
        <f>IF(MONTH(INDEX(Date,MATCH(MONTH($B$2),mois,)+(COUNT($A$7:$A$107)-COUNT(A19:$A$107))))=MONTH($B$2),INDEX(Feuille1!$B$13:$H$301,MATCH(MONTH($B$2),mois,)+(COUNT($A$7:$A$107)-COUNT(A19:$A$107)),3),"")</f>
        <v>Patient X</v>
      </c>
      <c r="E19" s="43" t="str">
        <f>IF(MONTH(INDEX(Date,MATCH(MONTH($B$2),mois,)+(COUNT($A$7:$A$107)-COUNT(A19:$A$107))))=MONTH($B$2),INDEX(Feuille1!$B$13:$H$301,MATCH(MONTH($B$2),mois,)+(COUNT($A$7:$A$107)-COUNT(A19:$A$107)),4),"")</f>
        <v>X €</v>
      </c>
      <c r="F19" s="42" t="str">
        <f>IF(MONTH(INDEX(Date,MATCH(MONTH($B$2),mois,)+(COUNT($A$7:$A$107)-COUNT(A19:$A$107))))=MONTH($B$2),INDEX(Feuille1!$B$13:$H$301,MATCH(MONTH($B$2),mois,)+(COUNT($A$7:$A$107)-COUNT(A19:$A$107)),6),"")</f>
        <v>Chèque</v>
      </c>
      <c r="G19" s="43" t="str">
        <f>IF(MONTH(INDEX(Date,MATCH(MONTH($B$2),mois,)+(COUNT($A$7:$A$107)-COUNT(A19:$A$107))))=MONTH($B$2),INDEX(Feuille1!$B$13:$H$301,MATCH(MONTH($B$2),mois,)+(COUNT($A$7:$A$107)-COUNT(A19:$A$107)),7),"")</f>
        <v>X</v>
      </c>
      <c r="H19" s="44" t="e">
        <f>IF(MONTH(INDEX(date2,MATCH(MONTH($B$2),mois2,)+(COUNT($A$7:$A$107)-COUNT($A19:A$107))))=MONTH($B$2),INDEX(date2,MATCH(MONTH($B$2),mois2,)+(COUNT($A$7:$A$107)-COUNT($A19:A$107))),"")</f>
        <v>#REF!</v>
      </c>
      <c r="I19" s="46" t="e">
        <f>IF(MONTH(INDEX(date2,MATCH(MONTH($B$2),mois2,)+(COUNT($A$7:$A$107)-COUNT($A19:A$107))))=MONTH($B$2),INDEX(Feuille1!$B$310:$G$380,MATCH(MONTH($B$2),mois2,)+(COUNT($A$7:$A$107)-COUNT($A19:A$107)),2),"")</f>
        <v>#REF!</v>
      </c>
      <c r="J19" s="46" t="e">
        <f>IF(MONTH(INDEX(date2,MATCH(MONTH($B$2),mois2,)+(COUNT($A$7:$A$107)-COUNT($A19:A$107))))=MONTH($B$2),INDEX(Feuille1!$B$310:$G$380,MATCH(MONTH($B$2),mois2,)+(COUNT($A$7:$A$107)-COUNT($A19:A$107)),3),"")</f>
        <v>#REF!</v>
      </c>
      <c r="K19" s="47" t="e">
        <f>IF(MONTH(INDEX(date2,MATCH(MONTH($B$2),mois2,)+(COUNT($A$7:$A$107)-COUNT($A19:A$107))))=MONTH($B$2),INDEX(Feuille1!$B$310:$G$380,MATCH(MONTH($B$2),mois2,)+(COUNT($A$7:$A$107)-COUNT($A19:A$107)),4),"")</f>
        <v>#REF!</v>
      </c>
      <c r="L19" s="46" t="e">
        <f>IF(MONTH(INDEX(date2,MATCH(MONTH($B$2),mois2,)+(COUNT($A$7:$A$107)-COUNT($A19:A$107))))=MONTH($B$2),INDEX(Feuille1!$B$310:$G$380,MATCH(MONTH($B$2),mois2,)+(COUNT($A$7:$A$107)-COUNT($A19:A$107)),6),"")</f>
        <v>#REF!</v>
      </c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</row>
    <row r="20" spans="1:1025" x14ac:dyDescent="0.25">
      <c r="A20">
        <v>1</v>
      </c>
      <c r="B20" s="40">
        <f>IF(MONTH(INDEX(Date,MATCH(MONTH($B$2),mois,)+(COUNT($A$7:$A$107)-COUNT(A20:$A$107))))=MONTH($B$2),INDEX(Date,MATCH(MONTH($B$2),mois,)+(COUNT($A$7:$A$107)-COUNT(A20:$A$107))),"")</f>
        <v>42223</v>
      </c>
      <c r="C20" s="42" t="str">
        <f>IF(MONTH(INDEX(Date,MATCH(MONTH($B$2),mois,)+(COUNT($A$7:$A$107)-COUNT(A20:$A$107))))=MONTH($B$2),INDEX(Feuille1!$B$13:$H$301,MATCH(MONTH($B$2),mois,)+(COUNT($A$7:$A$107)-COUNT(A20:$A$107)),2),"")</f>
        <v>706</v>
      </c>
      <c r="D20" s="42" t="str">
        <f>IF(MONTH(INDEX(Date,MATCH(MONTH($B$2),mois,)+(COUNT($A$7:$A$107)-COUNT(A20:$A$107))))=MONTH($B$2),INDEX(Feuille1!$B$13:$H$301,MATCH(MONTH($B$2),mois,)+(COUNT($A$7:$A$107)-COUNT(A20:$A$107)),3),"")</f>
        <v>Patient X</v>
      </c>
      <c r="E20" s="43" t="str">
        <f>IF(MONTH(INDEX(Date,MATCH(MONTH($B$2),mois,)+(COUNT($A$7:$A$107)-COUNT(A20:$A$107))))=MONTH($B$2),INDEX(Feuille1!$B$13:$H$301,MATCH(MONTH($B$2),mois,)+(COUNT($A$7:$A$107)-COUNT(A20:$A$107)),4),"")</f>
        <v>X €</v>
      </c>
      <c r="F20" s="42" t="str">
        <f>IF(MONTH(INDEX(Date,MATCH(MONTH($B$2),mois,)+(COUNT($A$7:$A$107)-COUNT(A20:$A$107))))=MONTH($B$2),INDEX(Feuille1!$B$13:$H$301,MATCH(MONTH($B$2),mois,)+(COUNT($A$7:$A$107)-COUNT(A20:$A$107)),6),"")</f>
        <v>Chèque</v>
      </c>
      <c r="G20" s="43" t="str">
        <f>IF(MONTH(INDEX(Date,MATCH(MONTH($B$2),mois,)+(COUNT($A$7:$A$107)-COUNT(A20:$A$107))))=MONTH($B$2),INDEX(Feuille1!$B$13:$H$301,MATCH(MONTH($B$2),mois,)+(COUNT($A$7:$A$107)-COUNT(A20:$A$107)),7),"")</f>
        <v>X</v>
      </c>
      <c r="H20" s="44" t="e">
        <f>IF(MONTH(INDEX(date2,MATCH(MONTH($B$2),mois2,)+(COUNT($A$7:$A$107)-COUNT($A20:A$107))))=MONTH($B$2),INDEX(date2,MATCH(MONTH($B$2),mois2,)+(COUNT($A$7:$A$107)-COUNT($A20:A$107))),"")</f>
        <v>#REF!</v>
      </c>
      <c r="I20" s="46" t="e">
        <f>IF(MONTH(INDEX(date2,MATCH(MONTH($B$2),mois2,)+(COUNT($A$7:$A$107)-COUNT($A20:A$107))))=MONTH($B$2),INDEX(Feuille1!$B$310:$G$380,MATCH(MONTH($B$2),mois2,)+(COUNT($A$7:$A$107)-COUNT($A20:A$107)),2),"")</f>
        <v>#REF!</v>
      </c>
      <c r="J20" s="46" t="e">
        <f>IF(MONTH(INDEX(date2,MATCH(MONTH($B$2),mois2,)+(COUNT($A$7:$A$107)-COUNT($A20:A$107))))=MONTH($B$2),INDEX(Feuille1!$B$310:$G$380,MATCH(MONTH($B$2),mois2,)+(COUNT($A$7:$A$107)-COUNT($A20:A$107)),3),"")</f>
        <v>#REF!</v>
      </c>
      <c r="K20" s="47" t="e">
        <f>IF(MONTH(INDEX(date2,MATCH(MONTH($B$2),mois2,)+(COUNT($A$7:$A$107)-COUNT($A20:A$107))))=MONTH($B$2),INDEX(Feuille1!$B$310:$G$380,MATCH(MONTH($B$2),mois2,)+(COUNT($A$7:$A$107)-COUNT($A20:A$107)),4),"")</f>
        <v>#REF!</v>
      </c>
      <c r="L20" s="46" t="e">
        <f>IF(MONTH(INDEX(date2,MATCH(MONTH($B$2),mois2,)+(COUNT($A$7:$A$107)-COUNT($A20:A$107))))=MONTH($B$2),INDEX(Feuille1!$B$310:$G$380,MATCH(MONTH($B$2),mois2,)+(COUNT($A$7:$A$107)-COUNT($A20:A$107)),6),"")</f>
        <v>#REF!</v>
      </c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</row>
    <row r="21" spans="1:1025" x14ac:dyDescent="0.25">
      <c r="A21">
        <v>1</v>
      </c>
      <c r="B21" s="40">
        <f>IF(MONTH(INDEX(Date,MATCH(MONTH($B$2),mois,)+(COUNT($A$7:$A$107)-COUNT(A21:$A$107))))=MONTH($B$2),INDEX(Date,MATCH(MONTH($B$2),mois,)+(COUNT($A$7:$A$107)-COUNT(A21:$A$107))),"")</f>
        <v>42235</v>
      </c>
      <c r="C21" s="42" t="str">
        <f>IF(MONTH(INDEX(Date,MATCH(MONTH($B$2),mois,)+(COUNT($A$7:$A$107)-COUNT(A21:$A$107))))=MONTH($B$2),INDEX(Feuille1!$B$13:$H$301,MATCH(MONTH($B$2),mois,)+(COUNT($A$7:$A$107)-COUNT(A21:$A$107)),2),"")</f>
        <v>706</v>
      </c>
      <c r="D21" s="42" t="str">
        <f>IF(MONTH(INDEX(Date,MATCH(MONTH($B$2),mois,)+(COUNT($A$7:$A$107)-COUNT(A21:$A$107))))=MONTH($B$2),INDEX(Feuille1!$B$13:$H$301,MATCH(MONTH($B$2),mois,)+(COUNT($A$7:$A$107)-COUNT(A21:$A$107)),3),"")</f>
        <v>Patient X</v>
      </c>
      <c r="E21" s="43" t="str">
        <f>IF(MONTH(INDEX(Date,MATCH(MONTH($B$2),mois,)+(COUNT($A$7:$A$107)-COUNT(A21:$A$107))))=MONTH($B$2),INDEX(Feuille1!$B$13:$H$301,MATCH(MONTH($B$2),mois,)+(COUNT($A$7:$A$107)-COUNT(A21:$A$107)),4),"")</f>
        <v>X €</v>
      </c>
      <c r="F21" s="42" t="str">
        <f>IF(MONTH(INDEX(Date,MATCH(MONTH($B$2),mois,)+(COUNT($A$7:$A$107)-COUNT(A21:$A$107))))=MONTH($B$2),INDEX(Feuille1!$B$13:$H$301,MATCH(MONTH($B$2),mois,)+(COUNT($A$7:$A$107)-COUNT(A21:$A$107)),6),"")</f>
        <v>Espèce</v>
      </c>
      <c r="G21" s="43" t="str">
        <f>IF(MONTH(INDEX(Date,MATCH(MONTH($B$2),mois,)+(COUNT($A$7:$A$107)-COUNT(A21:$A$107))))=MONTH($B$2),INDEX(Feuille1!$B$13:$H$301,MATCH(MONTH($B$2),mois,)+(COUNT($A$7:$A$107)-COUNT(A21:$A$107)),7),"")</f>
        <v>X</v>
      </c>
      <c r="H21" s="44" t="e">
        <f>IF(MONTH(INDEX(date2,MATCH(MONTH($B$2),mois2,)+(COUNT($A$7:$A$107)-COUNT($A21:A$107))))=MONTH($B$2),INDEX(date2,MATCH(MONTH($B$2),mois2,)+(COUNT($A$7:$A$107)-COUNT($A21:A$107))),"")</f>
        <v>#REF!</v>
      </c>
      <c r="I21" s="46" t="e">
        <f>IF(MONTH(INDEX(date2,MATCH(MONTH($B$2),mois2,)+(COUNT($A$7:$A$107)-COUNT($A21:A$107))))=MONTH($B$2),INDEX(Feuille1!$B$310:$G$380,MATCH(MONTH($B$2),mois2,)+(COUNT($A$7:$A$107)-COUNT($A21:A$107)),2),"")</f>
        <v>#REF!</v>
      </c>
      <c r="J21" s="46" t="e">
        <f>IF(MONTH(INDEX(date2,MATCH(MONTH($B$2),mois2,)+(COUNT($A$7:$A$107)-COUNT($A21:A$107))))=MONTH($B$2),INDEX(Feuille1!$B$310:$G$380,MATCH(MONTH($B$2),mois2,)+(COUNT($A$7:$A$107)-COUNT($A21:A$107)),3),"")</f>
        <v>#REF!</v>
      </c>
      <c r="K21" s="47" t="e">
        <f>IF(MONTH(INDEX(date2,MATCH(MONTH($B$2),mois2,)+(COUNT($A$7:$A$107)-COUNT($A21:A$107))))=MONTH($B$2),INDEX(Feuille1!$B$310:$G$380,MATCH(MONTH($B$2),mois2,)+(COUNT($A$7:$A$107)-COUNT($A21:A$107)),4),"")</f>
        <v>#REF!</v>
      </c>
      <c r="L21" s="46" t="e">
        <f>IF(MONTH(INDEX(date2,MATCH(MONTH($B$2),mois2,)+(COUNT($A$7:$A$107)-COUNT($A21:A$107))))=MONTH($B$2),INDEX(Feuille1!$B$310:$G$380,MATCH(MONTH($B$2),mois2,)+(COUNT($A$7:$A$107)-COUNT($A21:A$107)),6),"")</f>
        <v>#REF!</v>
      </c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</row>
    <row r="22" spans="1:1025" x14ac:dyDescent="0.25">
      <c r="A22">
        <v>1</v>
      </c>
      <c r="B22" s="40">
        <f>IF(MONTH(INDEX(Date,MATCH(MONTH($B$2),mois,)+(COUNT($A$7:$A$107)-COUNT(A22:$A$107))))=MONTH($B$2),INDEX(Date,MATCH(MONTH($B$2),mois,)+(COUNT($A$7:$A$107)-COUNT(A22:$A$107))),"")</f>
        <v>42235</v>
      </c>
      <c r="C22" s="42" t="str">
        <f>IF(MONTH(INDEX(Date,MATCH(MONTH($B$2),mois,)+(COUNT($A$7:$A$107)-COUNT(A22:$A$107))))=MONTH($B$2),INDEX(Feuille1!$B$13:$H$301,MATCH(MONTH($B$2),mois,)+(COUNT($A$7:$A$107)-COUNT(A22:$A$107)),2),"")</f>
        <v>706</v>
      </c>
      <c r="D22" s="42" t="str">
        <f>IF(MONTH(INDEX(Date,MATCH(MONTH($B$2),mois,)+(COUNT($A$7:$A$107)-COUNT(A22:$A$107))))=MONTH($B$2),INDEX(Feuille1!$B$13:$H$301,MATCH(MONTH($B$2),mois,)+(COUNT($A$7:$A$107)-COUNT(A22:$A$107)),3),"")</f>
        <v>Patient X</v>
      </c>
      <c r="E22" s="43" t="str">
        <f>IF(MONTH(INDEX(Date,MATCH(MONTH($B$2),mois,)+(COUNT($A$7:$A$107)-COUNT(A22:$A$107))))=MONTH($B$2),INDEX(Feuille1!$B$13:$H$301,MATCH(MONTH($B$2),mois,)+(COUNT($A$7:$A$107)-COUNT(A22:$A$107)),4),"")</f>
        <v>X €</v>
      </c>
      <c r="F22" s="42" t="str">
        <f>IF(MONTH(INDEX(Date,MATCH(MONTH($B$2),mois,)+(COUNT($A$7:$A$107)-COUNT(A22:$A$107))))=MONTH($B$2),INDEX(Feuille1!$B$13:$H$301,MATCH(MONTH($B$2),mois,)+(COUNT($A$7:$A$107)-COUNT(A22:$A$107)),6),"")</f>
        <v>Espèce</v>
      </c>
      <c r="G22" s="43" t="str">
        <f>IF(MONTH(INDEX(Date,MATCH(MONTH($B$2),mois,)+(COUNT($A$7:$A$107)-COUNT(A22:$A$107))))=MONTH($B$2),INDEX(Feuille1!$B$13:$H$301,MATCH(MONTH($B$2),mois,)+(COUNT($A$7:$A$107)-COUNT(A22:$A$107)),7),"")</f>
        <v>X</v>
      </c>
      <c r="H22" s="44" t="e">
        <f>IF(MONTH(INDEX(date2,MATCH(MONTH($B$2),mois2,)+(COUNT($A$7:$A$107)-COUNT($A22:A$107))))=MONTH($B$2),INDEX(date2,MATCH(MONTH($B$2),mois2,)+(COUNT($A$7:$A$107)-COUNT($A22:A$107))),"")</f>
        <v>#REF!</v>
      </c>
      <c r="I22" s="46" t="e">
        <f>IF(MONTH(INDEX(date2,MATCH(MONTH($B$2),mois2,)+(COUNT($A$7:$A$107)-COUNT($A22:A$107))))=MONTH($B$2),INDEX(Feuille1!$B$310:$G$380,MATCH(MONTH($B$2),mois2,)+(COUNT($A$7:$A$107)-COUNT($A22:A$107)),2),"")</f>
        <v>#REF!</v>
      </c>
      <c r="J22" s="46" t="e">
        <f>IF(MONTH(INDEX(date2,MATCH(MONTH($B$2),mois2,)+(COUNT($A$7:$A$107)-COUNT($A22:A$107))))=MONTH($B$2),INDEX(Feuille1!$B$310:$G$380,MATCH(MONTH($B$2),mois2,)+(COUNT($A$7:$A$107)-COUNT($A22:A$107)),3),"")</f>
        <v>#REF!</v>
      </c>
      <c r="K22" s="47" t="e">
        <f>IF(MONTH(INDEX(date2,MATCH(MONTH($B$2),mois2,)+(COUNT($A$7:$A$107)-COUNT($A22:A$107))))=MONTH($B$2),INDEX(Feuille1!$B$310:$G$380,MATCH(MONTH($B$2),mois2,)+(COUNT($A$7:$A$107)-COUNT($A22:A$107)),4),"")</f>
        <v>#REF!</v>
      </c>
      <c r="L22" s="46" t="e">
        <f>IF(MONTH(INDEX(date2,MATCH(MONTH($B$2),mois2,)+(COUNT($A$7:$A$107)-COUNT($A22:A$107))))=MONTH($B$2),INDEX(Feuille1!$B$310:$G$380,MATCH(MONTH($B$2),mois2,)+(COUNT($A$7:$A$107)-COUNT($A22:A$107)),6),"")</f>
        <v>#REF!</v>
      </c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</row>
    <row r="23" spans="1:1025" x14ac:dyDescent="0.25">
      <c r="A23">
        <v>1</v>
      </c>
      <c r="B23" s="40">
        <f>IF(MONTH(INDEX(Date,MATCH(MONTH($B$2),mois,)+(COUNT($A$7:$A$107)-COUNT(A23:$A$107))))=MONTH($B$2),INDEX(Date,MATCH(MONTH($B$2),mois,)+(COUNT($A$7:$A$107)-COUNT(A23:$A$107))),"")</f>
        <v>42236</v>
      </c>
      <c r="C23" s="42" t="str">
        <f>IF(MONTH(INDEX(Date,MATCH(MONTH($B$2),mois,)+(COUNT($A$7:$A$107)-COUNT(A23:$A$107))))=MONTH($B$2),INDEX(Feuille1!$B$13:$H$301,MATCH(MONTH($B$2),mois,)+(COUNT($A$7:$A$107)-COUNT(A23:$A$107)),2),"")</f>
        <v>706</v>
      </c>
      <c r="D23" s="42" t="str">
        <f>IF(MONTH(INDEX(Date,MATCH(MONTH($B$2),mois,)+(COUNT($A$7:$A$107)-COUNT(A23:$A$107))))=MONTH($B$2),INDEX(Feuille1!$B$13:$H$301,MATCH(MONTH($B$2),mois,)+(COUNT($A$7:$A$107)-COUNT(A23:$A$107)),3),"")</f>
        <v>Patient X</v>
      </c>
      <c r="E23" s="43" t="str">
        <f>IF(MONTH(INDEX(Date,MATCH(MONTH($B$2),mois,)+(COUNT($A$7:$A$107)-COUNT(A23:$A$107))))=MONTH($B$2),INDEX(Feuille1!$B$13:$H$301,MATCH(MONTH($B$2),mois,)+(COUNT($A$7:$A$107)-COUNT(A23:$A$107)),4),"")</f>
        <v>X €</v>
      </c>
      <c r="F23" s="42" t="str">
        <f>IF(MONTH(INDEX(Date,MATCH(MONTH($B$2),mois,)+(COUNT($A$7:$A$107)-COUNT(A23:$A$107))))=MONTH($B$2),INDEX(Feuille1!$B$13:$H$301,MATCH(MONTH($B$2),mois,)+(COUNT($A$7:$A$107)-COUNT(A23:$A$107)),6),"")</f>
        <v>Chèque</v>
      </c>
      <c r="G23" s="43" t="str">
        <f>IF(MONTH(INDEX(Date,MATCH(MONTH($B$2),mois,)+(COUNT($A$7:$A$107)-COUNT(A23:$A$107))))=MONTH($B$2),INDEX(Feuille1!$B$13:$H$301,MATCH(MONTH($B$2),mois,)+(COUNT($A$7:$A$107)-COUNT(A23:$A$107)),7),"")</f>
        <v>X</v>
      </c>
      <c r="H23" s="44" t="e">
        <f>IF(MONTH(INDEX(date2,MATCH(MONTH($B$2),mois2,)+(COUNT($A$7:$A$107)-COUNT($A23:A$107))))=MONTH($B$2),INDEX(date2,MATCH(MONTH($B$2),mois2,)+(COUNT($A$7:$A$107)-COUNT($A23:A$107))),"")</f>
        <v>#REF!</v>
      </c>
      <c r="I23" s="46" t="e">
        <f>IF(MONTH(INDEX(date2,MATCH(MONTH($B$2),mois2,)+(COUNT($A$7:$A$107)-COUNT($A23:A$107))))=MONTH($B$2),INDEX(Feuille1!$B$310:$G$380,MATCH(MONTH($B$2),mois2,)+(COUNT($A$7:$A$107)-COUNT($A23:A$107)),2),"")</f>
        <v>#REF!</v>
      </c>
      <c r="J23" s="46" t="e">
        <f>IF(MONTH(INDEX(date2,MATCH(MONTH($B$2),mois2,)+(COUNT($A$7:$A$107)-COUNT($A23:A$107))))=MONTH($B$2),INDEX(Feuille1!$B$310:$G$380,MATCH(MONTH($B$2),mois2,)+(COUNT($A$7:$A$107)-COUNT($A23:A$107)),3),"")</f>
        <v>#REF!</v>
      </c>
      <c r="K23" s="47" t="e">
        <f>IF(MONTH(INDEX(date2,MATCH(MONTH($B$2),mois2,)+(COUNT($A$7:$A$107)-COUNT($A23:A$107))))=MONTH($B$2),INDEX(Feuille1!$B$310:$G$380,MATCH(MONTH($B$2),mois2,)+(COUNT($A$7:$A$107)-COUNT($A23:A$107)),4),"")</f>
        <v>#REF!</v>
      </c>
      <c r="L23" s="46" t="e">
        <f>IF(MONTH(INDEX(date2,MATCH(MONTH($B$2),mois2,)+(COUNT($A$7:$A$107)-COUNT($A23:A$107))))=MONTH($B$2),INDEX(Feuille1!$B$310:$G$380,MATCH(MONTH($B$2),mois2,)+(COUNT($A$7:$A$107)-COUNT($A23:A$107)),6),"")</f>
        <v>#REF!</v>
      </c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</row>
    <row r="24" spans="1:1025" x14ac:dyDescent="0.25">
      <c r="A24">
        <v>1</v>
      </c>
      <c r="B24" s="40">
        <f>IF(MONTH(INDEX(Date,MATCH(MONTH($B$2),mois,)+(COUNT($A$7:$A$107)-COUNT(A24:$A$107))))=MONTH($B$2),INDEX(Date,MATCH(MONTH($B$2),mois,)+(COUNT($A$7:$A$107)-COUNT(A24:$A$107))),"")</f>
        <v>42236</v>
      </c>
      <c r="C24" s="42" t="str">
        <f>IF(MONTH(INDEX(Date,MATCH(MONTH($B$2),mois,)+(COUNT($A$7:$A$107)-COUNT(A24:$A$107))))=MONTH($B$2),INDEX(Feuille1!$B$13:$H$301,MATCH(MONTH($B$2),mois,)+(COUNT($A$7:$A$107)-COUNT(A24:$A$107)),2),"")</f>
        <v>706</v>
      </c>
      <c r="D24" s="42" t="str">
        <f>IF(MONTH(INDEX(Date,MATCH(MONTH($B$2),mois,)+(COUNT($A$7:$A$107)-COUNT(A24:$A$107))))=MONTH($B$2),INDEX(Feuille1!$B$13:$H$301,MATCH(MONTH($B$2),mois,)+(COUNT($A$7:$A$107)-COUNT(A24:$A$107)),3),"")</f>
        <v>Patient X</v>
      </c>
      <c r="E24" s="43" t="str">
        <f>IF(MONTH(INDEX(Date,MATCH(MONTH($B$2),mois,)+(COUNT($A$7:$A$107)-COUNT(A24:$A$107))))=MONTH($B$2),INDEX(Feuille1!$B$13:$H$301,MATCH(MONTH($B$2),mois,)+(COUNT($A$7:$A$107)-COUNT(A24:$A$107)),4),"")</f>
        <v>X €</v>
      </c>
      <c r="F24" s="42" t="str">
        <f>IF(MONTH(INDEX(Date,MATCH(MONTH($B$2),mois,)+(COUNT($A$7:$A$107)-COUNT(A24:$A$107))))=MONTH($B$2),INDEX(Feuille1!$B$13:$H$301,MATCH(MONTH($B$2),mois,)+(COUNT($A$7:$A$107)-COUNT(A24:$A$107)),6),"")</f>
        <v>Chèque</v>
      </c>
      <c r="G24" s="43" t="str">
        <f>IF(MONTH(INDEX(Date,MATCH(MONTH($B$2),mois,)+(COUNT($A$7:$A$107)-COUNT(A24:$A$107))))=MONTH($B$2),INDEX(Feuille1!$B$13:$H$301,MATCH(MONTH($B$2),mois,)+(COUNT($A$7:$A$107)-COUNT(A24:$A$107)),7),"")</f>
        <v>X</v>
      </c>
      <c r="H24" s="44" t="e">
        <f>IF(MONTH(INDEX(date2,MATCH(MONTH($B$2),mois2,)+(COUNT($A$7:$A$107)-COUNT($A24:A$107))))=MONTH($B$2),INDEX(date2,MATCH(MONTH($B$2),mois2,)+(COUNT($A$7:$A$107)-COUNT($A24:A$107))),"")</f>
        <v>#REF!</v>
      </c>
      <c r="I24" s="46" t="e">
        <f>IF(MONTH(INDEX(date2,MATCH(MONTH($B$2),mois2,)+(COUNT($A$7:$A$107)-COUNT($A24:A$107))))=MONTH($B$2),INDEX(Feuille1!$B$310:$G$380,MATCH(MONTH($B$2),mois2,)+(COUNT($A$7:$A$107)-COUNT($A24:A$107)),2),"")</f>
        <v>#REF!</v>
      </c>
      <c r="J24" s="46" t="e">
        <f>IF(MONTH(INDEX(date2,MATCH(MONTH($B$2),mois2,)+(COUNT($A$7:$A$107)-COUNT($A24:A$107))))=MONTH($B$2),INDEX(Feuille1!$B$310:$G$380,MATCH(MONTH($B$2),mois2,)+(COUNT($A$7:$A$107)-COUNT($A24:A$107)),3),"")</f>
        <v>#REF!</v>
      </c>
      <c r="K24" s="47" t="e">
        <f>IF(MONTH(INDEX(date2,MATCH(MONTH($B$2),mois2,)+(COUNT($A$7:$A$107)-COUNT($A24:A$107))))=MONTH($B$2),INDEX(Feuille1!$B$310:$G$380,MATCH(MONTH($B$2),mois2,)+(COUNT($A$7:$A$107)-COUNT($A24:A$107)),4),"")</f>
        <v>#REF!</v>
      </c>
      <c r="L24" s="46" t="e">
        <f>IF(MONTH(INDEX(date2,MATCH(MONTH($B$2),mois2,)+(COUNT($A$7:$A$107)-COUNT($A24:A$107))))=MONTH($B$2),INDEX(Feuille1!$B$310:$G$380,MATCH(MONTH($B$2),mois2,)+(COUNT($A$7:$A$107)-COUNT($A24:A$107)),6),"")</f>
        <v>#REF!</v>
      </c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</row>
    <row r="25" spans="1:1025" x14ac:dyDescent="0.25">
      <c r="A25">
        <v>1</v>
      </c>
      <c r="B25" s="40">
        <f>IF(MONTH(INDEX(Date,MATCH(MONTH($B$2),mois,)+(COUNT($A$7:$A$107)-COUNT(A25:$A$107))))=MONTH($B$2),INDEX(Date,MATCH(MONTH($B$2),mois,)+(COUNT($A$7:$A$107)-COUNT(A25:$A$107))),"")</f>
        <v>42236</v>
      </c>
      <c r="C25" s="42" t="str">
        <f>IF(MONTH(INDEX(Date,MATCH(MONTH($B$2),mois,)+(COUNT($A$7:$A$107)-COUNT(A25:$A$107))))=MONTH($B$2),INDEX(Feuille1!$B$13:$H$301,MATCH(MONTH($B$2),mois,)+(COUNT($A$7:$A$107)-COUNT(A25:$A$107)),2),"")</f>
        <v>706</v>
      </c>
      <c r="D25" s="42" t="str">
        <f>IF(MONTH(INDEX(Date,MATCH(MONTH($B$2),mois,)+(COUNT($A$7:$A$107)-COUNT(A25:$A$107))))=MONTH($B$2),INDEX(Feuille1!$B$13:$H$301,MATCH(MONTH($B$2),mois,)+(COUNT($A$7:$A$107)-COUNT(A25:$A$107)),3),"")</f>
        <v>Patient X</v>
      </c>
      <c r="E25" s="43" t="str">
        <f>IF(MONTH(INDEX(Date,MATCH(MONTH($B$2),mois,)+(COUNT($A$7:$A$107)-COUNT(A25:$A$107))))=MONTH($B$2),INDEX(Feuille1!$B$13:$H$301,MATCH(MONTH($B$2),mois,)+(COUNT($A$7:$A$107)-COUNT(A25:$A$107)),4),"")</f>
        <v>X €</v>
      </c>
      <c r="F25" s="42" t="str">
        <f>IF(MONTH(INDEX(Date,MATCH(MONTH($B$2),mois,)+(COUNT($A$7:$A$107)-COUNT(A25:$A$107))))=MONTH($B$2),INDEX(Feuille1!$B$13:$H$301,MATCH(MONTH($B$2),mois,)+(COUNT($A$7:$A$107)-COUNT(A25:$A$107)),6),"")</f>
        <v>Chèque</v>
      </c>
      <c r="G25" s="43" t="str">
        <f>IF(MONTH(INDEX(Date,MATCH(MONTH($B$2),mois,)+(COUNT($A$7:$A$107)-COUNT(A25:$A$107))))=MONTH($B$2),INDEX(Feuille1!$B$13:$H$301,MATCH(MONTH($B$2),mois,)+(COUNT($A$7:$A$107)-COUNT(A25:$A$107)),7),"")</f>
        <v>X</v>
      </c>
      <c r="H25" s="44" t="e">
        <f>IF(MONTH(INDEX(date2,MATCH(MONTH($B$2),mois2,)+(COUNT($A$7:$A$107)-COUNT($A25:A$107))))=MONTH($B$2),INDEX(date2,MATCH(MONTH($B$2),mois2,)+(COUNT($A$7:$A$107)-COUNT($A25:A$107))),"")</f>
        <v>#REF!</v>
      </c>
      <c r="I25" s="46" t="e">
        <f>IF(MONTH(INDEX(date2,MATCH(MONTH($B$2),mois2,)+(COUNT($A$7:$A$107)-COUNT($A25:A$107))))=MONTH($B$2),INDEX(Feuille1!$B$310:$G$380,MATCH(MONTH($B$2),mois2,)+(COUNT($A$7:$A$107)-COUNT($A25:A$107)),2),"")</f>
        <v>#REF!</v>
      </c>
      <c r="J25" s="46" t="e">
        <f>IF(MONTH(INDEX(date2,MATCH(MONTH($B$2),mois2,)+(COUNT($A$7:$A$107)-COUNT($A25:A$107))))=MONTH($B$2),INDEX(Feuille1!$B$310:$G$380,MATCH(MONTH($B$2),mois2,)+(COUNT($A$7:$A$107)-COUNT($A25:A$107)),3),"")</f>
        <v>#REF!</v>
      </c>
      <c r="K25" s="47" t="e">
        <f>IF(MONTH(INDEX(date2,MATCH(MONTH($B$2),mois2,)+(COUNT($A$7:$A$107)-COUNT($A25:A$107))))=MONTH($B$2),INDEX(Feuille1!$B$310:$G$380,MATCH(MONTH($B$2),mois2,)+(COUNT($A$7:$A$107)-COUNT($A25:A$107)),4),"")</f>
        <v>#REF!</v>
      </c>
      <c r="L25" s="46" t="e">
        <f>IF(MONTH(INDEX(date2,MATCH(MONTH($B$2),mois2,)+(COUNT($A$7:$A$107)-COUNT($A25:A$107))))=MONTH($B$2),INDEX(Feuille1!$B$310:$G$380,MATCH(MONTH($B$2),mois2,)+(COUNT($A$7:$A$107)-COUNT($A25:A$107)),6),"")</f>
        <v>#REF!</v>
      </c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</row>
    <row r="26" spans="1:1025" x14ac:dyDescent="0.25">
      <c r="A26">
        <v>1</v>
      </c>
      <c r="B26" s="40">
        <f>IF(MONTH(INDEX(Date,MATCH(MONTH($B$2),mois,)+(COUNT($A$7:$A$107)-COUNT(A26:$A$107))))=MONTH($B$2),INDEX(Date,MATCH(MONTH($B$2),mois,)+(COUNT($A$7:$A$107)-COUNT(A26:$A$107))),"")</f>
        <v>42241</v>
      </c>
      <c r="C26" s="42" t="str">
        <f>IF(MONTH(INDEX(Date,MATCH(MONTH($B$2),mois,)+(COUNT($A$7:$A$107)-COUNT(A26:$A$107))))=MONTH($B$2),INDEX(Feuille1!$B$13:$H$301,MATCH(MONTH($B$2),mois,)+(COUNT($A$7:$A$107)-COUNT(A26:$A$107)),2),"")</f>
        <v>706</v>
      </c>
      <c r="D26" s="42" t="str">
        <f>IF(MONTH(INDEX(Date,MATCH(MONTH($B$2),mois,)+(COUNT($A$7:$A$107)-COUNT(A26:$A$107))))=MONTH($B$2),INDEX(Feuille1!$B$13:$H$301,MATCH(MONTH($B$2),mois,)+(COUNT($A$7:$A$107)-COUNT(A26:$A$107)),3),"")</f>
        <v>Patient X</v>
      </c>
      <c r="E26" s="43" t="str">
        <f>IF(MONTH(INDEX(Date,MATCH(MONTH($B$2),mois,)+(COUNT($A$7:$A$107)-COUNT(A26:$A$107))))=MONTH($B$2),INDEX(Feuille1!$B$13:$H$301,MATCH(MONTH($B$2),mois,)+(COUNT($A$7:$A$107)-COUNT(A26:$A$107)),4),"")</f>
        <v>X €</v>
      </c>
      <c r="F26" s="42" t="str">
        <f>IF(MONTH(INDEX(Date,MATCH(MONTH($B$2),mois,)+(COUNT($A$7:$A$107)-COUNT(A26:$A$107))))=MONTH($B$2),INDEX(Feuille1!$B$13:$H$301,MATCH(MONTH($B$2),mois,)+(COUNT($A$7:$A$107)-COUNT(A26:$A$107)),6),"")</f>
        <v>Chèque</v>
      </c>
      <c r="G26" s="43" t="str">
        <f>IF(MONTH(INDEX(Date,MATCH(MONTH($B$2),mois,)+(COUNT($A$7:$A$107)-COUNT(A26:$A$107))))=MONTH($B$2),INDEX(Feuille1!$B$13:$H$301,MATCH(MONTH($B$2),mois,)+(COUNT($A$7:$A$107)-COUNT(A26:$A$107)),7),"")</f>
        <v>X</v>
      </c>
      <c r="H26" s="44" t="e">
        <f>IF(MONTH(INDEX(date2,MATCH(MONTH($B$2),mois2,)+(COUNT($A$7:$A$107)-COUNT($A26:A$107))))=MONTH($B$2),INDEX(date2,MATCH(MONTH($B$2),mois2,)+(COUNT($A$7:$A$107)-COUNT($A26:A$107))),"")</f>
        <v>#REF!</v>
      </c>
      <c r="I26" s="46" t="e">
        <f>IF(MONTH(INDEX(date2,MATCH(MONTH($B$2),mois2,)+(COUNT($A$7:$A$107)-COUNT($A26:A$107))))=MONTH($B$2),INDEX(Feuille1!$B$310:$G$380,MATCH(MONTH($B$2),mois2,)+(COUNT($A$7:$A$107)-COUNT($A26:A$107)),2),"")</f>
        <v>#REF!</v>
      </c>
      <c r="J26" s="46" t="e">
        <f>IF(MONTH(INDEX(date2,MATCH(MONTH($B$2),mois2,)+(COUNT($A$7:$A$107)-COUNT($A26:A$107))))=MONTH($B$2),INDEX(Feuille1!$B$310:$G$380,MATCH(MONTH($B$2),mois2,)+(COUNT($A$7:$A$107)-COUNT($A26:A$107)),3),"")</f>
        <v>#REF!</v>
      </c>
      <c r="K26" s="47" t="e">
        <f>IF(MONTH(INDEX(date2,MATCH(MONTH($B$2),mois2,)+(COUNT($A$7:$A$107)-COUNT($A26:A$107))))=MONTH($B$2),INDEX(Feuille1!$B$310:$G$380,MATCH(MONTH($B$2),mois2,)+(COUNT($A$7:$A$107)-COUNT($A26:A$107)),4),"")</f>
        <v>#REF!</v>
      </c>
      <c r="L26" s="46" t="e">
        <f>IF(MONTH(INDEX(date2,MATCH(MONTH($B$2),mois2,)+(COUNT($A$7:$A$107)-COUNT($A26:A$107))))=MONTH($B$2),INDEX(Feuille1!$B$310:$G$380,MATCH(MONTH($B$2),mois2,)+(COUNT($A$7:$A$107)-COUNT($A26:A$107)),6),"")</f>
        <v>#REF!</v>
      </c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</row>
    <row r="27" spans="1:1025" x14ac:dyDescent="0.25">
      <c r="A27">
        <v>1</v>
      </c>
      <c r="B27" s="40">
        <f>IF(MONTH(INDEX(Date,MATCH(MONTH($B$2),mois,)+(COUNT($A$7:$A$107)-COUNT(A27:$A$107))))=MONTH($B$2),INDEX(Date,MATCH(MONTH($B$2),mois,)+(COUNT($A$7:$A$107)-COUNT(A27:$A$107))),"")</f>
        <v>42241</v>
      </c>
      <c r="C27" s="42" t="str">
        <f>IF(MONTH(INDEX(Date,MATCH(MONTH($B$2),mois,)+(COUNT($A$7:$A$107)-COUNT(A27:$A$107))))=MONTH($B$2),INDEX(Feuille1!$B$13:$H$301,MATCH(MONTH($B$2),mois,)+(COUNT($A$7:$A$107)-COUNT(A27:$A$107)),2),"")</f>
        <v>706</v>
      </c>
      <c r="D27" s="42" t="str">
        <f>IF(MONTH(INDEX(Date,MATCH(MONTH($B$2),mois,)+(COUNT($A$7:$A$107)-COUNT(A27:$A$107))))=MONTH($B$2),INDEX(Feuille1!$B$13:$H$301,MATCH(MONTH($B$2),mois,)+(COUNT($A$7:$A$107)-COUNT(A27:$A$107)),3),"")</f>
        <v>Patient X</v>
      </c>
      <c r="E27" s="43" t="str">
        <f>IF(MONTH(INDEX(Date,MATCH(MONTH($B$2),mois,)+(COUNT($A$7:$A$107)-COUNT(A27:$A$107))))=MONTH($B$2),INDEX(Feuille1!$B$13:$H$301,MATCH(MONTH($B$2),mois,)+(COUNT($A$7:$A$107)-COUNT(A27:$A$107)),4),"")</f>
        <v>X €</v>
      </c>
      <c r="F27" s="42" t="str">
        <f>IF(MONTH(INDEX(Date,MATCH(MONTH($B$2),mois,)+(COUNT($A$7:$A$107)-COUNT(A27:$A$107))))=MONTH($B$2),INDEX(Feuille1!$B$13:$H$301,MATCH(MONTH($B$2),mois,)+(COUNT($A$7:$A$107)-COUNT(A27:$A$107)),6),"")</f>
        <v>Espèce</v>
      </c>
      <c r="G27" s="43" t="str">
        <f>IF(MONTH(INDEX(Date,MATCH(MONTH($B$2),mois,)+(COUNT($A$7:$A$107)-COUNT(A27:$A$107))))=MONTH($B$2),INDEX(Feuille1!$B$13:$H$301,MATCH(MONTH($B$2),mois,)+(COUNT($A$7:$A$107)-COUNT(A27:$A$107)),7),"")</f>
        <v>X</v>
      </c>
      <c r="H27" s="44" t="e">
        <f>IF(MONTH(INDEX(date2,MATCH(MONTH($B$2),mois2,)+(COUNT($A$7:$A$107)-COUNT($A27:A$107))))=MONTH($B$2),INDEX(date2,MATCH(MONTH($B$2),mois2,)+(COUNT($A$7:$A$107)-COUNT($A27:A$107))),"")</f>
        <v>#REF!</v>
      </c>
      <c r="I27" s="46" t="e">
        <f>IF(MONTH(INDEX(date2,MATCH(MONTH($B$2),mois2,)+(COUNT($A$7:$A$107)-COUNT($A27:A$107))))=MONTH($B$2),INDEX(Feuille1!$B$310:$G$380,MATCH(MONTH($B$2),mois2,)+(COUNT($A$7:$A$107)-COUNT($A27:A$107)),2),"")</f>
        <v>#REF!</v>
      </c>
      <c r="J27" s="46" t="e">
        <f>IF(MONTH(INDEX(date2,MATCH(MONTH($B$2),mois2,)+(COUNT($A$7:$A$107)-COUNT($A27:A$107))))=MONTH($B$2),INDEX(Feuille1!$B$310:$G$380,MATCH(MONTH($B$2),mois2,)+(COUNT($A$7:$A$107)-COUNT($A27:A$107)),3),"")</f>
        <v>#REF!</v>
      </c>
      <c r="K27" s="47" t="e">
        <f>IF(MONTH(INDEX(date2,MATCH(MONTH($B$2),mois2,)+(COUNT($A$7:$A$107)-COUNT($A27:A$107))))=MONTH($B$2),INDEX(Feuille1!$B$310:$G$380,MATCH(MONTH($B$2),mois2,)+(COUNT($A$7:$A$107)-COUNT($A27:A$107)),4),"")</f>
        <v>#REF!</v>
      </c>
      <c r="L27" s="46" t="e">
        <f>IF(MONTH(INDEX(date2,MATCH(MONTH($B$2),mois2,)+(COUNT($A$7:$A$107)-COUNT($A27:A$107))))=MONTH($B$2),INDEX(Feuille1!$B$310:$G$380,MATCH(MONTH($B$2),mois2,)+(COUNT($A$7:$A$107)-COUNT($A27:A$107)),6),"")</f>
        <v>#REF!</v>
      </c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</row>
    <row r="28" spans="1:1025" x14ac:dyDescent="0.25">
      <c r="A28">
        <v>1</v>
      </c>
      <c r="B28" s="40">
        <f>IF(MONTH(INDEX(Date,MATCH(MONTH($B$2),mois,)+(COUNT($A$7:$A$107)-COUNT(A28:$A$107))))=MONTH($B$2),INDEX(Date,MATCH(MONTH($B$2),mois,)+(COUNT($A$7:$A$107)-COUNT(A28:$A$107))),"")</f>
        <v>42243</v>
      </c>
      <c r="C28" s="42" t="str">
        <f>IF(MONTH(INDEX(Date,MATCH(MONTH($B$2),mois,)+(COUNT($A$7:$A$107)-COUNT(A28:$A$107))))=MONTH($B$2),INDEX(Feuille1!$B$13:$H$301,MATCH(MONTH($B$2),mois,)+(COUNT($A$7:$A$107)-COUNT(A28:$A$107)),2),"")</f>
        <v>706</v>
      </c>
      <c r="D28" s="42" t="str">
        <f>IF(MONTH(INDEX(Date,MATCH(MONTH($B$2),mois,)+(COUNT($A$7:$A$107)-COUNT(A28:$A$107))))=MONTH($B$2),INDEX(Feuille1!$B$13:$H$301,MATCH(MONTH($B$2),mois,)+(COUNT($A$7:$A$107)-COUNT(A28:$A$107)),3),"")</f>
        <v>Patient X</v>
      </c>
      <c r="E28" s="43" t="str">
        <f>IF(MONTH(INDEX(Date,MATCH(MONTH($B$2),mois,)+(COUNT($A$7:$A$107)-COUNT(A28:$A$107))))=MONTH($B$2),INDEX(Feuille1!$B$13:$H$301,MATCH(MONTH($B$2),mois,)+(COUNT($A$7:$A$107)-COUNT(A28:$A$107)),4),"")</f>
        <v>X €</v>
      </c>
      <c r="F28" s="42" t="str">
        <f>IF(MONTH(INDEX(Date,MATCH(MONTH($B$2),mois,)+(COUNT($A$7:$A$107)-COUNT(A28:$A$107))))=MONTH($B$2),INDEX(Feuille1!$B$13:$H$301,MATCH(MONTH($B$2),mois,)+(COUNT($A$7:$A$107)-COUNT(A28:$A$107)),6),"")</f>
        <v>Chèque</v>
      </c>
      <c r="G28" s="43" t="str">
        <f>IF(MONTH(INDEX(Date,MATCH(MONTH($B$2),mois,)+(COUNT($A$7:$A$107)-COUNT(A28:$A$107))))=MONTH($B$2),INDEX(Feuille1!$B$13:$H$301,MATCH(MONTH($B$2),mois,)+(COUNT($A$7:$A$107)-COUNT(A28:$A$107)),7),"")</f>
        <v>X</v>
      </c>
      <c r="H28" s="39"/>
      <c r="I28" s="38"/>
      <c r="J28" s="38"/>
      <c r="K28" s="39"/>
      <c r="L28" s="39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</row>
    <row r="29" spans="1:1025" x14ac:dyDescent="0.25">
      <c r="A29">
        <v>1</v>
      </c>
      <c r="B29" s="40">
        <f>IF(MONTH(INDEX(Date,MATCH(MONTH($B$2),mois,)+(COUNT($A$7:$A$107)-COUNT(A29:$A$107))))=MONTH($B$2),INDEX(Date,MATCH(MONTH($B$2),mois,)+(COUNT($A$7:$A$107)-COUNT(A29:$A$107))),"")</f>
        <v>42243</v>
      </c>
      <c r="C29" s="42" t="str">
        <f>IF(MONTH(INDEX(Date,MATCH(MONTH($B$2),mois,)+(COUNT($A$7:$A$107)-COUNT(A29:$A$107))))=MONTH($B$2),INDEX(Feuille1!$B$13:$H$301,MATCH(MONTH($B$2),mois,)+(COUNT($A$7:$A$107)-COUNT(A29:$A$107)),2),"")</f>
        <v>706</v>
      </c>
      <c r="D29" s="42" t="str">
        <f>IF(MONTH(INDEX(Date,MATCH(MONTH($B$2),mois,)+(COUNT($A$7:$A$107)-COUNT(A29:$A$107))))=MONTH($B$2),INDEX(Feuille1!$B$13:$H$301,MATCH(MONTH($B$2),mois,)+(COUNT($A$7:$A$107)-COUNT(A29:$A$107)),3),"")</f>
        <v>Patient X</v>
      </c>
      <c r="E29" s="43" t="str">
        <f>IF(MONTH(INDEX(Date,MATCH(MONTH($B$2),mois,)+(COUNT($A$7:$A$107)-COUNT(A29:$A$107))))=MONTH($B$2),INDEX(Feuille1!$B$13:$H$301,MATCH(MONTH($B$2),mois,)+(COUNT($A$7:$A$107)-COUNT(A29:$A$107)),4),"")</f>
        <v>X €</v>
      </c>
      <c r="F29" s="42" t="str">
        <f>IF(MONTH(INDEX(Date,MATCH(MONTH($B$2),mois,)+(COUNT($A$7:$A$107)-COUNT(A29:$A$107))))=MONTH($B$2),INDEX(Feuille1!$B$13:$H$301,MATCH(MONTH($B$2),mois,)+(COUNT($A$7:$A$107)-COUNT(A29:$A$107)),6),"")</f>
        <v>Chèque</v>
      </c>
      <c r="G29" s="43" t="str">
        <f>IF(MONTH(INDEX(Date,MATCH(MONTH($B$2),mois,)+(COUNT($A$7:$A$107)-COUNT(A29:$A$107))))=MONTH($B$2),INDEX(Feuille1!$B$13:$H$301,MATCH(MONTH($B$2),mois,)+(COUNT($A$7:$A$107)-COUNT(A29:$A$107)),7),"")</f>
        <v>X</v>
      </c>
      <c r="H29" s="39"/>
      <c r="I29" s="38"/>
      <c r="J29" s="38"/>
      <c r="K29" s="39"/>
      <c r="L29" s="3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</row>
    <row r="30" spans="1:1025" x14ac:dyDescent="0.25">
      <c r="A30">
        <v>1</v>
      </c>
      <c r="B30" s="40">
        <f>IF(MONTH(INDEX(Date,MATCH(MONTH($B$2),mois,)+(COUNT($A$7:$A$107)-COUNT(A30:$A$107))))=MONTH($B$2),INDEX(Date,MATCH(MONTH($B$2),mois,)+(COUNT($A$7:$A$107)-COUNT(A30:$A$107))),"")</f>
        <v>42247</v>
      </c>
      <c r="C30" s="42" t="str">
        <f>IF(MONTH(INDEX(Date,MATCH(MONTH($B$2),mois,)+(COUNT($A$7:$A$107)-COUNT(A30:$A$107))))=MONTH($B$2),INDEX(Feuille1!$B$13:$H$301,MATCH(MONTH($B$2),mois,)+(COUNT($A$7:$A$107)-COUNT(A30:$A$107)),2),"")</f>
        <v>706</v>
      </c>
      <c r="D30" s="42" t="str">
        <f>IF(MONTH(INDEX(Date,MATCH(MONTH($B$2),mois,)+(COUNT($A$7:$A$107)-COUNT(A30:$A$107))))=MONTH($B$2),INDEX(Feuille1!$B$13:$H$301,MATCH(MONTH($B$2),mois,)+(COUNT($A$7:$A$107)-COUNT(A30:$A$107)),3),"")</f>
        <v>Patient X</v>
      </c>
      <c r="E30" s="43" t="str">
        <f>IF(MONTH(INDEX(Date,MATCH(MONTH($B$2),mois,)+(COUNT($A$7:$A$107)-COUNT(A30:$A$107))))=MONTH($B$2),INDEX(Feuille1!$B$13:$H$301,MATCH(MONTH($B$2),mois,)+(COUNT($A$7:$A$107)-COUNT(A30:$A$107)),4),"")</f>
        <v>X €</v>
      </c>
      <c r="F30" s="42" t="str">
        <f>IF(MONTH(INDEX(Date,MATCH(MONTH($B$2),mois,)+(COUNT($A$7:$A$107)-COUNT(A30:$A$107))))=MONTH($B$2),INDEX(Feuille1!$B$13:$H$301,MATCH(MONTH($B$2),mois,)+(COUNT($A$7:$A$107)-COUNT(A30:$A$107)),6),"")</f>
        <v>Espèce</v>
      </c>
      <c r="G30" s="43" t="str">
        <f>IF(MONTH(INDEX(Date,MATCH(MONTH($B$2),mois,)+(COUNT($A$7:$A$107)-COUNT(A30:$A$107))))=MONTH($B$2),INDEX(Feuille1!$B$13:$H$301,MATCH(MONTH($B$2),mois,)+(COUNT($A$7:$A$107)-COUNT(A30:$A$107)),7),"")</f>
        <v>X</v>
      </c>
      <c r="H30" s="39"/>
      <c r="I30" s="38"/>
      <c r="J30" s="38"/>
      <c r="K30" s="39"/>
      <c r="L30" s="39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</row>
    <row r="31" spans="1:1025" x14ac:dyDescent="0.25">
      <c r="A31">
        <v>1</v>
      </c>
      <c r="B31" s="40">
        <f>IF(MONTH(INDEX(Date,MATCH(MONTH($B$2),mois,)+(COUNT($A$7:$A$107)-COUNT(A31:$A$107))))=MONTH($B$2),INDEX(Date,MATCH(MONTH($B$2),mois,)+(COUNT($A$7:$A$107)-COUNT(A31:$A$107))),"")</f>
        <v>42247</v>
      </c>
      <c r="C31" s="42" t="str">
        <f>IF(MONTH(INDEX(Date,MATCH(MONTH($B$2),mois,)+(COUNT($A$7:$A$107)-COUNT(A31:$A$107))))=MONTH($B$2),INDEX(Feuille1!$B$13:$H$301,MATCH(MONTH($B$2),mois,)+(COUNT($A$7:$A$107)-COUNT(A31:$A$107)),2),"")</f>
        <v>706</v>
      </c>
      <c r="D31" s="42" t="str">
        <f>IF(MONTH(INDEX(Date,MATCH(MONTH($B$2),mois,)+(COUNT($A$7:$A$107)-COUNT(A31:$A$107))))=MONTH($B$2),INDEX(Feuille1!$B$13:$H$301,MATCH(MONTH($B$2),mois,)+(COUNT($A$7:$A$107)-COUNT(A31:$A$107)),3),"")</f>
        <v>Patient X</v>
      </c>
      <c r="E31" s="43" t="str">
        <f>IF(MONTH(INDEX(Date,MATCH(MONTH($B$2),mois,)+(COUNT($A$7:$A$107)-COUNT(A31:$A$107))))=MONTH($B$2),INDEX(Feuille1!$B$13:$H$301,MATCH(MONTH($B$2),mois,)+(COUNT($A$7:$A$107)-COUNT(A31:$A$107)),4),"")</f>
        <v>X €</v>
      </c>
      <c r="F31" s="42" t="str">
        <f>IF(MONTH(INDEX(Date,MATCH(MONTH($B$2),mois,)+(COUNT($A$7:$A$107)-COUNT(A31:$A$107))))=MONTH($B$2),INDEX(Feuille1!$B$13:$H$301,MATCH(MONTH($B$2),mois,)+(COUNT($A$7:$A$107)-COUNT(A31:$A$107)),6),"")</f>
        <v>Chèque</v>
      </c>
      <c r="G31" s="43" t="str">
        <f>IF(MONTH(INDEX(Date,MATCH(MONTH($B$2),mois,)+(COUNT($A$7:$A$107)-COUNT(A31:$A$107))))=MONTH($B$2),INDEX(Feuille1!$B$13:$H$301,MATCH(MONTH($B$2),mois,)+(COUNT($A$7:$A$107)-COUNT(A31:$A$107)),7),"")</f>
        <v>X</v>
      </c>
      <c r="H31" s="39"/>
      <c r="I31" s="38"/>
      <c r="J31" s="38"/>
      <c r="K31" s="39"/>
      <c r="L31" s="39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</row>
    <row r="32" spans="1:1025" x14ac:dyDescent="0.25">
      <c r="A32">
        <v>1</v>
      </c>
      <c r="B32" s="40" t="str">
        <f>IF(MONTH(INDEX(Date,MATCH(MONTH($B$2),mois,)+(COUNT($A$7:$A$107)-COUNT(A32:$A$107))))=MONTH($B$2),INDEX(Date,MATCH(MONTH($B$2),mois,)+(COUNT($A$7:$A$107)-COUNT(A32:$A$107))),"")</f>
        <v/>
      </c>
      <c r="C32" s="42" t="str">
        <f>IF(MONTH(INDEX(Date,MATCH(MONTH($B$2),mois,)+(COUNT($A$7:$A$107)-COUNT(A32:$A$107))))=MONTH($B$2),INDEX(Feuille1!$B$13:$H$301,MATCH(MONTH($B$2),mois,)+(COUNT($A$7:$A$107)-COUNT(A32:$A$107)),2),"")</f>
        <v/>
      </c>
      <c r="D32" s="42" t="str">
        <f>IF(MONTH(INDEX(Date,MATCH(MONTH($B$2),mois,)+(COUNT($A$7:$A$107)-COUNT(A32:$A$107))))=MONTH($B$2),INDEX(Feuille1!$B$13:$H$301,MATCH(MONTH($B$2),mois,)+(COUNT($A$7:$A$107)-COUNT(A32:$A$107)),3),"")</f>
        <v/>
      </c>
      <c r="E32" s="43" t="str">
        <f>IF(MONTH(INDEX(Date,MATCH(MONTH($B$2),mois,)+(COUNT($A$7:$A$107)-COUNT(A32:$A$107))))=MONTH($B$2),INDEX(Feuille1!$B$13:$H$301,MATCH(MONTH($B$2),mois,)+(COUNT($A$7:$A$107)-COUNT(A32:$A$107)),4),"")</f>
        <v/>
      </c>
      <c r="F32" s="42" t="str">
        <f>IF(MONTH(INDEX(Date,MATCH(MONTH($B$2),mois,)+(COUNT($A$7:$A$107)-COUNT(A32:$A$107))))=MONTH($B$2),INDEX(Feuille1!$B$13:$H$301,MATCH(MONTH($B$2),mois,)+(COUNT($A$7:$A$107)-COUNT(A32:$A$107)),6),"")</f>
        <v/>
      </c>
      <c r="G32" s="43" t="str">
        <f>IF(MONTH(INDEX(Date,MATCH(MONTH($B$2),mois,)+(COUNT($A$7:$A$107)-COUNT(A32:$A$107))))=MONTH($B$2),INDEX(Feuille1!$B$13:$H$301,MATCH(MONTH($B$2),mois,)+(COUNT($A$7:$A$107)-COUNT(A32:$A$107)),7),"")</f>
        <v/>
      </c>
      <c r="H32" s="39"/>
      <c r="I32" s="38"/>
      <c r="J32" s="38"/>
      <c r="K32" s="39"/>
      <c r="L32" s="39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</row>
    <row r="33" spans="1:1025" x14ac:dyDescent="0.25">
      <c r="A33">
        <v>1</v>
      </c>
      <c r="B33" s="40" t="str">
        <f>IF(MONTH(INDEX(Date,MATCH(MONTH($B$2),mois,)+(COUNT($A$7:$A$107)-COUNT(A33:$A$107))))=MONTH($B$2),INDEX(Date,MATCH(MONTH($B$2),mois,)+(COUNT($A$7:$A$107)-COUNT(A33:$A$107))),"")</f>
        <v/>
      </c>
      <c r="C33" s="42" t="str">
        <f>IF(MONTH(INDEX(Date,MATCH(MONTH($B$2),mois,)+(COUNT($A$7:$A$107)-COUNT(A33:$A$107))))=MONTH($B$2),INDEX(Feuille1!$B$13:$H$301,MATCH(MONTH($B$2),mois,)+(COUNT($A$7:$A$107)-COUNT(A33:$A$107)),2),"")</f>
        <v/>
      </c>
      <c r="D33" s="42" t="str">
        <f>IF(MONTH(INDEX(Date,MATCH(MONTH($B$2),mois,)+(COUNT($A$7:$A$107)-COUNT(A33:$A$107))))=MONTH($B$2),INDEX(Feuille1!$B$13:$H$301,MATCH(MONTH($B$2),mois,)+(COUNT($A$7:$A$107)-COUNT(A33:$A$107)),3),"")</f>
        <v/>
      </c>
      <c r="E33" s="43" t="str">
        <f>IF(MONTH(INDEX(Date,MATCH(MONTH($B$2),mois,)+(COUNT($A$7:$A$107)-COUNT(A33:$A$107))))=MONTH($B$2),INDEX(Feuille1!$B$13:$H$301,MATCH(MONTH($B$2),mois,)+(COUNT($A$7:$A$107)-COUNT(A33:$A$107)),4),"")</f>
        <v/>
      </c>
      <c r="F33" s="42" t="str">
        <f>IF(MONTH(INDEX(Date,MATCH(MONTH($B$2),mois,)+(COUNT($A$7:$A$107)-COUNT(A33:$A$107))))=MONTH($B$2),INDEX(Feuille1!$B$13:$H$301,MATCH(MONTH($B$2),mois,)+(COUNT($A$7:$A$107)-COUNT(A33:$A$107)),6),"")</f>
        <v/>
      </c>
      <c r="G33" s="43" t="str">
        <f>IF(MONTH(INDEX(Date,MATCH(MONTH($B$2),mois,)+(COUNT($A$7:$A$107)-COUNT(A33:$A$107))))=MONTH($B$2),INDEX(Feuille1!$B$13:$H$301,MATCH(MONTH($B$2),mois,)+(COUNT($A$7:$A$107)-COUNT(A33:$A$107)),7),"")</f>
        <v/>
      </c>
      <c r="H33" s="39"/>
      <c r="I33" s="38"/>
      <c r="J33" s="38"/>
      <c r="K33" s="39"/>
      <c r="L33" s="39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</row>
    <row r="34" spans="1:1025" x14ac:dyDescent="0.25">
      <c r="A34">
        <v>1</v>
      </c>
      <c r="B34" s="40" t="str">
        <f>IF(MONTH(INDEX(Date,MATCH(MONTH($B$2),mois,)+(COUNT($A$7:$A$107)-COUNT(A34:$A$107))))=MONTH($B$2),INDEX(Date,MATCH(MONTH($B$2),mois,)+(COUNT($A$7:$A$107)-COUNT(A34:$A$107))),"")</f>
        <v/>
      </c>
      <c r="C34" s="42" t="str">
        <f>IF(MONTH(INDEX(Date,MATCH(MONTH($B$2),mois,)+(COUNT($A$7:$A$107)-COUNT(A34:$A$107))))=MONTH($B$2),INDEX(Feuille1!$B$13:$H$301,MATCH(MONTH($B$2),mois,)+(COUNT($A$7:$A$107)-COUNT(A34:$A$107)),2),"")</f>
        <v/>
      </c>
      <c r="D34" s="42" t="str">
        <f>IF(MONTH(INDEX(Date,MATCH(MONTH($B$2),mois,)+(COUNT($A$7:$A$107)-COUNT(A34:$A$107))))=MONTH($B$2),INDEX(Feuille1!$B$13:$H$301,MATCH(MONTH($B$2),mois,)+(COUNT($A$7:$A$107)-COUNT(A34:$A$107)),3),"")</f>
        <v/>
      </c>
      <c r="E34" s="43" t="str">
        <f>IF(MONTH(INDEX(Date,MATCH(MONTH($B$2),mois,)+(COUNT($A$7:$A$107)-COUNT(A34:$A$107))))=MONTH($B$2),INDEX(Feuille1!$B$13:$H$301,MATCH(MONTH($B$2),mois,)+(COUNT($A$7:$A$107)-COUNT(A34:$A$107)),4),"")</f>
        <v/>
      </c>
      <c r="F34" s="42" t="str">
        <f>IF(MONTH(INDEX(Date,MATCH(MONTH($B$2),mois,)+(COUNT($A$7:$A$107)-COUNT(A34:$A$107))))=MONTH($B$2),INDEX(Feuille1!$B$13:$H$301,MATCH(MONTH($B$2),mois,)+(COUNT($A$7:$A$107)-COUNT(A34:$A$107)),6),"")</f>
        <v/>
      </c>
      <c r="G34" s="43" t="str">
        <f>IF(MONTH(INDEX(Date,MATCH(MONTH($B$2),mois,)+(COUNT($A$7:$A$107)-COUNT(A34:$A$107))))=MONTH($B$2),INDEX(Feuille1!$B$13:$H$301,MATCH(MONTH($B$2),mois,)+(COUNT($A$7:$A$107)-COUNT(A34:$A$107)),7),"")</f>
        <v/>
      </c>
      <c r="H34" s="39"/>
      <c r="I34" s="38"/>
      <c r="J34" s="38"/>
      <c r="K34" s="39"/>
      <c r="L34" s="39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</row>
    <row r="35" spans="1:1025" x14ac:dyDescent="0.25">
      <c r="A35">
        <v>1</v>
      </c>
      <c r="B35" s="40" t="str">
        <f>IF(MONTH(INDEX(Date,MATCH(MONTH($B$2),mois,)+(COUNT($A$7:$A$107)-COUNT(A35:$A$107))))=MONTH($B$2),INDEX(Date,MATCH(MONTH($B$2),mois,)+(COUNT($A$7:$A$107)-COUNT(A35:$A$107))),"")</f>
        <v/>
      </c>
      <c r="C35" s="42" t="str">
        <f>IF(MONTH(INDEX(Date,MATCH(MONTH($B$2),mois,)+(COUNT($A$7:$A$107)-COUNT(A35:$A$107))))=MONTH($B$2),INDEX(Feuille1!$B$13:$H$301,MATCH(MONTH($B$2),mois,)+(COUNT($A$7:$A$107)-COUNT(A35:$A$107)),2),"")</f>
        <v/>
      </c>
      <c r="D35" s="42" t="str">
        <f>IF(MONTH(INDEX(Date,MATCH(MONTH($B$2),mois,)+(COUNT($A$7:$A$107)-COUNT(A35:$A$107))))=MONTH($B$2),INDEX(Feuille1!$B$13:$H$301,MATCH(MONTH($B$2),mois,)+(COUNT($A$7:$A$107)-COUNT(A35:$A$107)),3),"")</f>
        <v/>
      </c>
      <c r="E35" s="43" t="str">
        <f>IF(MONTH(INDEX(Date,MATCH(MONTH($B$2),mois,)+(COUNT($A$7:$A$107)-COUNT(A35:$A$107))))=MONTH($B$2),INDEX(Feuille1!$B$13:$H$301,MATCH(MONTH($B$2),mois,)+(COUNT($A$7:$A$107)-COUNT(A35:$A$107)),4),"")</f>
        <v/>
      </c>
      <c r="F35" s="42" t="str">
        <f>IF(MONTH(INDEX(Date,MATCH(MONTH($B$2),mois,)+(COUNT($A$7:$A$107)-COUNT(A35:$A$107))))=MONTH($B$2),INDEX(Feuille1!$B$13:$H$301,MATCH(MONTH($B$2),mois,)+(COUNT($A$7:$A$107)-COUNT(A35:$A$107)),6),"")</f>
        <v/>
      </c>
      <c r="G35" s="43" t="str">
        <f>IF(MONTH(INDEX(Date,MATCH(MONTH($B$2),mois,)+(COUNT($A$7:$A$107)-COUNT(A35:$A$107))))=MONTH($B$2),INDEX(Feuille1!$B$13:$H$301,MATCH(MONTH($B$2),mois,)+(COUNT($A$7:$A$107)-COUNT(A35:$A$107)),7),"")</f>
        <v/>
      </c>
      <c r="H35" s="39"/>
      <c r="I35" s="38"/>
      <c r="J35" s="38"/>
      <c r="K35" s="39"/>
      <c r="L35" s="39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</row>
    <row r="36" spans="1:1025" x14ac:dyDescent="0.25">
      <c r="A36">
        <v>1</v>
      </c>
      <c r="B36" s="40" t="str">
        <f>IF(MONTH(INDEX(Date,MATCH(MONTH($B$2),mois,)+(COUNT($A$7:$A$107)-COUNT(A36:$A$107))))=MONTH($B$2),INDEX(Date,MATCH(MONTH($B$2),mois,)+(COUNT($A$7:$A$107)-COUNT(A36:$A$107))),"")</f>
        <v/>
      </c>
      <c r="C36" s="42" t="str">
        <f>IF(MONTH(INDEX(Date,MATCH(MONTH($B$2),mois,)+(COUNT($A$7:$A$107)-COUNT(A36:$A$107))))=MONTH($B$2),INDEX(Feuille1!$B$13:$H$301,MATCH(MONTH($B$2),mois,)+(COUNT($A$7:$A$107)-COUNT(A36:$A$107)),2),"")</f>
        <v/>
      </c>
      <c r="D36" s="42" t="str">
        <f>IF(MONTH(INDEX(Date,MATCH(MONTH($B$2),mois,)+(COUNT($A$7:$A$107)-COUNT(A36:$A$107))))=MONTH($B$2),INDEX(Feuille1!$B$13:$H$301,MATCH(MONTH($B$2),mois,)+(COUNT($A$7:$A$107)-COUNT(A36:$A$107)),3),"")</f>
        <v/>
      </c>
      <c r="E36" s="43" t="str">
        <f>IF(MONTH(INDEX(Date,MATCH(MONTH($B$2),mois,)+(COUNT($A$7:$A$107)-COUNT(A36:$A$107))))=MONTH($B$2),INDEX(Feuille1!$B$13:$H$301,MATCH(MONTH($B$2),mois,)+(COUNT($A$7:$A$107)-COUNT(A36:$A$107)),4),"")</f>
        <v/>
      </c>
      <c r="F36" s="42" t="str">
        <f>IF(MONTH(INDEX(Date,MATCH(MONTH($B$2),mois,)+(COUNT($A$7:$A$107)-COUNT(A36:$A$107))))=MONTH($B$2),INDEX(Feuille1!$B$13:$H$301,MATCH(MONTH($B$2),mois,)+(COUNT($A$7:$A$107)-COUNT(A36:$A$107)),6),"")</f>
        <v/>
      </c>
      <c r="G36" s="43" t="str">
        <f>IF(MONTH(INDEX(Date,MATCH(MONTH($B$2),mois,)+(COUNT($A$7:$A$107)-COUNT(A36:$A$107))))=MONTH($B$2),INDEX(Feuille1!$B$13:$H$301,MATCH(MONTH($B$2),mois,)+(COUNT($A$7:$A$107)-COUNT(A36:$A$107)),7),"")</f>
        <v/>
      </c>
      <c r="H36" s="39"/>
      <c r="I36" s="38"/>
      <c r="J36" s="38"/>
      <c r="K36" s="39"/>
      <c r="L36" s="39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</row>
    <row r="37" spans="1:1025" x14ac:dyDescent="0.25">
      <c r="A37">
        <v>1</v>
      </c>
      <c r="B37" s="40" t="str">
        <f>IF(MONTH(INDEX(Date,MATCH(MONTH($B$2),mois,)+(COUNT($A$7:$A$107)-COUNT(A37:$A$107))))=MONTH($B$2),INDEX(Date,MATCH(MONTH($B$2),mois,)+(COUNT($A$7:$A$107)-COUNT(A37:$A$107))),"")</f>
        <v/>
      </c>
      <c r="C37" s="42" t="str">
        <f>IF(MONTH(INDEX(Date,MATCH(MONTH($B$2),mois,)+(COUNT($A$7:$A$107)-COUNT(A37:$A$107))))=MONTH($B$2),INDEX(Feuille1!$B$13:$H$301,MATCH(MONTH($B$2),mois,)+(COUNT($A$7:$A$107)-COUNT(A37:$A$107)),2),"")</f>
        <v/>
      </c>
      <c r="D37" s="42" t="str">
        <f>IF(MONTH(INDEX(Date,MATCH(MONTH($B$2),mois,)+(COUNT($A$7:$A$107)-COUNT(A37:$A$107))))=MONTH($B$2),INDEX(Feuille1!$B$13:$H$301,MATCH(MONTH($B$2),mois,)+(COUNT($A$7:$A$107)-COUNT(A37:$A$107)),3),"")</f>
        <v/>
      </c>
      <c r="E37" s="43" t="str">
        <f>IF(MONTH(INDEX(Date,MATCH(MONTH($B$2),mois,)+(COUNT($A$7:$A$107)-COUNT(A37:$A$107))))=MONTH($B$2),INDEX(Feuille1!$B$13:$H$301,MATCH(MONTH($B$2),mois,)+(COUNT($A$7:$A$107)-COUNT(A37:$A$107)),4),"")</f>
        <v/>
      </c>
      <c r="F37" s="42" t="str">
        <f>IF(MONTH(INDEX(Date,MATCH(MONTH($B$2),mois,)+(COUNT($A$7:$A$107)-COUNT(A37:$A$107))))=MONTH($B$2),INDEX(Feuille1!$B$13:$H$301,MATCH(MONTH($B$2),mois,)+(COUNT($A$7:$A$107)-COUNT(A37:$A$107)),6),"")</f>
        <v/>
      </c>
      <c r="G37" s="43" t="str">
        <f>IF(MONTH(INDEX(Date,MATCH(MONTH($B$2),mois,)+(COUNT($A$7:$A$107)-COUNT(A37:$A$107))))=MONTH($B$2),INDEX(Feuille1!$B$13:$H$301,MATCH(MONTH($B$2),mois,)+(COUNT($A$7:$A$107)-COUNT(A37:$A$107)),7),"")</f>
        <v/>
      </c>
      <c r="H37" s="39"/>
      <c r="I37" s="38"/>
      <c r="J37" s="38"/>
      <c r="K37" s="39"/>
      <c r="L37" s="39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</row>
    <row r="38" spans="1:1025" x14ac:dyDescent="0.25">
      <c r="A38">
        <v>1</v>
      </c>
      <c r="B38" s="40" t="str">
        <f>IF(MONTH(INDEX(Date,MATCH(MONTH($B$2),mois,)+(COUNT($A$7:$A$107)-COUNT(A38:$A$107))))=MONTH($B$2),INDEX(Date,MATCH(MONTH($B$2),mois,)+(COUNT($A$7:$A$107)-COUNT(A38:$A$107))),"")</f>
        <v/>
      </c>
      <c r="C38" s="42" t="str">
        <f>IF(MONTH(INDEX(Date,MATCH(MONTH($B$2),mois,)+(COUNT($A$7:$A$107)-COUNT(A38:$A$107))))=MONTH($B$2),INDEX(Feuille1!$B$13:$H$301,MATCH(MONTH($B$2),mois,)+(COUNT($A$7:$A$107)-COUNT(A38:$A$107)),2),"")</f>
        <v/>
      </c>
      <c r="D38" s="42" t="str">
        <f>IF(MONTH(INDEX(Date,MATCH(MONTH($B$2),mois,)+(COUNT($A$7:$A$107)-COUNT(A38:$A$107))))=MONTH($B$2),INDEX(Feuille1!$B$13:$H$301,MATCH(MONTH($B$2),mois,)+(COUNT($A$7:$A$107)-COUNT(A38:$A$107)),3),"")</f>
        <v/>
      </c>
      <c r="E38" s="43" t="str">
        <f>IF(MONTH(INDEX(Date,MATCH(MONTH($B$2),mois,)+(COUNT($A$7:$A$107)-COUNT(A38:$A$107))))=MONTH($B$2),INDEX(Feuille1!$B$13:$H$301,MATCH(MONTH($B$2),mois,)+(COUNT($A$7:$A$107)-COUNT(A38:$A$107)),4),"")</f>
        <v/>
      </c>
      <c r="F38" s="42" t="str">
        <f>IF(MONTH(INDEX(Date,MATCH(MONTH($B$2),mois,)+(COUNT($A$7:$A$107)-COUNT(A38:$A$107))))=MONTH($B$2),INDEX(Feuille1!$B$13:$H$301,MATCH(MONTH($B$2),mois,)+(COUNT($A$7:$A$107)-COUNT(A38:$A$107)),6),"")</f>
        <v/>
      </c>
      <c r="G38" s="43" t="str">
        <f>IF(MONTH(INDEX(Date,MATCH(MONTH($B$2),mois,)+(COUNT($A$7:$A$107)-COUNT(A38:$A$107))))=MONTH($B$2),INDEX(Feuille1!$B$13:$H$301,MATCH(MONTH($B$2),mois,)+(COUNT($A$7:$A$107)-COUNT(A38:$A$107)),7),"")</f>
        <v/>
      </c>
      <c r="H38" s="39"/>
      <c r="I38" s="38"/>
      <c r="J38" s="38"/>
      <c r="K38" s="39"/>
      <c r="L38" s="39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</row>
    <row r="39" spans="1:1025" x14ac:dyDescent="0.25">
      <c r="A39">
        <v>1</v>
      </c>
      <c r="B39" s="40" t="str">
        <f>IF(MONTH(INDEX(Date,MATCH(MONTH($B$2),mois,)+(COUNT($A$7:$A$107)-COUNT(A39:$A$107))))=MONTH($B$2),INDEX(Date,MATCH(MONTH($B$2),mois,)+(COUNT($A$7:$A$107)-COUNT(A39:$A$107))),"")</f>
        <v/>
      </c>
      <c r="C39" s="42" t="str">
        <f>IF(MONTH(INDEX(Date,MATCH(MONTH($B$2),mois,)+(COUNT($A$7:$A$107)-COUNT(A39:$A$107))))=MONTH($B$2),INDEX(Feuille1!$B$13:$H$301,MATCH(MONTH($B$2),mois,)+(COUNT($A$7:$A$107)-COUNT(A39:$A$107)),2),"")</f>
        <v/>
      </c>
      <c r="D39" s="42" t="str">
        <f>IF(MONTH(INDEX(Date,MATCH(MONTH($B$2),mois,)+(COUNT($A$7:$A$107)-COUNT(A39:$A$107))))=MONTH($B$2),INDEX(Feuille1!$B$13:$H$301,MATCH(MONTH($B$2),mois,)+(COUNT($A$7:$A$107)-COUNT(A39:$A$107)),3),"")</f>
        <v/>
      </c>
      <c r="E39" s="43" t="str">
        <f>IF(MONTH(INDEX(Date,MATCH(MONTH($B$2),mois,)+(COUNT($A$7:$A$107)-COUNT(A39:$A$107))))=MONTH($B$2),INDEX(Feuille1!$B$13:$H$301,MATCH(MONTH($B$2),mois,)+(COUNT($A$7:$A$107)-COUNT(A39:$A$107)),4),"")</f>
        <v/>
      </c>
      <c r="F39" s="42" t="str">
        <f>IF(MONTH(INDEX(Date,MATCH(MONTH($B$2),mois,)+(COUNT($A$7:$A$107)-COUNT(A39:$A$107))))=MONTH($B$2),INDEX(Feuille1!$B$13:$H$301,MATCH(MONTH($B$2),mois,)+(COUNT($A$7:$A$107)-COUNT(A39:$A$107)),6),"")</f>
        <v/>
      </c>
      <c r="G39" s="43" t="str">
        <f>IF(MONTH(INDEX(Date,MATCH(MONTH($B$2),mois,)+(COUNT($A$7:$A$107)-COUNT(A39:$A$107))))=MONTH($B$2),INDEX(Feuille1!$B$13:$H$301,MATCH(MONTH($B$2),mois,)+(COUNT($A$7:$A$107)-COUNT(A39:$A$107)),7),"")</f>
        <v/>
      </c>
      <c r="H39" s="39"/>
      <c r="I39" s="38"/>
      <c r="J39" s="38"/>
      <c r="K39" s="39"/>
      <c r="L39" s="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</row>
    <row r="40" spans="1:1025" x14ac:dyDescent="0.25">
      <c r="A40">
        <v>1</v>
      </c>
      <c r="B40" s="40" t="str">
        <f>IF(MONTH(INDEX(Date,MATCH(MONTH($B$2),mois,)+(COUNT($A$7:$A$107)-COUNT(A40:$A$107))))=MONTH($B$2),INDEX(Date,MATCH(MONTH($B$2),mois,)+(COUNT($A$7:$A$107)-COUNT(A40:$A$107))),"")</f>
        <v/>
      </c>
      <c r="C40" s="42" t="str">
        <f>IF(MONTH(INDEX(Date,MATCH(MONTH($B$2),mois,)+(COUNT($A$7:$A$107)-COUNT(A40:$A$107))))=MONTH($B$2),INDEX(Feuille1!$B$13:$H$301,MATCH(MONTH($B$2),mois,)+(COUNT($A$7:$A$107)-COUNT(A40:$A$107)),2),"")</f>
        <v/>
      </c>
      <c r="D40" s="42" t="str">
        <f>IF(MONTH(INDEX(Date,MATCH(MONTH($B$2),mois,)+(COUNT($A$7:$A$107)-COUNT(A40:$A$107))))=MONTH($B$2),INDEX(Feuille1!$B$13:$H$301,MATCH(MONTH($B$2),mois,)+(COUNT($A$7:$A$107)-COUNT(A40:$A$107)),3),"")</f>
        <v/>
      </c>
      <c r="E40" s="43" t="str">
        <f>IF(MONTH(INDEX(Date,MATCH(MONTH($B$2),mois,)+(COUNT($A$7:$A$107)-COUNT(A40:$A$107))))=MONTH($B$2),INDEX(Feuille1!$B$13:$H$301,MATCH(MONTH($B$2),mois,)+(COUNT($A$7:$A$107)-COUNT(A40:$A$107)),4),"")</f>
        <v/>
      </c>
      <c r="F40" s="42" t="str">
        <f>IF(MONTH(INDEX(Date,MATCH(MONTH($B$2),mois,)+(COUNT($A$7:$A$107)-COUNT(A40:$A$107))))=MONTH($B$2),INDEX(Feuille1!$B$13:$H$301,MATCH(MONTH($B$2),mois,)+(COUNT($A$7:$A$107)-COUNT(A40:$A$107)),6),"")</f>
        <v/>
      </c>
      <c r="G40" s="43" t="str">
        <f>IF(MONTH(INDEX(Date,MATCH(MONTH($B$2),mois,)+(COUNT($A$7:$A$107)-COUNT(A40:$A$107))))=MONTH($B$2),INDEX(Feuille1!$B$13:$H$301,MATCH(MONTH($B$2),mois,)+(COUNT($A$7:$A$107)-COUNT(A40:$A$107)),7),"")</f>
        <v/>
      </c>
      <c r="H40" s="39"/>
      <c r="I40" s="38"/>
      <c r="J40" s="38"/>
      <c r="K40" s="39"/>
      <c r="L40" s="39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</row>
    <row r="41" spans="1:1025" x14ac:dyDescent="0.25">
      <c r="A41">
        <v>1</v>
      </c>
      <c r="B41" s="40" t="str">
        <f>IF(MONTH(INDEX(Date,MATCH(MONTH($B$2),mois,)+(COUNT($A$7:$A$107)-COUNT(A41:$A$107))))=MONTH($B$2),INDEX(Date,MATCH(MONTH($B$2),mois,)+(COUNT($A$7:$A$107)-COUNT(A41:$A$107))),"")</f>
        <v/>
      </c>
      <c r="C41" s="42" t="str">
        <f>IF(MONTH(INDEX(Date,MATCH(MONTH($B$2),mois,)+(COUNT($A$7:$A$107)-COUNT(A41:$A$107))))=MONTH($B$2),INDEX(Feuille1!$B$13:$H$301,MATCH(MONTH($B$2),mois,)+(COUNT($A$7:$A$107)-COUNT(A41:$A$107)),2),"")</f>
        <v/>
      </c>
      <c r="D41" s="42" t="str">
        <f>IF(MONTH(INDEX(Date,MATCH(MONTH($B$2),mois,)+(COUNT($A$7:$A$107)-COUNT(A41:$A$107))))=MONTH($B$2),INDEX(Feuille1!$B$13:$H$301,MATCH(MONTH($B$2),mois,)+(COUNT($A$7:$A$107)-COUNT(A41:$A$107)),3),"")</f>
        <v/>
      </c>
      <c r="E41" s="43" t="str">
        <f>IF(MONTH(INDEX(Date,MATCH(MONTH($B$2),mois,)+(COUNT($A$7:$A$107)-COUNT(A41:$A$107))))=MONTH($B$2),INDEX(Feuille1!$B$13:$H$301,MATCH(MONTH($B$2),mois,)+(COUNT($A$7:$A$107)-COUNT(A41:$A$107)),4),"")</f>
        <v/>
      </c>
      <c r="F41" s="42" t="str">
        <f>IF(MONTH(INDEX(Date,MATCH(MONTH($B$2),mois,)+(COUNT($A$7:$A$107)-COUNT(A41:$A$107))))=MONTH($B$2),INDEX(Feuille1!$B$13:$H$301,MATCH(MONTH($B$2),mois,)+(COUNT($A$7:$A$107)-COUNT(A41:$A$107)),6),"")</f>
        <v/>
      </c>
      <c r="G41" s="43" t="str">
        <f>IF(MONTH(INDEX(Date,MATCH(MONTH($B$2),mois,)+(COUNT($A$7:$A$107)-COUNT(A41:$A$107))))=MONTH($B$2),INDEX(Feuille1!$B$13:$H$301,MATCH(MONTH($B$2),mois,)+(COUNT($A$7:$A$107)-COUNT(A41:$A$107)),7),"")</f>
        <v/>
      </c>
      <c r="H41" s="39"/>
      <c r="I41" s="38"/>
      <c r="J41" s="38"/>
      <c r="K41" s="39"/>
      <c r="L41" s="39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</row>
    <row r="42" spans="1:1025" x14ac:dyDescent="0.25">
      <c r="A42">
        <v>1</v>
      </c>
      <c r="B42" s="40" t="str">
        <f>IF(MONTH(INDEX(Date,MATCH(MONTH($B$2),mois,)+(COUNT($A$7:$A$107)-COUNT(A42:$A$107))))=MONTH($B$2),INDEX(Date,MATCH(MONTH($B$2),mois,)+(COUNT($A$7:$A$107)-COUNT(A42:$A$107))),"")</f>
        <v/>
      </c>
      <c r="C42" s="42" t="str">
        <f>IF(MONTH(INDEX(Date,MATCH(MONTH($B$2),mois,)+(COUNT($A$7:$A$107)-COUNT(A42:$A$107))))=MONTH($B$2),INDEX(Feuille1!$B$13:$H$301,MATCH(MONTH($B$2),mois,)+(COUNT($A$7:$A$107)-COUNT(A42:$A$107)),2),"")</f>
        <v/>
      </c>
      <c r="D42" s="42" t="str">
        <f>IF(MONTH(INDEX(Date,MATCH(MONTH($B$2),mois,)+(COUNT($A$7:$A$107)-COUNT(A42:$A$107))))=MONTH($B$2),INDEX(Feuille1!$B$13:$H$301,MATCH(MONTH($B$2),mois,)+(COUNT($A$7:$A$107)-COUNT(A42:$A$107)),3),"")</f>
        <v/>
      </c>
      <c r="E42" s="43" t="str">
        <f>IF(MONTH(INDEX(Date,MATCH(MONTH($B$2),mois,)+(COUNT($A$7:$A$107)-COUNT(A42:$A$107))))=MONTH($B$2),INDEX(Feuille1!$B$13:$H$301,MATCH(MONTH($B$2),mois,)+(COUNT($A$7:$A$107)-COUNT(A42:$A$107)),4),"")</f>
        <v/>
      </c>
      <c r="F42" s="42" t="str">
        <f>IF(MONTH(INDEX(Date,MATCH(MONTH($B$2),mois,)+(COUNT($A$7:$A$107)-COUNT(A42:$A$107))))=MONTH($B$2),INDEX(Feuille1!$B$13:$H$301,MATCH(MONTH($B$2),mois,)+(COUNT($A$7:$A$107)-COUNT(A42:$A$107)),6),"")</f>
        <v/>
      </c>
      <c r="G42" s="43" t="str">
        <f>IF(MONTH(INDEX(Date,MATCH(MONTH($B$2),mois,)+(COUNT($A$7:$A$107)-COUNT(A42:$A$107))))=MONTH($B$2),INDEX(Feuille1!$B$13:$H$301,MATCH(MONTH($B$2),mois,)+(COUNT($A$7:$A$107)-COUNT(A42:$A$107)),7),"")</f>
        <v/>
      </c>
      <c r="H42" s="39"/>
      <c r="I42" s="38"/>
      <c r="J42" s="38"/>
      <c r="K42" s="39"/>
      <c r="L42" s="39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</row>
    <row r="43" spans="1:1025" x14ac:dyDescent="0.25">
      <c r="A43">
        <v>1</v>
      </c>
      <c r="B43" s="40" t="str">
        <f>IF(MONTH(INDEX(Date,MATCH(MONTH($B$2),mois,)+(COUNT($A$7:$A$107)-COUNT(A43:$A$107))))=MONTH($B$2),INDEX(Date,MATCH(MONTH($B$2),mois,)+(COUNT($A$7:$A$107)-COUNT(A43:$A$107))),"")</f>
        <v/>
      </c>
      <c r="C43" s="42" t="str">
        <f>IF(MONTH(INDEX(Date,MATCH(MONTH($B$2),mois,)+(COUNT($A$7:$A$107)-COUNT(A43:$A$107))))=MONTH($B$2),INDEX(Feuille1!$B$13:$H$301,MATCH(MONTH($B$2),mois,)+(COUNT($A$7:$A$107)-COUNT(A43:$A$107)),2),"")</f>
        <v/>
      </c>
      <c r="D43" s="42" t="str">
        <f>IF(MONTH(INDEX(Date,MATCH(MONTH($B$2),mois,)+(COUNT($A$7:$A$107)-COUNT(A43:$A$107))))=MONTH($B$2),INDEX(Feuille1!$B$13:$H$301,MATCH(MONTH($B$2),mois,)+(COUNT($A$7:$A$107)-COUNT(A43:$A$107)),3),"")</f>
        <v/>
      </c>
      <c r="E43" s="43" t="str">
        <f>IF(MONTH(INDEX(Date,MATCH(MONTH($B$2),mois,)+(COUNT($A$7:$A$107)-COUNT(A43:$A$107))))=MONTH($B$2),INDEX(Feuille1!$B$13:$H$301,MATCH(MONTH($B$2),mois,)+(COUNT($A$7:$A$107)-COUNT(A43:$A$107)),4),"")</f>
        <v/>
      </c>
      <c r="F43" s="42" t="str">
        <f>IF(MONTH(INDEX(Date,MATCH(MONTH($B$2),mois,)+(COUNT($A$7:$A$107)-COUNT(A43:$A$107))))=MONTH($B$2),INDEX(Feuille1!$B$13:$H$301,MATCH(MONTH($B$2),mois,)+(COUNT($A$7:$A$107)-COUNT(A43:$A$107)),6),"")</f>
        <v/>
      </c>
      <c r="G43" s="43" t="str">
        <f>IF(MONTH(INDEX(Date,MATCH(MONTH($B$2),mois,)+(COUNT($A$7:$A$107)-COUNT(A43:$A$107))))=MONTH($B$2),INDEX(Feuille1!$B$13:$H$301,MATCH(MONTH($B$2),mois,)+(COUNT($A$7:$A$107)-COUNT(A43:$A$107)),7),"")</f>
        <v/>
      </c>
      <c r="H43" s="39"/>
      <c r="I43" s="38"/>
      <c r="J43" s="38"/>
      <c r="K43" s="39"/>
      <c r="L43" s="39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</row>
    <row r="44" spans="1:1025" x14ac:dyDescent="0.25">
      <c r="A44">
        <v>1</v>
      </c>
      <c r="B44" s="40" t="str">
        <f>IF(MONTH(INDEX(Date,MATCH(MONTH($B$2),mois,)+(COUNT($A$7:$A$107)-COUNT(A44:$A$107))))=MONTH($B$2),INDEX(Date,MATCH(MONTH($B$2),mois,)+(COUNT($A$7:$A$107)-COUNT(A44:$A$107))),"")</f>
        <v/>
      </c>
      <c r="C44" s="42" t="str">
        <f>IF(MONTH(INDEX(Date,MATCH(MONTH($B$2),mois,)+(COUNT($A$7:$A$107)-COUNT(A44:$A$107))))=MONTH($B$2),INDEX(Feuille1!$B$13:$H$301,MATCH(MONTH($B$2),mois,)+(COUNT($A$7:$A$107)-COUNT(A44:$A$107)),2),"")</f>
        <v/>
      </c>
      <c r="D44" s="42" t="str">
        <f>IF(MONTH(INDEX(Date,MATCH(MONTH($B$2),mois,)+(COUNT($A$7:$A$107)-COUNT(A44:$A$107))))=MONTH($B$2),INDEX(Feuille1!$B$13:$H$301,MATCH(MONTH($B$2),mois,)+(COUNT($A$7:$A$107)-COUNT(A44:$A$107)),3),"")</f>
        <v/>
      </c>
      <c r="E44" s="43" t="str">
        <f>IF(MONTH(INDEX(Date,MATCH(MONTH($B$2),mois,)+(COUNT($A$7:$A$107)-COUNT(A44:$A$107))))=MONTH($B$2),INDEX(Feuille1!$B$13:$H$301,MATCH(MONTH($B$2),mois,)+(COUNT($A$7:$A$107)-COUNT(A44:$A$107)),4),"")</f>
        <v/>
      </c>
      <c r="F44" s="42" t="str">
        <f>IF(MONTH(INDEX(Date,MATCH(MONTH($B$2),mois,)+(COUNT($A$7:$A$107)-COUNT(A44:$A$107))))=MONTH($B$2),INDEX(Feuille1!$B$13:$H$301,MATCH(MONTH($B$2),mois,)+(COUNT($A$7:$A$107)-COUNT(A44:$A$107)),6),"")</f>
        <v/>
      </c>
      <c r="G44" s="43" t="str">
        <f>IF(MONTH(INDEX(Date,MATCH(MONTH($B$2),mois,)+(COUNT($A$7:$A$107)-COUNT(A44:$A$107))))=MONTH($B$2),INDEX(Feuille1!$B$13:$H$301,MATCH(MONTH($B$2),mois,)+(COUNT($A$7:$A$107)-COUNT(A44:$A$107)),7),"")</f>
        <v/>
      </c>
      <c r="H44" s="39"/>
      <c r="I44" s="38"/>
      <c r="J44" s="38"/>
      <c r="K44" s="39"/>
      <c r="L44" s="39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</row>
    <row r="45" spans="1:1025" x14ac:dyDescent="0.25">
      <c r="A45">
        <v>1</v>
      </c>
      <c r="B45" s="40" t="str">
        <f>IF(MONTH(INDEX(Date,MATCH(MONTH($B$2),mois,)+(COUNT($A$7:$A$107)-COUNT(A45:$A$107))))=MONTH($B$2),INDEX(Date,MATCH(MONTH($B$2),mois,)+(COUNT($A$7:$A$107)-COUNT(A45:$A$107))),"")</f>
        <v/>
      </c>
      <c r="C45" s="42" t="str">
        <f>IF(MONTH(INDEX(Date,MATCH(MONTH($B$2),mois,)+(COUNT($A$7:$A$107)-COUNT(A45:$A$107))))=MONTH($B$2),INDEX(Feuille1!$B$13:$H$301,MATCH(MONTH($B$2),mois,)+(COUNT($A$7:$A$107)-COUNT(A45:$A$107)),2),"")</f>
        <v/>
      </c>
      <c r="D45" s="42" t="str">
        <f>IF(MONTH(INDEX(Date,MATCH(MONTH($B$2),mois,)+(COUNT($A$7:$A$107)-COUNT(A45:$A$107))))=MONTH($B$2),INDEX(Feuille1!$B$13:$H$301,MATCH(MONTH($B$2),mois,)+(COUNT($A$7:$A$107)-COUNT(A45:$A$107)),3),"")</f>
        <v/>
      </c>
      <c r="E45" s="43" t="str">
        <f>IF(MONTH(INDEX(Date,MATCH(MONTH($B$2),mois,)+(COUNT($A$7:$A$107)-COUNT(A45:$A$107))))=MONTH($B$2),INDEX(Feuille1!$B$13:$H$301,MATCH(MONTH($B$2),mois,)+(COUNT($A$7:$A$107)-COUNT(A45:$A$107)),4),"")</f>
        <v/>
      </c>
      <c r="F45" s="42" t="str">
        <f>IF(MONTH(INDEX(Date,MATCH(MONTH($B$2),mois,)+(COUNT($A$7:$A$107)-COUNT(A45:$A$107))))=MONTH($B$2),INDEX(Feuille1!$B$13:$H$301,MATCH(MONTH($B$2),mois,)+(COUNT($A$7:$A$107)-COUNT(A45:$A$107)),6),"")</f>
        <v/>
      </c>
      <c r="G45" s="43" t="str">
        <f>IF(MONTH(INDEX(Date,MATCH(MONTH($B$2),mois,)+(COUNT($A$7:$A$107)-COUNT(A45:$A$107))))=MONTH($B$2),INDEX(Feuille1!$B$13:$H$301,MATCH(MONTH($B$2),mois,)+(COUNT($A$7:$A$107)-COUNT(A45:$A$107)),7),"")</f>
        <v/>
      </c>
      <c r="H45" s="39"/>
      <c r="I45" s="38"/>
      <c r="J45" s="38"/>
      <c r="K45" s="39"/>
      <c r="L45" s="39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</row>
    <row r="46" spans="1:1025" x14ac:dyDescent="0.25">
      <c r="A46">
        <v>1</v>
      </c>
      <c r="B46" s="40" t="str">
        <f>IF(MONTH(INDEX(Date,MATCH(MONTH($B$2),mois,)+(COUNT($A$7:$A$107)-COUNT(A46:$A$107))))=MONTH($B$2),INDEX(Date,MATCH(MONTH($B$2),mois,)+(COUNT($A$7:$A$107)-COUNT(A46:$A$107))),"")</f>
        <v/>
      </c>
      <c r="C46" s="42" t="str">
        <f>IF(MONTH(INDEX(Date,MATCH(MONTH($B$2),mois,)+(COUNT($A$7:$A$107)-COUNT(A46:$A$107))))=MONTH($B$2),INDEX(Feuille1!$B$13:$H$301,MATCH(MONTH($B$2),mois,)+(COUNT($A$7:$A$107)-COUNT(A46:$A$107)),2),"")</f>
        <v/>
      </c>
      <c r="D46" s="42" t="str">
        <f>IF(MONTH(INDEX(Date,MATCH(MONTH($B$2),mois,)+(COUNT($A$7:$A$107)-COUNT(A46:$A$107))))=MONTH($B$2),INDEX(Feuille1!$B$13:$H$301,MATCH(MONTH($B$2),mois,)+(COUNT($A$7:$A$107)-COUNT(A46:$A$107)),3),"")</f>
        <v/>
      </c>
      <c r="E46" s="43" t="str">
        <f>IF(MONTH(INDEX(Date,MATCH(MONTH($B$2),mois,)+(COUNT($A$7:$A$107)-COUNT(A46:$A$107))))=MONTH($B$2),INDEX(Feuille1!$B$13:$H$301,MATCH(MONTH($B$2),mois,)+(COUNT($A$7:$A$107)-COUNT(A46:$A$107)),4),"")</f>
        <v/>
      </c>
      <c r="F46" s="42" t="str">
        <f>IF(MONTH(INDEX(Date,MATCH(MONTH($B$2),mois,)+(COUNT($A$7:$A$107)-COUNT(A46:$A$107))))=MONTH($B$2),INDEX(Feuille1!$B$13:$H$301,MATCH(MONTH($B$2),mois,)+(COUNT($A$7:$A$107)-COUNT(A46:$A$107)),6),"")</f>
        <v/>
      </c>
      <c r="G46" s="43" t="str">
        <f>IF(MONTH(INDEX(Date,MATCH(MONTH($B$2),mois,)+(COUNT($A$7:$A$107)-COUNT(A46:$A$107))))=MONTH($B$2),INDEX(Feuille1!$B$13:$H$301,MATCH(MONTH($B$2),mois,)+(COUNT($A$7:$A$107)-COUNT(A46:$A$107)),7),"")</f>
        <v/>
      </c>
      <c r="H46" s="39"/>
      <c r="I46" s="38"/>
      <c r="J46" s="38"/>
      <c r="K46" s="39"/>
      <c r="L46" s="39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</row>
    <row r="47" spans="1:1025" x14ac:dyDescent="0.25">
      <c r="A47">
        <v>1</v>
      </c>
      <c r="B47" s="40" t="str">
        <f>IF(MONTH(INDEX(Date,MATCH(MONTH($B$2),mois,)+(COUNT($A$7:$A$107)-COUNT(A47:$A$107))))=MONTH($B$2),INDEX(Date,MATCH(MONTH($B$2),mois,)+(COUNT($A$7:$A$107)-COUNT(A47:$A$107))),"")</f>
        <v/>
      </c>
      <c r="C47" s="42" t="str">
        <f>IF(MONTH(INDEX(Date,MATCH(MONTH($B$2),mois,)+(COUNT($A$7:$A$107)-COUNT(A47:$A$107))))=MONTH($B$2),INDEX(Feuille1!$B$13:$H$301,MATCH(MONTH($B$2),mois,)+(COUNT($A$7:$A$107)-COUNT(A47:$A$107)),2),"")</f>
        <v/>
      </c>
      <c r="D47" s="42" t="str">
        <f>IF(MONTH(INDEX(Date,MATCH(MONTH($B$2),mois,)+(COUNT($A$7:$A$107)-COUNT(A47:$A$107))))=MONTH($B$2),INDEX(Feuille1!$B$13:$H$301,MATCH(MONTH($B$2),mois,)+(COUNT($A$7:$A$107)-COUNT(A47:$A$107)),3),"")</f>
        <v/>
      </c>
      <c r="E47" s="43" t="str">
        <f>IF(MONTH(INDEX(Date,MATCH(MONTH($B$2),mois,)+(COUNT($A$7:$A$107)-COUNT(A47:$A$107))))=MONTH($B$2),INDEX(Feuille1!$B$13:$H$301,MATCH(MONTH($B$2),mois,)+(COUNT($A$7:$A$107)-COUNT(A47:$A$107)),4),"")</f>
        <v/>
      </c>
      <c r="F47" s="42" t="str">
        <f>IF(MONTH(INDEX(Date,MATCH(MONTH($B$2),mois,)+(COUNT($A$7:$A$107)-COUNT(A47:$A$107))))=MONTH($B$2),INDEX(Feuille1!$B$13:$H$301,MATCH(MONTH($B$2),mois,)+(COUNT($A$7:$A$107)-COUNT(A47:$A$107)),6),"")</f>
        <v/>
      </c>
      <c r="G47" s="43" t="str">
        <f>IF(MONTH(INDEX(Date,MATCH(MONTH($B$2),mois,)+(COUNT($A$7:$A$107)-COUNT(A47:$A$107))))=MONTH($B$2),INDEX(Feuille1!$B$13:$H$301,MATCH(MONTH($B$2),mois,)+(COUNT($A$7:$A$107)-COUNT(A47:$A$107)),7),"")</f>
        <v/>
      </c>
      <c r="H47" s="39"/>
      <c r="I47" s="38"/>
      <c r="J47" s="38"/>
      <c r="K47" s="39"/>
      <c r="L47" s="39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</row>
    <row r="48" spans="1:1025" x14ac:dyDescent="0.25">
      <c r="A48">
        <v>1</v>
      </c>
      <c r="B48" s="40" t="str">
        <f>IF(MONTH(INDEX(Date,MATCH(MONTH($B$2),mois,)+(COUNT($A$7:$A$107)-COUNT(A48:$A$107))))=MONTH($B$2),INDEX(Date,MATCH(MONTH($B$2),mois,)+(COUNT($A$7:$A$107)-COUNT(A48:$A$107))),"")</f>
        <v/>
      </c>
      <c r="C48" s="42" t="str">
        <f>IF(MONTH(INDEX(Date,MATCH(MONTH($B$2),mois,)+(COUNT($A$7:$A$107)-COUNT(A48:$A$107))))=MONTH($B$2),INDEX(Feuille1!$B$13:$H$301,MATCH(MONTH($B$2),mois,)+(COUNT($A$7:$A$107)-COUNT(A48:$A$107)),2),"")</f>
        <v/>
      </c>
      <c r="D48" s="42" t="str">
        <f>IF(MONTH(INDEX(Date,MATCH(MONTH($B$2),mois,)+(COUNT($A$7:$A$107)-COUNT(A48:$A$107))))=MONTH($B$2),INDEX(Feuille1!$B$13:$H$301,MATCH(MONTH($B$2),mois,)+(COUNT($A$7:$A$107)-COUNT(A48:$A$107)),3),"")</f>
        <v/>
      </c>
      <c r="E48" s="43" t="str">
        <f>IF(MONTH(INDEX(Date,MATCH(MONTH($B$2),mois,)+(COUNT($A$7:$A$107)-COUNT(A48:$A$107))))=MONTH($B$2),INDEX(Feuille1!$B$13:$H$301,MATCH(MONTH($B$2),mois,)+(COUNT($A$7:$A$107)-COUNT(A48:$A$107)),4),"")</f>
        <v/>
      </c>
      <c r="F48" s="42" t="str">
        <f>IF(MONTH(INDEX(Date,MATCH(MONTH($B$2),mois,)+(COUNT($A$7:$A$107)-COUNT(A48:$A$107))))=MONTH($B$2),INDEX(Feuille1!$B$13:$H$301,MATCH(MONTH($B$2),mois,)+(COUNT($A$7:$A$107)-COUNT(A48:$A$107)),6),"")</f>
        <v/>
      </c>
      <c r="G48" s="43" t="str">
        <f>IF(MONTH(INDEX(Date,MATCH(MONTH($B$2),mois,)+(COUNT($A$7:$A$107)-COUNT(A48:$A$107))))=MONTH($B$2),INDEX(Feuille1!$B$13:$H$301,MATCH(MONTH($B$2),mois,)+(COUNT($A$7:$A$107)-COUNT(A48:$A$107)),7),"")</f>
        <v/>
      </c>
      <c r="H48" s="39"/>
      <c r="I48" s="38"/>
      <c r="J48" s="38"/>
      <c r="K48" s="39"/>
      <c r="L48" s="39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</row>
    <row r="49" spans="1:1025" x14ac:dyDescent="0.25">
      <c r="A49">
        <v>1</v>
      </c>
      <c r="B49" s="40" t="str">
        <f>IF(MONTH(INDEX(Date,MATCH(MONTH($B$2),mois,)+(COUNT($A$7:$A$107)-COUNT(A49:$A$107))))=MONTH($B$2),INDEX(Date,MATCH(MONTH($B$2),mois,)+(COUNT($A$7:$A$107)-COUNT(A49:$A$107))),"")</f>
        <v/>
      </c>
      <c r="C49" s="42" t="str">
        <f>IF(MONTH(INDEX(Date,MATCH(MONTH($B$2),mois,)+(COUNT($A$7:$A$107)-COUNT(A49:$A$107))))=MONTH($B$2),INDEX(Feuille1!$B$13:$H$301,MATCH(MONTH($B$2),mois,)+(COUNT($A$7:$A$107)-COUNT(A49:$A$107)),2),"")</f>
        <v/>
      </c>
      <c r="D49" s="42" t="str">
        <f>IF(MONTH(INDEX(Date,MATCH(MONTH($B$2),mois,)+(COUNT($A$7:$A$107)-COUNT(A49:$A$107))))=MONTH($B$2),INDEX(Feuille1!$B$13:$H$301,MATCH(MONTH($B$2),mois,)+(COUNT($A$7:$A$107)-COUNT(A49:$A$107)),3),"")</f>
        <v/>
      </c>
      <c r="E49" s="43" t="str">
        <f>IF(MONTH(INDEX(Date,MATCH(MONTH($B$2),mois,)+(COUNT($A$7:$A$107)-COUNT(A49:$A$107))))=MONTH($B$2),INDEX(Feuille1!$B$13:$H$301,MATCH(MONTH($B$2),mois,)+(COUNT($A$7:$A$107)-COUNT(A49:$A$107)),4),"")</f>
        <v/>
      </c>
      <c r="F49" s="42" t="str">
        <f>IF(MONTH(INDEX(Date,MATCH(MONTH($B$2),mois,)+(COUNT($A$7:$A$107)-COUNT(A49:$A$107))))=MONTH($B$2),INDEX(Feuille1!$B$13:$H$301,MATCH(MONTH($B$2),mois,)+(COUNT($A$7:$A$107)-COUNT(A49:$A$107)),6),"")</f>
        <v/>
      </c>
      <c r="G49" s="43" t="str">
        <f>IF(MONTH(INDEX(Date,MATCH(MONTH($B$2),mois,)+(COUNT($A$7:$A$107)-COUNT(A49:$A$107))))=MONTH($B$2),INDEX(Feuille1!$B$13:$H$301,MATCH(MONTH($B$2),mois,)+(COUNT($A$7:$A$107)-COUNT(A49:$A$107)),7),"")</f>
        <v/>
      </c>
      <c r="H49" s="39"/>
      <c r="I49" s="38"/>
      <c r="J49" s="38"/>
      <c r="K49" s="39"/>
      <c r="L49" s="3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</row>
    <row r="50" spans="1:1025" x14ac:dyDescent="0.25">
      <c r="A50">
        <v>1</v>
      </c>
      <c r="B50" s="40" t="str">
        <f>IF(MONTH(INDEX(Date,MATCH(MONTH($B$2),mois,)+(COUNT($A$7:$A$107)-COUNT(A50:$A$107))))=MONTH($B$2),INDEX(Date,MATCH(MONTH($B$2),mois,)+(COUNT($A$7:$A$107)-COUNT(A50:$A$107))),"")</f>
        <v/>
      </c>
      <c r="C50" s="42" t="str">
        <f>IF(MONTH(INDEX(Date,MATCH(MONTH($B$2),mois,)+(COUNT($A$7:$A$107)-COUNT(A50:$A$107))))=MONTH($B$2),INDEX(Feuille1!$B$13:$H$301,MATCH(MONTH($B$2),mois,)+(COUNT($A$7:$A$107)-COUNT(A50:$A$107)),2),"")</f>
        <v/>
      </c>
      <c r="D50" s="42" t="str">
        <f>IF(MONTH(INDEX(Date,MATCH(MONTH($B$2),mois,)+(COUNT($A$7:$A$107)-COUNT(A50:$A$107))))=MONTH($B$2),INDEX(Feuille1!$B$13:$H$301,MATCH(MONTH($B$2),mois,)+(COUNT($A$7:$A$107)-COUNT(A50:$A$107)),3),"")</f>
        <v/>
      </c>
      <c r="E50" s="43" t="str">
        <f>IF(MONTH(INDEX(Date,MATCH(MONTH($B$2),mois,)+(COUNT($A$7:$A$107)-COUNT(A50:$A$107))))=MONTH($B$2),INDEX(Feuille1!$B$13:$H$301,MATCH(MONTH($B$2),mois,)+(COUNT($A$7:$A$107)-COUNT(A50:$A$107)),4),"")</f>
        <v/>
      </c>
      <c r="F50" s="42" t="str">
        <f>IF(MONTH(INDEX(Date,MATCH(MONTH($B$2),mois,)+(COUNT($A$7:$A$107)-COUNT(A50:$A$107))))=MONTH($B$2),INDEX(Feuille1!$B$13:$H$301,MATCH(MONTH($B$2),mois,)+(COUNT($A$7:$A$107)-COUNT(A50:$A$107)),6),"")</f>
        <v/>
      </c>
      <c r="G50" s="43" t="str">
        <f>IF(MONTH(INDEX(Date,MATCH(MONTH($B$2),mois,)+(COUNT($A$7:$A$107)-COUNT(A50:$A$107))))=MONTH($B$2),INDEX(Feuille1!$B$13:$H$301,MATCH(MONTH($B$2),mois,)+(COUNT($A$7:$A$107)-COUNT(A50:$A$107)),7),"")</f>
        <v/>
      </c>
      <c r="H50" s="39"/>
      <c r="I50" s="38"/>
      <c r="J50" s="38"/>
      <c r="K50" s="39"/>
      <c r="L50" s="39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</row>
    <row r="51" spans="1:1025" x14ac:dyDescent="0.25">
      <c r="A51">
        <v>1</v>
      </c>
      <c r="B51" s="40" t="str">
        <f>IF(MONTH(INDEX(Date,MATCH(MONTH($B$2),mois,)+(COUNT($A$7:$A$107)-COUNT(A51:$A$107))))=MONTH($B$2),INDEX(Date,MATCH(MONTH($B$2),mois,)+(COUNT($A$7:$A$107)-COUNT(A51:$A$107))),"")</f>
        <v/>
      </c>
      <c r="C51" s="42" t="str">
        <f>IF(MONTH(INDEX(Date,MATCH(MONTH($B$2),mois,)+(COUNT($A$7:$A$107)-COUNT(A51:$A$107))))=MONTH($B$2),INDEX(Feuille1!$B$13:$H$301,MATCH(MONTH($B$2),mois,)+(COUNT($A$7:$A$107)-COUNT(A51:$A$107)),2),"")</f>
        <v/>
      </c>
      <c r="D51" s="42" t="str">
        <f>IF(MONTH(INDEX(Date,MATCH(MONTH($B$2),mois,)+(COUNT($A$7:$A$107)-COUNT(A51:$A$107))))=MONTH($B$2),INDEX(Feuille1!$B$13:$H$301,MATCH(MONTH($B$2),mois,)+(COUNT($A$7:$A$107)-COUNT(A51:$A$107)),3),"")</f>
        <v/>
      </c>
      <c r="E51" s="43" t="str">
        <f>IF(MONTH(INDEX(Date,MATCH(MONTH($B$2),mois,)+(COUNT($A$7:$A$107)-COUNT(A51:$A$107))))=MONTH($B$2),INDEX(Feuille1!$B$13:$H$301,MATCH(MONTH($B$2),mois,)+(COUNT($A$7:$A$107)-COUNT(A51:$A$107)),4),"")</f>
        <v/>
      </c>
      <c r="F51" s="42" t="str">
        <f>IF(MONTH(INDEX(Date,MATCH(MONTH($B$2),mois,)+(COUNT($A$7:$A$107)-COUNT(A51:$A$107))))=MONTH($B$2),INDEX(Feuille1!$B$13:$H$301,MATCH(MONTH($B$2),mois,)+(COUNT($A$7:$A$107)-COUNT(A51:$A$107)),6),"")</f>
        <v/>
      </c>
      <c r="G51" s="43" t="str">
        <f>IF(MONTH(INDEX(Date,MATCH(MONTH($B$2),mois,)+(COUNT($A$7:$A$107)-COUNT(A51:$A$107))))=MONTH($B$2),INDEX(Feuille1!$B$13:$H$301,MATCH(MONTH($B$2),mois,)+(COUNT($A$7:$A$107)-COUNT(A51:$A$107)),7),"")</f>
        <v/>
      </c>
      <c r="H51" s="39"/>
      <c r="I51" s="38"/>
      <c r="J51" s="38"/>
      <c r="K51" s="39"/>
      <c r="L51" s="39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</row>
    <row r="52" spans="1:1025" x14ac:dyDescent="0.25">
      <c r="A52">
        <v>1</v>
      </c>
      <c r="B52" s="40" t="str">
        <f>IF(MONTH(INDEX(Date,MATCH(MONTH($B$2),mois,)+(COUNT($A$7:$A$107)-COUNT(A52:$A$107))))=MONTH($B$2),INDEX(Date,MATCH(MONTH($B$2),mois,)+(COUNT($A$7:$A$107)-COUNT(A52:$A$107))),"")</f>
        <v/>
      </c>
      <c r="C52" s="42" t="str">
        <f>IF(MONTH(INDEX(Date,MATCH(MONTH($B$2),mois,)+(COUNT($A$7:$A$107)-COUNT(A52:$A$107))))=MONTH($B$2),INDEX(Feuille1!$B$13:$H$301,MATCH(MONTH($B$2),mois,)+(COUNT($A$7:$A$107)-COUNT(A52:$A$107)),2),"")</f>
        <v/>
      </c>
      <c r="D52" s="42" t="str">
        <f>IF(MONTH(INDEX(Date,MATCH(MONTH($B$2),mois,)+(COUNT($A$7:$A$107)-COUNT(A52:$A$107))))=MONTH($B$2),INDEX(Feuille1!$B$13:$H$301,MATCH(MONTH($B$2),mois,)+(COUNT($A$7:$A$107)-COUNT(A52:$A$107)),3),"")</f>
        <v/>
      </c>
      <c r="E52" s="43" t="str">
        <f>IF(MONTH(INDEX(Date,MATCH(MONTH($B$2),mois,)+(COUNT($A$7:$A$107)-COUNT(A52:$A$107))))=MONTH($B$2),INDEX(Feuille1!$B$13:$H$301,MATCH(MONTH($B$2),mois,)+(COUNT($A$7:$A$107)-COUNT(A52:$A$107)),4),"")</f>
        <v/>
      </c>
      <c r="F52" s="42" t="str">
        <f>IF(MONTH(INDEX(Date,MATCH(MONTH($B$2),mois,)+(COUNT($A$7:$A$107)-COUNT(A52:$A$107))))=MONTH($B$2),INDEX(Feuille1!$B$13:$H$301,MATCH(MONTH($B$2),mois,)+(COUNT($A$7:$A$107)-COUNT(A52:$A$107)),6),"")</f>
        <v/>
      </c>
      <c r="G52" s="43" t="str">
        <f>IF(MONTH(INDEX(Date,MATCH(MONTH($B$2),mois,)+(COUNT($A$7:$A$107)-COUNT(A52:$A$107))))=MONTH($B$2),INDEX(Feuille1!$B$13:$H$301,MATCH(MONTH($B$2),mois,)+(COUNT($A$7:$A$107)-COUNT(A52:$A$107)),7),"")</f>
        <v/>
      </c>
      <c r="H52" s="39"/>
      <c r="I52" s="38"/>
      <c r="J52" s="38"/>
      <c r="K52" s="39"/>
      <c r="L52" s="39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</row>
    <row r="53" spans="1:1025" x14ac:dyDescent="0.25">
      <c r="A53">
        <v>1</v>
      </c>
      <c r="B53" s="40" t="str">
        <f>IF(MONTH(INDEX(Date,MATCH(MONTH($B$2),mois,)+(COUNT($A$7:$A$107)-COUNT(A53:$A$107))))=MONTH($B$2),INDEX(Date,MATCH(MONTH($B$2),mois,)+(COUNT($A$7:$A$107)-COUNT(A53:$A$107))),"")</f>
        <v/>
      </c>
      <c r="C53" s="42" t="str">
        <f>IF(MONTH(INDEX(Date,MATCH(MONTH($B$2),mois,)+(COUNT($A$7:$A$107)-COUNT(A53:$A$107))))=MONTH($B$2),INDEX(Feuille1!$B$13:$H$301,MATCH(MONTH($B$2),mois,)+(COUNT($A$7:$A$107)-COUNT(A53:$A$107)),2),"")</f>
        <v/>
      </c>
      <c r="D53" s="42" t="str">
        <f>IF(MONTH(INDEX(Date,MATCH(MONTH($B$2),mois,)+(COUNT($A$7:$A$107)-COUNT(A53:$A$107))))=MONTH($B$2),INDEX(Feuille1!$B$13:$H$301,MATCH(MONTH($B$2),mois,)+(COUNT($A$7:$A$107)-COUNT(A53:$A$107)),3),"")</f>
        <v/>
      </c>
      <c r="E53" s="43" t="str">
        <f>IF(MONTH(INDEX(Date,MATCH(MONTH($B$2),mois,)+(COUNT($A$7:$A$107)-COUNT(A53:$A$107))))=MONTH($B$2),INDEX(Feuille1!$B$13:$H$301,MATCH(MONTH($B$2),mois,)+(COUNT($A$7:$A$107)-COUNT(A53:$A$107)),4),"")</f>
        <v/>
      </c>
      <c r="F53" s="42" t="str">
        <f>IF(MONTH(INDEX(Date,MATCH(MONTH($B$2),mois,)+(COUNT($A$7:$A$107)-COUNT(A53:$A$107))))=MONTH($B$2),INDEX(Feuille1!$B$13:$H$301,MATCH(MONTH($B$2),mois,)+(COUNT($A$7:$A$107)-COUNT(A53:$A$107)),6),"")</f>
        <v/>
      </c>
      <c r="G53" s="43" t="str">
        <f>IF(MONTH(INDEX(Date,MATCH(MONTH($B$2),mois,)+(COUNT($A$7:$A$107)-COUNT(A53:$A$107))))=MONTH($B$2),INDEX(Feuille1!$B$13:$H$301,MATCH(MONTH($B$2),mois,)+(COUNT($A$7:$A$107)-COUNT(A53:$A$107)),7),"")</f>
        <v/>
      </c>
      <c r="H53" s="39"/>
      <c r="I53" s="38"/>
      <c r="J53" s="38"/>
      <c r="K53" s="39"/>
      <c r="L53" s="39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</row>
    <row r="54" spans="1:1025" x14ac:dyDescent="0.25">
      <c r="A54">
        <v>1</v>
      </c>
      <c r="B54" s="40" t="str">
        <f>IF(MONTH(INDEX(Date,MATCH(MONTH($B$2),mois,)+(COUNT($A$7:$A$107)-COUNT(A54:$A$107))))=MONTH($B$2),INDEX(Date,MATCH(MONTH($B$2),mois,)+(COUNT($A$7:$A$107)-COUNT(A54:$A$107))),"")</f>
        <v/>
      </c>
      <c r="C54" s="42" t="str">
        <f>IF(MONTH(INDEX(Date,MATCH(MONTH($B$2),mois,)+(COUNT($A$7:$A$107)-COUNT(A54:$A$107))))=MONTH($B$2),INDEX(Feuille1!$B$13:$H$301,MATCH(MONTH($B$2),mois,)+(COUNT($A$7:$A$107)-COUNT(A54:$A$107)),2),"")</f>
        <v/>
      </c>
      <c r="D54" s="42" t="str">
        <f>IF(MONTH(INDEX(Date,MATCH(MONTH($B$2),mois,)+(COUNT($A$7:$A$107)-COUNT(A54:$A$107))))=MONTH($B$2),INDEX(Feuille1!$B$13:$H$301,MATCH(MONTH($B$2),mois,)+(COUNT($A$7:$A$107)-COUNT(A54:$A$107)),3),"")</f>
        <v/>
      </c>
      <c r="E54" s="43" t="str">
        <f>IF(MONTH(INDEX(Date,MATCH(MONTH($B$2),mois,)+(COUNT($A$7:$A$107)-COUNT(A54:$A$107))))=MONTH($B$2),INDEX(Feuille1!$B$13:$H$301,MATCH(MONTH($B$2),mois,)+(COUNT($A$7:$A$107)-COUNT(A54:$A$107)),4),"")</f>
        <v/>
      </c>
      <c r="F54" s="42" t="str">
        <f>IF(MONTH(INDEX(Date,MATCH(MONTH($B$2),mois,)+(COUNT($A$7:$A$107)-COUNT(A54:$A$107))))=MONTH($B$2),INDEX(Feuille1!$B$13:$H$301,MATCH(MONTH($B$2),mois,)+(COUNT($A$7:$A$107)-COUNT(A54:$A$107)),6),"")</f>
        <v/>
      </c>
      <c r="G54" s="43" t="str">
        <f>IF(MONTH(INDEX(Date,MATCH(MONTH($B$2),mois,)+(COUNT($A$7:$A$107)-COUNT(A54:$A$107))))=MONTH($B$2),INDEX(Feuille1!$B$13:$H$301,MATCH(MONTH($B$2),mois,)+(COUNT($A$7:$A$107)-COUNT(A54:$A$107)),7),"")</f>
        <v/>
      </c>
      <c r="H54" s="39"/>
      <c r="I54" s="38"/>
      <c r="J54" s="38"/>
      <c r="K54" s="39"/>
      <c r="L54" s="39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</row>
    <row r="55" spans="1:1025" x14ac:dyDescent="0.25">
      <c r="A55">
        <v>1</v>
      </c>
      <c r="B55" s="40" t="str">
        <f>IF(MONTH(INDEX(Date,MATCH(MONTH($B$2),mois,)+(COUNT($A$7:$A$107)-COUNT(A55:$A$107))))=MONTH($B$2),INDEX(Date,MATCH(MONTH($B$2),mois,)+(COUNT($A$7:$A$107)-COUNT(A55:$A$107))),"")</f>
        <v/>
      </c>
      <c r="C55" s="42" t="str">
        <f>IF(MONTH(INDEX(Date,MATCH(MONTH($B$2),mois,)+(COUNT($A$7:$A$107)-COUNT(A55:$A$107))))=MONTH($B$2),INDEX(Feuille1!$B$13:$H$301,MATCH(MONTH($B$2),mois,)+(COUNT($A$7:$A$107)-COUNT(A55:$A$107)),2),"")</f>
        <v/>
      </c>
      <c r="D55" s="42" t="str">
        <f>IF(MONTH(INDEX(Date,MATCH(MONTH($B$2),mois,)+(COUNT($A$7:$A$107)-COUNT(A55:$A$107))))=MONTH($B$2),INDEX(Feuille1!$B$13:$H$301,MATCH(MONTH($B$2),mois,)+(COUNT($A$7:$A$107)-COUNT(A55:$A$107)),3),"")</f>
        <v/>
      </c>
      <c r="E55" s="43" t="str">
        <f>IF(MONTH(INDEX(Date,MATCH(MONTH($B$2),mois,)+(COUNT($A$7:$A$107)-COUNT(A55:$A$107))))=MONTH($B$2),INDEX(Feuille1!$B$13:$H$301,MATCH(MONTH($B$2),mois,)+(COUNT($A$7:$A$107)-COUNT(A55:$A$107)),4),"")</f>
        <v/>
      </c>
      <c r="F55" s="42" t="str">
        <f>IF(MONTH(INDEX(Date,MATCH(MONTH($B$2),mois,)+(COUNT($A$7:$A$107)-COUNT(A55:$A$107))))=MONTH($B$2),INDEX(Feuille1!$B$13:$H$301,MATCH(MONTH($B$2),mois,)+(COUNT($A$7:$A$107)-COUNT(A55:$A$107)),6),"")</f>
        <v/>
      </c>
      <c r="G55" s="43" t="str">
        <f>IF(MONTH(INDEX(Date,MATCH(MONTH($B$2),mois,)+(COUNT($A$7:$A$107)-COUNT(A55:$A$107))))=MONTH($B$2),INDEX(Feuille1!$B$13:$H$301,MATCH(MONTH($B$2),mois,)+(COUNT($A$7:$A$107)-COUNT(A55:$A$107)),7),"")</f>
        <v/>
      </c>
      <c r="H55" s="39"/>
      <c r="I55" s="38"/>
      <c r="J55" s="38"/>
      <c r="K55" s="39"/>
      <c r="L55" s="39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</row>
    <row r="56" spans="1:1025" x14ac:dyDescent="0.25">
      <c r="A56">
        <v>1</v>
      </c>
      <c r="B56" s="40" t="str">
        <f>IF(MONTH(INDEX(Date,MATCH(MONTH($B$2),mois,)+(COUNT($A$7:$A$107)-COUNT(A56:$A$107))))=MONTH($B$2),INDEX(Date,MATCH(MONTH($B$2),mois,)+(COUNT($A$7:$A$107)-COUNT(A56:$A$107))),"")</f>
        <v/>
      </c>
      <c r="C56" s="42" t="str">
        <f>IF(MONTH(INDEX(Date,MATCH(MONTH($B$2),mois,)+(COUNT($A$7:$A$107)-COUNT(A56:$A$107))))=MONTH($B$2),INDEX(Feuille1!$B$13:$H$301,MATCH(MONTH($B$2),mois,)+(COUNT($A$7:$A$107)-COUNT(A56:$A$107)),2),"")</f>
        <v/>
      </c>
      <c r="D56" s="42" t="str">
        <f>IF(MONTH(INDEX(Date,MATCH(MONTH($B$2),mois,)+(COUNT($A$7:$A$107)-COUNT(A56:$A$107))))=MONTH($B$2),INDEX(Feuille1!$B$13:$H$301,MATCH(MONTH($B$2),mois,)+(COUNT($A$7:$A$107)-COUNT(A56:$A$107)),3),"")</f>
        <v/>
      </c>
      <c r="E56" s="43" t="str">
        <f>IF(MONTH(INDEX(Date,MATCH(MONTH($B$2),mois,)+(COUNT($A$7:$A$107)-COUNT(A56:$A$107))))=MONTH($B$2),INDEX(Feuille1!$B$13:$H$301,MATCH(MONTH($B$2),mois,)+(COUNT($A$7:$A$107)-COUNT(A56:$A$107)),4),"")</f>
        <v/>
      </c>
      <c r="F56" s="42" t="str">
        <f>IF(MONTH(INDEX(Date,MATCH(MONTH($B$2),mois,)+(COUNT($A$7:$A$107)-COUNT(A56:$A$107))))=MONTH($B$2),INDEX(Feuille1!$B$13:$H$301,MATCH(MONTH($B$2),mois,)+(COUNT($A$7:$A$107)-COUNT(A56:$A$107)),6),"")</f>
        <v/>
      </c>
      <c r="G56" s="43" t="str">
        <f>IF(MONTH(INDEX(Date,MATCH(MONTH($B$2),mois,)+(COUNT($A$7:$A$107)-COUNT(A56:$A$107))))=MONTH($B$2),INDEX(Feuille1!$B$13:$H$301,MATCH(MONTH($B$2),mois,)+(COUNT($A$7:$A$107)-COUNT(A56:$A$107)),7),"")</f>
        <v/>
      </c>
      <c r="H56" s="39"/>
      <c r="I56" s="38"/>
      <c r="J56" s="38"/>
      <c r="K56" s="39"/>
      <c r="L56" s="39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</row>
    <row r="57" spans="1:1025" x14ac:dyDescent="0.25">
      <c r="A57">
        <v>1</v>
      </c>
      <c r="B57" s="40" t="str">
        <f>IF(MONTH(INDEX(Date,MATCH(MONTH($B$2),mois,)+(COUNT($A$7:$A$107)-COUNT(A57:$A$107))))=MONTH($B$2),INDEX(Date,MATCH(MONTH($B$2),mois,)+(COUNT($A$7:$A$107)-COUNT(A57:$A$107))),"")</f>
        <v/>
      </c>
      <c r="C57" s="42" t="str">
        <f>IF(MONTH(INDEX(Date,MATCH(MONTH($B$2),mois,)+(COUNT($A$7:$A$107)-COUNT(A57:$A$107))))=MONTH($B$2),INDEX(Feuille1!$B$13:$H$301,MATCH(MONTH($B$2),mois,)+(COUNT($A$7:$A$107)-COUNT(A57:$A$107)),2),"")</f>
        <v/>
      </c>
      <c r="D57" s="42" t="str">
        <f>IF(MONTH(INDEX(Date,MATCH(MONTH($B$2),mois,)+(COUNT($A$7:$A$107)-COUNT(A57:$A$107))))=MONTH($B$2),INDEX(Feuille1!$B$13:$H$301,MATCH(MONTH($B$2),mois,)+(COUNT($A$7:$A$107)-COUNT(A57:$A$107)),3),"")</f>
        <v/>
      </c>
      <c r="E57" s="43" t="str">
        <f>IF(MONTH(INDEX(Date,MATCH(MONTH($B$2),mois,)+(COUNT($A$7:$A$107)-COUNT(A57:$A$107))))=MONTH($B$2),INDEX(Feuille1!$B$13:$H$301,MATCH(MONTH($B$2),mois,)+(COUNT($A$7:$A$107)-COUNT(A57:$A$107)),4),"")</f>
        <v/>
      </c>
      <c r="F57" s="42" t="str">
        <f>IF(MONTH(INDEX(Date,MATCH(MONTH($B$2),mois,)+(COUNT($A$7:$A$107)-COUNT(A57:$A$107))))=MONTH($B$2),INDEX(Feuille1!$B$13:$H$301,MATCH(MONTH($B$2),mois,)+(COUNT($A$7:$A$107)-COUNT(A57:$A$107)),6),"")</f>
        <v/>
      </c>
      <c r="G57" s="43" t="str">
        <f>IF(MONTH(INDEX(Date,MATCH(MONTH($B$2),mois,)+(COUNT($A$7:$A$107)-COUNT(A57:$A$107))))=MONTH($B$2),INDEX(Feuille1!$B$13:$H$301,MATCH(MONTH($B$2),mois,)+(COUNT($A$7:$A$107)-COUNT(A57:$A$107)),7),"")</f>
        <v/>
      </c>
      <c r="H57" s="39"/>
      <c r="I57" s="38"/>
      <c r="J57" s="38"/>
      <c r="K57" s="39"/>
      <c r="L57" s="39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</row>
    <row r="58" spans="1:1025" x14ac:dyDescent="0.25">
      <c r="A58">
        <v>1</v>
      </c>
      <c r="B58" s="40" t="str">
        <f>IF(MONTH(INDEX(Date,MATCH(MONTH($B$2),mois,)+(COUNT($A$7:$A$107)-COUNT(A58:$A$107))))=MONTH($B$2),INDEX(Date,MATCH(MONTH($B$2),mois,)+(COUNT($A$7:$A$107)-COUNT(A58:$A$107))),"")</f>
        <v/>
      </c>
      <c r="C58" s="42" t="str">
        <f>IF(MONTH(INDEX(Date,MATCH(MONTH($B$2),mois,)+(COUNT($A$7:$A$107)-COUNT(A58:$A$107))))=MONTH($B$2),INDEX(Feuille1!$B$13:$H$301,MATCH(MONTH($B$2),mois,)+(COUNT($A$7:$A$107)-COUNT(A58:$A$107)),2),"")</f>
        <v/>
      </c>
      <c r="D58" s="42" t="str">
        <f>IF(MONTH(INDEX(Date,MATCH(MONTH($B$2),mois,)+(COUNT($A$7:$A$107)-COUNT(A58:$A$107))))=MONTH($B$2),INDEX(Feuille1!$B$13:$H$301,MATCH(MONTH($B$2),mois,)+(COUNT($A$7:$A$107)-COUNT(A58:$A$107)),3),"")</f>
        <v/>
      </c>
      <c r="E58" s="43" t="str">
        <f>IF(MONTH(INDEX(Date,MATCH(MONTH($B$2),mois,)+(COUNT($A$7:$A$107)-COUNT(A58:$A$107))))=MONTH($B$2),INDEX(Feuille1!$B$13:$H$301,MATCH(MONTH($B$2),mois,)+(COUNT($A$7:$A$107)-COUNT(A58:$A$107)),4),"")</f>
        <v/>
      </c>
      <c r="F58" s="42" t="str">
        <f>IF(MONTH(INDEX(Date,MATCH(MONTH($B$2),mois,)+(COUNT($A$7:$A$107)-COUNT(A58:$A$107))))=MONTH($B$2),INDEX(Feuille1!$B$13:$H$301,MATCH(MONTH($B$2),mois,)+(COUNT($A$7:$A$107)-COUNT(A58:$A$107)),6),"")</f>
        <v/>
      </c>
      <c r="G58" s="43" t="str">
        <f>IF(MONTH(INDEX(Date,MATCH(MONTH($B$2),mois,)+(COUNT($A$7:$A$107)-COUNT(A58:$A$107))))=MONTH($B$2),INDEX(Feuille1!$B$13:$H$301,MATCH(MONTH($B$2),mois,)+(COUNT($A$7:$A$107)-COUNT(A58:$A$107)),7),"")</f>
        <v/>
      </c>
      <c r="H58" s="39"/>
      <c r="I58" s="38"/>
      <c r="J58" s="38"/>
      <c r="K58" s="39"/>
      <c r="L58" s="39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</row>
    <row r="59" spans="1:1025" x14ac:dyDescent="0.25">
      <c r="A59">
        <v>1</v>
      </c>
      <c r="B59" s="40" t="str">
        <f>IF(MONTH(INDEX(Date,MATCH(MONTH($B$2),mois,)+(COUNT($A$7:$A$107)-COUNT(A59:$A$107))))=MONTH($B$2),INDEX(Date,MATCH(MONTH($B$2),mois,)+(COUNT($A$7:$A$107)-COUNT(A59:$A$107))),"")</f>
        <v/>
      </c>
      <c r="C59" s="42" t="str">
        <f>IF(MONTH(INDEX(Date,MATCH(MONTH($B$2),mois,)+(COUNT($A$7:$A$107)-COUNT(A59:$A$107))))=MONTH($B$2),INDEX(Feuille1!$B$13:$H$301,MATCH(MONTH($B$2),mois,)+(COUNT($A$7:$A$107)-COUNT(A59:$A$107)),2),"")</f>
        <v/>
      </c>
      <c r="D59" s="42" t="str">
        <f>IF(MONTH(INDEX(Date,MATCH(MONTH($B$2),mois,)+(COUNT($A$7:$A$107)-COUNT(A59:$A$107))))=MONTH($B$2),INDEX(Feuille1!$B$13:$H$301,MATCH(MONTH($B$2),mois,)+(COUNT($A$7:$A$107)-COUNT(A59:$A$107)),3),"")</f>
        <v/>
      </c>
      <c r="E59" s="43" t="str">
        <f>IF(MONTH(INDEX(Date,MATCH(MONTH($B$2),mois,)+(COUNT($A$7:$A$107)-COUNT(A59:$A$107))))=MONTH($B$2),INDEX(Feuille1!$B$13:$H$301,MATCH(MONTH($B$2),mois,)+(COUNT($A$7:$A$107)-COUNT(A59:$A$107)),4),"")</f>
        <v/>
      </c>
      <c r="F59" s="42" t="str">
        <f>IF(MONTH(INDEX(Date,MATCH(MONTH($B$2),mois,)+(COUNT($A$7:$A$107)-COUNT(A59:$A$107))))=MONTH($B$2),INDEX(Feuille1!$B$13:$H$301,MATCH(MONTH($B$2),mois,)+(COUNT($A$7:$A$107)-COUNT(A59:$A$107)),6),"")</f>
        <v/>
      </c>
      <c r="G59" s="43" t="str">
        <f>IF(MONTH(INDEX(Date,MATCH(MONTH($B$2),mois,)+(COUNT($A$7:$A$107)-COUNT(A59:$A$107))))=MONTH($B$2),INDEX(Feuille1!$B$13:$H$301,MATCH(MONTH($B$2),mois,)+(COUNT($A$7:$A$107)-COUNT(A59:$A$107)),7),"")</f>
        <v/>
      </c>
      <c r="H59" s="39"/>
      <c r="I59" s="38"/>
      <c r="J59" s="38"/>
      <c r="K59" s="39"/>
      <c r="L59" s="3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</row>
    <row r="60" spans="1:1025" x14ac:dyDescent="0.25">
      <c r="A60">
        <v>1</v>
      </c>
      <c r="B60" s="40" t="str">
        <f>IF(MONTH(INDEX(Date,MATCH(MONTH($B$2),mois,)+(COUNT($A$7:$A$107)-COUNT(A60:$A$107))))=MONTH($B$2),INDEX(Date,MATCH(MONTH($B$2),mois,)+(COUNT($A$7:$A$107)-COUNT(A60:$A$107))),"")</f>
        <v/>
      </c>
      <c r="C60" s="42" t="str">
        <f>IF(MONTH(INDEX(Date,MATCH(MONTH($B$2),mois,)+(COUNT($A$7:$A$107)-COUNT(A60:$A$107))))=MONTH($B$2),INDEX(Feuille1!$B$13:$H$301,MATCH(MONTH($B$2),mois,)+(COUNT($A$7:$A$107)-COUNT(A60:$A$107)),2),"")</f>
        <v/>
      </c>
      <c r="D60" s="42" t="str">
        <f>IF(MONTH(INDEX(Date,MATCH(MONTH($B$2),mois,)+(COUNT($A$7:$A$107)-COUNT(A60:$A$107))))=MONTH($B$2),INDEX(Feuille1!$B$13:$H$301,MATCH(MONTH($B$2),mois,)+(COUNT($A$7:$A$107)-COUNT(A60:$A$107)),3),"")</f>
        <v/>
      </c>
      <c r="E60" s="43" t="str">
        <f>IF(MONTH(INDEX(Date,MATCH(MONTH($B$2),mois,)+(COUNT($A$7:$A$107)-COUNT(A60:$A$107))))=MONTH($B$2),INDEX(Feuille1!$B$13:$H$301,MATCH(MONTH($B$2),mois,)+(COUNT($A$7:$A$107)-COUNT(A60:$A$107)),4),"")</f>
        <v/>
      </c>
      <c r="F60" s="42" t="str">
        <f>IF(MONTH(INDEX(Date,MATCH(MONTH($B$2),mois,)+(COUNT($A$7:$A$107)-COUNT(A60:$A$107))))=MONTH($B$2),INDEX(Feuille1!$B$13:$H$301,MATCH(MONTH($B$2),mois,)+(COUNT($A$7:$A$107)-COUNT(A60:$A$107)),6),"")</f>
        <v/>
      </c>
      <c r="G60" s="43" t="str">
        <f>IF(MONTH(INDEX(Date,MATCH(MONTH($B$2),mois,)+(COUNT($A$7:$A$107)-COUNT(A60:$A$107))))=MONTH($B$2),INDEX(Feuille1!$B$13:$H$301,MATCH(MONTH($B$2),mois,)+(COUNT($A$7:$A$107)-COUNT(A60:$A$107)),7),"")</f>
        <v/>
      </c>
      <c r="H60" s="39"/>
      <c r="I60" s="38"/>
      <c r="J60" s="38"/>
      <c r="K60" s="39"/>
      <c r="L60" s="39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</row>
    <row r="61" spans="1:1025" x14ac:dyDescent="0.25">
      <c r="A61">
        <v>1</v>
      </c>
      <c r="B61" s="40" t="str">
        <f>IF(MONTH(INDEX(Date,MATCH(MONTH($B$2),mois,)+(COUNT($A$7:$A$107)-COUNT(A61:$A$107))))=MONTH($B$2),INDEX(Date,MATCH(MONTH($B$2),mois,)+(COUNT($A$7:$A$107)-COUNT(A61:$A$107))),"")</f>
        <v/>
      </c>
      <c r="C61" s="42" t="str">
        <f>IF(MONTH(INDEX(Date,MATCH(MONTH($B$2),mois,)+(COUNT($A$7:$A$107)-COUNT(A61:$A$107))))=MONTH($B$2),INDEX(Feuille1!$B$13:$H$301,MATCH(MONTH($B$2),mois,)+(COUNT($A$7:$A$107)-COUNT(A61:$A$107)),2),"")</f>
        <v/>
      </c>
      <c r="D61" s="42" t="str">
        <f>IF(MONTH(INDEX(Date,MATCH(MONTH($B$2),mois,)+(COUNT($A$7:$A$107)-COUNT(A61:$A$107))))=MONTH($B$2),INDEX(Feuille1!$B$13:$H$301,MATCH(MONTH($B$2),mois,)+(COUNT($A$7:$A$107)-COUNT(A61:$A$107)),3),"")</f>
        <v/>
      </c>
      <c r="E61" s="43" t="str">
        <f>IF(MONTH(INDEX(Date,MATCH(MONTH($B$2),mois,)+(COUNT($A$7:$A$107)-COUNT(A61:$A$107))))=MONTH($B$2),INDEX(Feuille1!$B$13:$H$301,MATCH(MONTH($B$2),mois,)+(COUNT($A$7:$A$107)-COUNT(A61:$A$107)),4),"")</f>
        <v/>
      </c>
      <c r="F61" s="42" t="str">
        <f>IF(MONTH(INDEX(Date,MATCH(MONTH($B$2),mois,)+(COUNT($A$7:$A$107)-COUNT(A61:$A$107))))=MONTH($B$2),INDEX(Feuille1!$B$13:$H$301,MATCH(MONTH($B$2),mois,)+(COUNT($A$7:$A$107)-COUNT(A61:$A$107)),6),"")</f>
        <v/>
      </c>
      <c r="G61" s="43" t="str">
        <f>IF(MONTH(INDEX(Date,MATCH(MONTH($B$2),mois,)+(COUNT($A$7:$A$107)-COUNT(A61:$A$107))))=MONTH($B$2),INDEX(Feuille1!$B$13:$H$301,MATCH(MONTH($B$2),mois,)+(COUNT($A$7:$A$107)-COUNT(A61:$A$107)),7),"")</f>
        <v/>
      </c>
      <c r="H61" s="39"/>
      <c r="I61" s="38"/>
      <c r="J61" s="38"/>
      <c r="K61" s="39"/>
      <c r="L61" s="39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</row>
    <row r="62" spans="1:1025" x14ac:dyDescent="0.25">
      <c r="A62">
        <v>1</v>
      </c>
      <c r="B62" s="40" t="str">
        <f>IF(MONTH(INDEX(Date,MATCH(MONTH($B$2),mois,)+(COUNT($A$7:$A$107)-COUNT(A62:$A$107))))=MONTH($B$2),INDEX(Date,MATCH(MONTH($B$2),mois,)+(COUNT($A$7:$A$107)-COUNT(A62:$A$107))),"")</f>
        <v/>
      </c>
      <c r="C62" s="42" t="str">
        <f>IF(MONTH(INDEX(Date,MATCH(MONTH($B$2),mois,)+(COUNT($A$7:$A$107)-COUNT(A62:$A$107))))=MONTH($B$2),INDEX(Feuille1!$B$13:$H$301,MATCH(MONTH($B$2),mois,)+(COUNT($A$7:$A$107)-COUNT(A62:$A$107)),2),"")</f>
        <v/>
      </c>
      <c r="D62" s="42" t="str">
        <f>IF(MONTH(INDEX(Date,MATCH(MONTH($B$2),mois,)+(COUNT($A$7:$A$107)-COUNT(A62:$A$107))))=MONTH($B$2),INDEX(Feuille1!$B$13:$H$301,MATCH(MONTH($B$2),mois,)+(COUNT($A$7:$A$107)-COUNT(A62:$A$107)),3),"")</f>
        <v/>
      </c>
      <c r="E62" s="43" t="str">
        <f>IF(MONTH(INDEX(Date,MATCH(MONTH($B$2),mois,)+(COUNT($A$7:$A$107)-COUNT(A62:$A$107))))=MONTH($B$2),INDEX(Feuille1!$B$13:$H$301,MATCH(MONTH($B$2),mois,)+(COUNT($A$7:$A$107)-COUNT(A62:$A$107)),4),"")</f>
        <v/>
      </c>
      <c r="F62" s="42" t="str">
        <f>IF(MONTH(INDEX(Date,MATCH(MONTH($B$2),mois,)+(COUNT($A$7:$A$107)-COUNT(A62:$A$107))))=MONTH($B$2),INDEX(Feuille1!$B$13:$H$301,MATCH(MONTH($B$2),mois,)+(COUNT($A$7:$A$107)-COUNT(A62:$A$107)),6),"")</f>
        <v/>
      </c>
      <c r="G62" s="43" t="str">
        <f>IF(MONTH(INDEX(Date,MATCH(MONTH($B$2),mois,)+(COUNT($A$7:$A$107)-COUNT(A62:$A$107))))=MONTH($B$2),INDEX(Feuille1!$B$13:$H$301,MATCH(MONTH($B$2),mois,)+(COUNT($A$7:$A$107)-COUNT(A62:$A$107)),7),"")</f>
        <v/>
      </c>
      <c r="H62" s="39"/>
      <c r="I62" s="38"/>
      <c r="J62" s="38"/>
      <c r="K62" s="39"/>
      <c r="L62" s="39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</row>
    <row r="63" spans="1:1025" x14ac:dyDescent="0.25">
      <c r="A63">
        <v>1</v>
      </c>
      <c r="B63" s="40" t="str">
        <f>IF(MONTH(INDEX(Date,MATCH(MONTH($B$2),mois,)+(COUNT($A$7:$A$107)-COUNT(A63:$A$107))))=MONTH($B$2),INDEX(Date,MATCH(MONTH($B$2),mois,)+(COUNT($A$7:$A$107)-COUNT(A63:$A$107))),"")</f>
        <v/>
      </c>
      <c r="C63" s="42" t="str">
        <f>IF(MONTH(INDEX(Date,MATCH(MONTH($B$2),mois,)+(COUNT($A$7:$A$107)-COUNT(A63:$A$107))))=MONTH($B$2),INDEX(Feuille1!$B$13:$H$301,MATCH(MONTH($B$2),mois,)+(COUNT($A$7:$A$107)-COUNT(A63:$A$107)),2),"")</f>
        <v/>
      </c>
      <c r="D63" s="42" t="str">
        <f>IF(MONTH(INDEX(Date,MATCH(MONTH($B$2),mois,)+(COUNT($A$7:$A$107)-COUNT(A63:$A$107))))=MONTH($B$2),INDEX(Feuille1!$B$13:$H$301,MATCH(MONTH($B$2),mois,)+(COUNT($A$7:$A$107)-COUNT(A63:$A$107)),3),"")</f>
        <v/>
      </c>
      <c r="E63" s="43" t="str">
        <f>IF(MONTH(INDEX(Date,MATCH(MONTH($B$2),mois,)+(COUNT($A$7:$A$107)-COUNT(A63:$A$107))))=MONTH($B$2),INDEX(Feuille1!$B$13:$H$301,MATCH(MONTH($B$2),mois,)+(COUNT($A$7:$A$107)-COUNT(A63:$A$107)),4),"")</f>
        <v/>
      </c>
      <c r="F63" s="42" t="str">
        <f>IF(MONTH(INDEX(Date,MATCH(MONTH($B$2),mois,)+(COUNT($A$7:$A$107)-COUNT(A63:$A$107))))=MONTH($B$2),INDEX(Feuille1!$B$13:$H$301,MATCH(MONTH($B$2),mois,)+(COUNT($A$7:$A$107)-COUNT(A63:$A$107)),6),"")</f>
        <v/>
      </c>
      <c r="G63" s="43" t="str">
        <f>IF(MONTH(INDEX(Date,MATCH(MONTH($B$2),mois,)+(COUNT($A$7:$A$107)-COUNT(A63:$A$107))))=MONTH($B$2),INDEX(Feuille1!$B$13:$H$301,MATCH(MONTH($B$2),mois,)+(COUNT($A$7:$A$107)-COUNT(A63:$A$107)),7),"")</f>
        <v/>
      </c>
      <c r="H63" s="39"/>
      <c r="I63" s="38"/>
      <c r="J63" s="38"/>
      <c r="K63" s="39"/>
      <c r="L63" s="39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</row>
    <row r="64" spans="1:1025" x14ac:dyDescent="0.25">
      <c r="A64">
        <v>1</v>
      </c>
      <c r="B64" s="40" t="str">
        <f>IF(MONTH(INDEX(Date,MATCH(MONTH($B$2),mois,)+(COUNT($A$7:$A$107)-COUNT(A64:$A$107))))=MONTH($B$2),INDEX(Date,MATCH(MONTH($B$2),mois,)+(COUNT($A$7:$A$107)-COUNT(A64:$A$107))),"")</f>
        <v/>
      </c>
      <c r="C64" s="42" t="str">
        <f>IF(MONTH(INDEX(Date,MATCH(MONTH($B$2),mois,)+(COUNT($A$7:$A$107)-COUNT(A64:$A$107))))=MONTH($B$2),INDEX(Feuille1!$B$13:$H$301,MATCH(MONTH($B$2),mois,)+(COUNT($A$7:$A$107)-COUNT(A64:$A$107)),2),"")</f>
        <v/>
      </c>
      <c r="D64" s="42" t="str">
        <f>IF(MONTH(INDEX(Date,MATCH(MONTH($B$2),mois,)+(COUNT($A$7:$A$107)-COUNT(A64:$A$107))))=MONTH($B$2),INDEX(Feuille1!$B$13:$H$301,MATCH(MONTH($B$2),mois,)+(COUNT($A$7:$A$107)-COUNT(A64:$A$107)),3),"")</f>
        <v/>
      </c>
      <c r="E64" s="43" t="str">
        <f>IF(MONTH(INDEX(Date,MATCH(MONTH($B$2),mois,)+(COUNT($A$7:$A$107)-COUNT(A64:$A$107))))=MONTH($B$2),INDEX(Feuille1!$B$13:$H$301,MATCH(MONTH($B$2),mois,)+(COUNT($A$7:$A$107)-COUNT(A64:$A$107)),4),"")</f>
        <v/>
      </c>
      <c r="F64" s="42" t="str">
        <f>IF(MONTH(INDEX(Date,MATCH(MONTH($B$2),mois,)+(COUNT($A$7:$A$107)-COUNT(A64:$A$107))))=MONTH($B$2),INDEX(Feuille1!$B$13:$H$301,MATCH(MONTH($B$2),mois,)+(COUNT($A$7:$A$107)-COUNT(A64:$A$107)),6),"")</f>
        <v/>
      </c>
      <c r="G64" s="43" t="str">
        <f>IF(MONTH(INDEX(Date,MATCH(MONTH($B$2),mois,)+(COUNT($A$7:$A$107)-COUNT(A64:$A$107))))=MONTH($B$2),INDEX(Feuille1!$B$13:$H$301,MATCH(MONTH($B$2),mois,)+(COUNT($A$7:$A$107)-COUNT(A64:$A$107)),7),"")</f>
        <v/>
      </c>
      <c r="H64" s="39"/>
      <c r="I64" s="38"/>
      <c r="J64" s="38"/>
      <c r="K64" s="39"/>
      <c r="L64" s="39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</row>
    <row r="65" spans="1:1025" x14ac:dyDescent="0.25">
      <c r="A65">
        <v>1</v>
      </c>
      <c r="B65" s="40" t="str">
        <f>IF(MONTH(INDEX(Date,MATCH(MONTH($B$2),mois,)+(COUNT($A$7:$A$107)-COUNT(A65:$A$107))))=MONTH($B$2),INDEX(Date,MATCH(MONTH($B$2),mois,)+(COUNT($A$7:$A$107)-COUNT(A65:$A$107))),"")</f>
        <v/>
      </c>
      <c r="C65" s="42" t="str">
        <f>IF(MONTH(INDEX(Date,MATCH(MONTH($B$2),mois,)+(COUNT($A$7:$A$107)-COUNT(A65:$A$107))))=MONTH($B$2),INDEX(Feuille1!$B$13:$H$301,MATCH(MONTH($B$2),mois,)+(COUNT($A$7:$A$107)-COUNT(A65:$A$107)),2),"")</f>
        <v/>
      </c>
      <c r="D65" s="42" t="str">
        <f>IF(MONTH(INDEX(Date,MATCH(MONTH($B$2),mois,)+(COUNT($A$7:$A$107)-COUNT(A65:$A$107))))=MONTH($B$2),INDEX(Feuille1!$B$13:$H$301,MATCH(MONTH($B$2),mois,)+(COUNT($A$7:$A$107)-COUNT(A65:$A$107)),3),"")</f>
        <v/>
      </c>
      <c r="E65" s="43" t="str">
        <f>IF(MONTH(INDEX(Date,MATCH(MONTH($B$2),mois,)+(COUNT($A$7:$A$107)-COUNT(A65:$A$107))))=MONTH($B$2),INDEX(Feuille1!$B$13:$H$301,MATCH(MONTH($B$2),mois,)+(COUNT($A$7:$A$107)-COUNT(A65:$A$107)),4),"")</f>
        <v/>
      </c>
      <c r="F65" s="42" t="str">
        <f>IF(MONTH(INDEX(Date,MATCH(MONTH($B$2),mois,)+(COUNT($A$7:$A$107)-COUNT(A65:$A$107))))=MONTH($B$2),INDEX(Feuille1!$B$13:$H$301,MATCH(MONTH($B$2),mois,)+(COUNT($A$7:$A$107)-COUNT(A65:$A$107)),6),"")</f>
        <v/>
      </c>
      <c r="G65" s="43" t="str">
        <f>IF(MONTH(INDEX(Date,MATCH(MONTH($B$2),mois,)+(COUNT($A$7:$A$107)-COUNT(A65:$A$107))))=MONTH($B$2),INDEX(Feuille1!$B$13:$H$301,MATCH(MONTH($B$2),mois,)+(COUNT($A$7:$A$107)-COUNT(A65:$A$107)),7),"")</f>
        <v/>
      </c>
      <c r="H65" s="39"/>
      <c r="I65" s="38"/>
      <c r="J65" s="38"/>
      <c r="K65" s="39"/>
      <c r="L65" s="39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</row>
    <row r="66" spans="1:1025" x14ac:dyDescent="0.25">
      <c r="A66">
        <v>1</v>
      </c>
      <c r="B66" s="40" t="str">
        <f>IF(MONTH(INDEX(Date,MATCH(MONTH($B$2),mois,)+(COUNT($A$7:$A$107)-COUNT(A66:$A$107))))=MONTH($B$2),INDEX(Date,MATCH(MONTH($B$2),mois,)+(COUNT($A$7:$A$107)-COUNT(A66:$A$107))),"")</f>
        <v/>
      </c>
      <c r="C66" s="42" t="str">
        <f>IF(MONTH(INDEX(Date,MATCH(MONTH($B$2),mois,)+(COUNT($A$7:$A$107)-COUNT(A66:$A$107))))=MONTH($B$2),INDEX(Feuille1!$B$13:$H$301,MATCH(MONTH($B$2),mois,)+(COUNT($A$7:$A$107)-COUNT(A66:$A$107)),2),"")</f>
        <v/>
      </c>
      <c r="D66" s="42" t="str">
        <f>IF(MONTH(INDEX(Date,MATCH(MONTH($B$2),mois,)+(COUNT($A$7:$A$107)-COUNT(A66:$A$107))))=MONTH($B$2),INDEX(Feuille1!$B$13:$H$301,MATCH(MONTH($B$2),mois,)+(COUNT($A$7:$A$107)-COUNT(A66:$A$107)),3),"")</f>
        <v/>
      </c>
      <c r="E66" s="43" t="str">
        <f>IF(MONTH(INDEX(Date,MATCH(MONTH($B$2),mois,)+(COUNT($A$7:$A$107)-COUNT(A66:$A$107))))=MONTH($B$2),INDEX(Feuille1!$B$13:$H$301,MATCH(MONTH($B$2),mois,)+(COUNT($A$7:$A$107)-COUNT(A66:$A$107)),4),"")</f>
        <v/>
      </c>
      <c r="F66" s="42" t="str">
        <f>IF(MONTH(INDEX(Date,MATCH(MONTH($B$2),mois,)+(COUNT($A$7:$A$107)-COUNT(A66:$A$107))))=MONTH($B$2),INDEX(Feuille1!$B$13:$H$301,MATCH(MONTH($B$2),mois,)+(COUNT($A$7:$A$107)-COUNT(A66:$A$107)),6),"")</f>
        <v/>
      </c>
      <c r="G66" s="43" t="str">
        <f>IF(MONTH(INDEX(Date,MATCH(MONTH($B$2),mois,)+(COUNT($A$7:$A$107)-COUNT(A66:$A$107))))=MONTH($B$2),INDEX(Feuille1!$B$13:$H$301,MATCH(MONTH($B$2),mois,)+(COUNT($A$7:$A$107)-COUNT(A66:$A$107)),7),"")</f>
        <v/>
      </c>
      <c r="H66" s="39"/>
      <c r="I66" s="38"/>
      <c r="J66" s="38"/>
      <c r="K66" s="39"/>
      <c r="L66" s="39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</row>
    <row r="67" spans="1:1025" x14ac:dyDescent="0.25">
      <c r="A67">
        <v>1</v>
      </c>
      <c r="B67" s="40" t="str">
        <f>IF(MONTH(INDEX(Date,MATCH(MONTH($B$2),mois,)+(COUNT($A$7:$A$107)-COUNT(A67:$A$107))))=MONTH($B$2),INDEX(Date,MATCH(MONTH($B$2),mois,)+(COUNT($A$7:$A$107)-COUNT(A67:$A$107))),"")</f>
        <v/>
      </c>
      <c r="C67" s="42" t="str">
        <f>IF(MONTH(INDEX(Date,MATCH(MONTH($B$2),mois,)+(COUNT($A$7:$A$107)-COUNT(A67:$A$107))))=MONTH($B$2),INDEX(Feuille1!$B$13:$H$301,MATCH(MONTH($B$2),mois,)+(COUNT($A$7:$A$107)-COUNT(A67:$A$107)),2),"")</f>
        <v/>
      </c>
      <c r="D67" s="42" t="str">
        <f>IF(MONTH(INDEX(Date,MATCH(MONTH($B$2),mois,)+(COUNT($A$7:$A$107)-COUNT(A67:$A$107))))=MONTH($B$2),INDEX(Feuille1!$B$13:$H$301,MATCH(MONTH($B$2),mois,)+(COUNT($A$7:$A$107)-COUNT(A67:$A$107)),3),"")</f>
        <v/>
      </c>
      <c r="E67" s="43" t="str">
        <f>IF(MONTH(INDEX(Date,MATCH(MONTH($B$2),mois,)+(COUNT($A$7:$A$107)-COUNT(A67:$A$107))))=MONTH($B$2),INDEX(Feuille1!$B$13:$H$301,MATCH(MONTH($B$2),mois,)+(COUNT($A$7:$A$107)-COUNT(A67:$A$107)),4),"")</f>
        <v/>
      </c>
      <c r="F67" s="42" t="str">
        <f>IF(MONTH(INDEX(Date,MATCH(MONTH($B$2),mois,)+(COUNT($A$7:$A$107)-COUNT(A67:$A$107))))=MONTH($B$2),INDEX(Feuille1!$B$13:$H$301,MATCH(MONTH($B$2),mois,)+(COUNT($A$7:$A$107)-COUNT(A67:$A$107)),6),"")</f>
        <v/>
      </c>
      <c r="G67" s="43" t="str">
        <f>IF(MONTH(INDEX(Date,MATCH(MONTH($B$2),mois,)+(COUNT($A$7:$A$107)-COUNT(A67:$A$107))))=MONTH($B$2),INDEX(Feuille1!$B$13:$H$301,MATCH(MONTH($B$2),mois,)+(COUNT($A$7:$A$107)-COUNT(A67:$A$107)),7),"")</f>
        <v/>
      </c>
      <c r="H67" s="39"/>
      <c r="I67" s="38"/>
      <c r="J67" s="38"/>
      <c r="K67" s="39"/>
      <c r="L67" s="39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</row>
    <row r="68" spans="1:1025" x14ac:dyDescent="0.25">
      <c r="A68">
        <v>1</v>
      </c>
      <c r="B68" s="40" t="str">
        <f>IF(MONTH(INDEX(Date,MATCH(MONTH($B$2),mois,)+(COUNT($A$7:$A$107)-COUNT(A68:$A$107))))=MONTH($B$2),INDEX(Date,MATCH(MONTH($B$2),mois,)+(COUNT($A$7:$A$107)-COUNT(A68:$A$107))),"")</f>
        <v/>
      </c>
      <c r="C68" s="42" t="str">
        <f>IF(MONTH(INDEX(Date,MATCH(MONTH($B$2),mois,)+(COUNT($A$7:$A$107)-COUNT(A68:$A$107))))=MONTH($B$2),INDEX(Feuille1!$B$13:$H$301,MATCH(MONTH($B$2),mois,)+(COUNT($A$7:$A$107)-COUNT(A68:$A$107)),2),"")</f>
        <v/>
      </c>
      <c r="D68" s="42" t="str">
        <f>IF(MONTH(INDEX(Date,MATCH(MONTH($B$2),mois,)+(COUNT($A$7:$A$107)-COUNT(A68:$A$107))))=MONTH($B$2),INDEX(Feuille1!$B$13:$H$301,MATCH(MONTH($B$2),mois,)+(COUNT($A$7:$A$107)-COUNT(A68:$A$107)),3),"")</f>
        <v/>
      </c>
      <c r="E68" s="43" t="str">
        <f>IF(MONTH(INDEX(Date,MATCH(MONTH($B$2),mois,)+(COUNT($A$7:$A$107)-COUNT(A68:$A$107))))=MONTH($B$2),INDEX(Feuille1!$B$13:$H$301,MATCH(MONTH($B$2),mois,)+(COUNT($A$7:$A$107)-COUNT(A68:$A$107)),4),"")</f>
        <v/>
      </c>
      <c r="F68" s="42" t="str">
        <f>IF(MONTH(INDEX(Date,MATCH(MONTH($B$2),mois,)+(COUNT($A$7:$A$107)-COUNT(A68:$A$107))))=MONTH($B$2),INDEX(Feuille1!$B$13:$H$301,MATCH(MONTH($B$2),mois,)+(COUNT($A$7:$A$107)-COUNT(A68:$A$107)),6),"")</f>
        <v/>
      </c>
      <c r="G68" s="43" t="str">
        <f>IF(MONTH(INDEX(Date,MATCH(MONTH($B$2),mois,)+(COUNT($A$7:$A$107)-COUNT(A68:$A$107))))=MONTH($B$2),INDEX(Feuille1!$B$13:$H$301,MATCH(MONTH($B$2),mois,)+(COUNT($A$7:$A$107)-COUNT(A68:$A$107)),7),"")</f>
        <v/>
      </c>
      <c r="H68" s="39"/>
      <c r="I68" s="38"/>
      <c r="J68" s="38"/>
      <c r="K68" s="39"/>
      <c r="L68" s="39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</row>
    <row r="69" spans="1:1025" x14ac:dyDescent="0.25">
      <c r="A69">
        <v>1</v>
      </c>
      <c r="B69" s="40" t="str">
        <f>IF(MONTH(INDEX(Date,MATCH(MONTH($B$2),mois,)+(COUNT($A$7:$A$107)-COUNT(A69:$A$107))))=MONTH($B$2),INDEX(Date,MATCH(MONTH($B$2),mois,)+(COUNT($A$7:$A$107)-COUNT(A69:$A$107))),"")</f>
        <v/>
      </c>
      <c r="C69" s="42" t="str">
        <f>IF(MONTH(INDEX(Date,MATCH(MONTH($B$2),mois,)+(COUNT($A$7:$A$107)-COUNT(A69:$A$107))))=MONTH($B$2),INDEX(Feuille1!$B$13:$H$301,MATCH(MONTH($B$2),mois,)+(COUNT($A$7:$A$107)-COUNT(A69:$A$107)),2),"")</f>
        <v/>
      </c>
      <c r="D69" s="42" t="str">
        <f>IF(MONTH(INDEX(Date,MATCH(MONTH($B$2),mois,)+(COUNT($A$7:$A$107)-COUNT(A69:$A$107))))=MONTH($B$2),INDEX(Feuille1!$B$13:$H$301,MATCH(MONTH($B$2),mois,)+(COUNT($A$7:$A$107)-COUNT(A69:$A$107)),3),"")</f>
        <v/>
      </c>
      <c r="E69" s="43" t="str">
        <f>IF(MONTH(INDEX(Date,MATCH(MONTH($B$2),mois,)+(COUNT($A$7:$A$107)-COUNT(A69:$A$107))))=MONTH($B$2),INDEX(Feuille1!$B$13:$H$301,MATCH(MONTH($B$2),mois,)+(COUNT($A$7:$A$107)-COUNT(A69:$A$107)),4),"")</f>
        <v/>
      </c>
      <c r="F69" s="42" t="str">
        <f>IF(MONTH(INDEX(Date,MATCH(MONTH($B$2),mois,)+(COUNT($A$7:$A$107)-COUNT(A69:$A$107))))=MONTH($B$2),INDEX(Feuille1!$B$13:$H$301,MATCH(MONTH($B$2),mois,)+(COUNT($A$7:$A$107)-COUNT(A69:$A$107)),6),"")</f>
        <v/>
      </c>
      <c r="G69" s="43" t="str">
        <f>IF(MONTH(INDEX(Date,MATCH(MONTH($B$2),mois,)+(COUNT($A$7:$A$107)-COUNT(A69:$A$107))))=MONTH($B$2),INDEX(Feuille1!$B$13:$H$301,MATCH(MONTH($B$2),mois,)+(COUNT($A$7:$A$107)-COUNT(A69:$A$107)),7),"")</f>
        <v/>
      </c>
      <c r="H69" s="39"/>
      <c r="I69" s="38"/>
      <c r="J69" s="38"/>
      <c r="K69" s="39"/>
      <c r="L69" s="3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</row>
    <row r="70" spans="1:1025" x14ac:dyDescent="0.25">
      <c r="A70">
        <v>1</v>
      </c>
      <c r="B70" s="40" t="str">
        <f>IF(MONTH(INDEX(Date,MATCH(MONTH($B$2),mois,)+(COUNT($A$7:$A$107)-COUNT(A70:$A$107))))=MONTH($B$2),INDEX(Date,MATCH(MONTH($B$2),mois,)+(COUNT($A$7:$A$107)-COUNT(A70:$A$107))),"")</f>
        <v/>
      </c>
      <c r="C70" s="42" t="str">
        <f>IF(MONTH(INDEX(Date,MATCH(MONTH($B$2),mois,)+(COUNT($A$7:$A$107)-COUNT(A70:$A$107))))=MONTH($B$2),INDEX(Feuille1!$B$13:$H$301,MATCH(MONTH($B$2),mois,)+(COUNT($A$7:$A$107)-COUNT(A70:$A$107)),2),"")</f>
        <v/>
      </c>
      <c r="D70" s="42" t="str">
        <f>IF(MONTH(INDEX(Date,MATCH(MONTH($B$2),mois,)+(COUNT($A$7:$A$107)-COUNT(A70:$A$107))))=MONTH($B$2),INDEX(Feuille1!$B$13:$H$301,MATCH(MONTH($B$2),mois,)+(COUNT($A$7:$A$107)-COUNT(A70:$A$107)),3),"")</f>
        <v/>
      </c>
      <c r="E70" s="43" t="str">
        <f>IF(MONTH(INDEX(Date,MATCH(MONTH($B$2),mois,)+(COUNT($A$7:$A$107)-COUNT(A70:$A$107))))=MONTH($B$2),INDEX(Feuille1!$B$13:$H$301,MATCH(MONTH($B$2),mois,)+(COUNT($A$7:$A$107)-COUNT(A70:$A$107)),4),"")</f>
        <v/>
      </c>
      <c r="F70" s="42" t="str">
        <f>IF(MONTH(INDEX(Date,MATCH(MONTH($B$2),mois,)+(COUNT($A$7:$A$107)-COUNT(A70:$A$107))))=MONTH($B$2),INDEX(Feuille1!$B$13:$H$301,MATCH(MONTH($B$2),mois,)+(COUNT($A$7:$A$107)-COUNT(A70:$A$107)),6),"")</f>
        <v/>
      </c>
      <c r="G70" s="43" t="str">
        <f>IF(MONTH(INDEX(Date,MATCH(MONTH($B$2),mois,)+(COUNT($A$7:$A$107)-COUNT(A70:$A$107))))=MONTH($B$2),INDEX(Feuille1!$B$13:$H$301,MATCH(MONTH($B$2),mois,)+(COUNT($A$7:$A$107)-COUNT(A70:$A$107)),7),"")</f>
        <v/>
      </c>
      <c r="H70" s="39"/>
      <c r="I70" s="38"/>
      <c r="J70" s="38"/>
      <c r="K70" s="39"/>
      <c r="L70" s="39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</row>
    <row r="71" spans="1:1025" x14ac:dyDescent="0.25">
      <c r="A71">
        <v>1</v>
      </c>
      <c r="B71" s="40" t="str">
        <f>IF(MONTH(INDEX(Date,MATCH(MONTH($B$2),mois,)+(COUNT($A$7:$A$107)-COUNT(A71:$A$107))))=MONTH($B$2),INDEX(Date,MATCH(MONTH($B$2),mois,)+(COUNT($A$7:$A$107)-COUNT(A71:$A$107))),"")</f>
        <v/>
      </c>
      <c r="C71" s="42" t="str">
        <f>IF(MONTH(INDEX(Date,MATCH(MONTH($B$2),mois,)+(COUNT($A$7:$A$107)-COUNT(A71:$A$107))))=MONTH($B$2),INDEX(Feuille1!$B$13:$H$301,MATCH(MONTH($B$2),mois,)+(COUNT($A$7:$A$107)-COUNT(A71:$A$107)),2),"")</f>
        <v/>
      </c>
      <c r="D71" s="42" t="str">
        <f>IF(MONTH(INDEX(Date,MATCH(MONTH($B$2),mois,)+(COUNT($A$7:$A$107)-COUNT(A71:$A$107))))=MONTH($B$2),INDEX(Feuille1!$B$13:$H$301,MATCH(MONTH($B$2),mois,)+(COUNT($A$7:$A$107)-COUNT(A71:$A$107)),3),"")</f>
        <v/>
      </c>
      <c r="E71" s="43" t="str">
        <f>IF(MONTH(INDEX(Date,MATCH(MONTH($B$2),mois,)+(COUNT($A$7:$A$107)-COUNT(A71:$A$107))))=MONTH($B$2),INDEX(Feuille1!$B$13:$H$301,MATCH(MONTH($B$2),mois,)+(COUNT($A$7:$A$107)-COUNT(A71:$A$107)),4),"")</f>
        <v/>
      </c>
      <c r="F71" s="42" t="str">
        <f>IF(MONTH(INDEX(Date,MATCH(MONTH($B$2),mois,)+(COUNT($A$7:$A$107)-COUNT(A71:$A$107))))=MONTH($B$2),INDEX(Feuille1!$B$13:$H$301,MATCH(MONTH($B$2),mois,)+(COUNT($A$7:$A$107)-COUNT(A71:$A$107)),6),"")</f>
        <v/>
      </c>
      <c r="G71" s="43" t="str">
        <f>IF(MONTH(INDEX(Date,MATCH(MONTH($B$2),mois,)+(COUNT($A$7:$A$107)-COUNT(A71:$A$107))))=MONTH($B$2),INDEX(Feuille1!$B$13:$H$301,MATCH(MONTH($B$2),mois,)+(COUNT($A$7:$A$107)-COUNT(A71:$A$107)),7),"")</f>
        <v/>
      </c>
      <c r="H71" s="39"/>
      <c r="I71" s="38"/>
      <c r="J71" s="38"/>
      <c r="K71" s="39"/>
      <c r="L71" s="39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</row>
    <row r="72" spans="1:1025" x14ac:dyDescent="0.25">
      <c r="A72">
        <v>1</v>
      </c>
      <c r="B72" s="40" t="str">
        <f>IF(MONTH(INDEX(Date,MATCH(MONTH($B$2),mois,)+(COUNT($A$7:$A$107)-COUNT(A72:$A$107))))=MONTH($B$2),INDEX(Date,MATCH(MONTH($B$2),mois,)+(COUNT($A$7:$A$107)-COUNT(A72:$A$107))),"")</f>
        <v/>
      </c>
      <c r="C72" s="42" t="str">
        <f>IF(MONTH(INDEX(Date,MATCH(MONTH($B$2),mois,)+(COUNT($A$7:$A$107)-COUNT(A72:$A$107))))=MONTH($B$2),INDEX(Feuille1!$B$13:$H$301,MATCH(MONTH($B$2),mois,)+(COUNT($A$7:$A$107)-COUNT(A72:$A$107)),2),"")</f>
        <v/>
      </c>
      <c r="D72" s="42" t="str">
        <f>IF(MONTH(INDEX(Date,MATCH(MONTH($B$2),mois,)+(COUNT($A$7:$A$107)-COUNT(A72:$A$107))))=MONTH($B$2),INDEX(Feuille1!$B$13:$H$301,MATCH(MONTH($B$2),mois,)+(COUNT($A$7:$A$107)-COUNT(A72:$A$107)),3),"")</f>
        <v/>
      </c>
      <c r="E72" s="43" t="str">
        <f>IF(MONTH(INDEX(Date,MATCH(MONTH($B$2),mois,)+(COUNT($A$7:$A$107)-COUNT(A72:$A$107))))=MONTH($B$2),INDEX(Feuille1!$B$13:$H$301,MATCH(MONTH($B$2),mois,)+(COUNT($A$7:$A$107)-COUNT(A72:$A$107)),4),"")</f>
        <v/>
      </c>
      <c r="F72" s="42" t="str">
        <f>IF(MONTH(INDEX(Date,MATCH(MONTH($B$2),mois,)+(COUNT($A$7:$A$107)-COUNT(A72:$A$107))))=MONTH($B$2),INDEX(Feuille1!$B$13:$H$301,MATCH(MONTH($B$2),mois,)+(COUNT($A$7:$A$107)-COUNT(A72:$A$107)),6),"")</f>
        <v/>
      </c>
      <c r="G72" s="43" t="str">
        <f>IF(MONTH(INDEX(Date,MATCH(MONTH($B$2),mois,)+(COUNT($A$7:$A$107)-COUNT(A72:$A$107))))=MONTH($B$2),INDEX(Feuille1!$B$13:$H$301,MATCH(MONTH($B$2),mois,)+(COUNT($A$7:$A$107)-COUNT(A72:$A$107)),7),"")</f>
        <v/>
      </c>
      <c r="H72" s="39"/>
      <c r="I72" s="38"/>
      <c r="J72" s="38"/>
      <c r="K72" s="39"/>
      <c r="L72" s="39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</row>
    <row r="73" spans="1:1025" x14ac:dyDescent="0.25">
      <c r="A73">
        <v>1</v>
      </c>
      <c r="B73" s="40" t="str">
        <f>IF(MONTH(INDEX(Date,MATCH(MONTH($B$2),mois,)+(COUNT($A$7:$A$107)-COUNT(A73:$A$107))))=MONTH($B$2),INDEX(Date,MATCH(MONTH($B$2),mois,)+(COUNT($A$7:$A$107)-COUNT(A73:$A$107))),"")</f>
        <v/>
      </c>
      <c r="C73" s="42" t="str">
        <f>IF(MONTH(INDEX(Date,MATCH(MONTH($B$2),mois,)+(COUNT($A$7:$A$107)-COUNT(A73:$A$107))))=MONTH($B$2),INDEX(Feuille1!$B$13:$H$301,MATCH(MONTH($B$2),mois,)+(COUNT($A$7:$A$107)-COUNT(A73:$A$107)),2),"")</f>
        <v/>
      </c>
      <c r="D73" s="42" t="str">
        <f>IF(MONTH(INDEX(Date,MATCH(MONTH($B$2),mois,)+(COUNT($A$7:$A$107)-COUNT(A73:$A$107))))=MONTH($B$2),INDEX(Feuille1!$B$13:$H$301,MATCH(MONTH($B$2),mois,)+(COUNT($A$7:$A$107)-COUNT(A73:$A$107)),3),"")</f>
        <v/>
      </c>
      <c r="E73" s="43" t="str">
        <f>IF(MONTH(INDEX(Date,MATCH(MONTH($B$2),mois,)+(COUNT($A$7:$A$107)-COUNT(A73:$A$107))))=MONTH($B$2),INDEX(Feuille1!$B$13:$H$301,MATCH(MONTH($B$2),mois,)+(COUNT($A$7:$A$107)-COUNT(A73:$A$107)),4),"")</f>
        <v/>
      </c>
      <c r="F73" s="42" t="str">
        <f>IF(MONTH(INDEX(Date,MATCH(MONTH($B$2),mois,)+(COUNT($A$7:$A$107)-COUNT(A73:$A$107))))=MONTH($B$2),INDEX(Feuille1!$B$13:$H$301,MATCH(MONTH($B$2),mois,)+(COUNT($A$7:$A$107)-COUNT(A73:$A$107)),6),"")</f>
        <v/>
      </c>
      <c r="G73" s="43" t="str">
        <f>IF(MONTH(INDEX(Date,MATCH(MONTH($B$2),mois,)+(COUNT($A$7:$A$107)-COUNT(A73:$A$107))))=MONTH($B$2),INDEX(Feuille1!$B$13:$H$301,MATCH(MONTH($B$2),mois,)+(COUNT($A$7:$A$107)-COUNT(A73:$A$107)),7),"")</f>
        <v/>
      </c>
      <c r="H73" s="39"/>
      <c r="I73" s="38"/>
      <c r="J73" s="38"/>
      <c r="K73" s="39"/>
      <c r="L73" s="39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</row>
    <row r="74" spans="1:1025" x14ac:dyDescent="0.25">
      <c r="A74">
        <v>1</v>
      </c>
      <c r="B74" s="40" t="str">
        <f>IF(MONTH(INDEX(Date,MATCH(MONTH($B$2),mois,)+(COUNT($A$7:$A$107)-COUNT(A74:$A$107))))=MONTH($B$2),INDEX(Date,MATCH(MONTH($B$2),mois,)+(COUNT($A$7:$A$107)-COUNT(A74:$A$107))),"")</f>
        <v/>
      </c>
      <c r="C74" s="42" t="str">
        <f>IF(MONTH(INDEX(Date,MATCH(MONTH($B$2),mois,)+(COUNT($A$7:$A$107)-COUNT(A74:$A$107))))=MONTH($B$2),INDEX(Feuille1!$B$13:$H$301,MATCH(MONTH($B$2),mois,)+(COUNT($A$7:$A$107)-COUNT(A74:$A$107)),2),"")</f>
        <v/>
      </c>
      <c r="D74" s="42" t="str">
        <f>IF(MONTH(INDEX(Date,MATCH(MONTH($B$2),mois,)+(COUNT($A$7:$A$107)-COUNT(A74:$A$107))))=MONTH($B$2),INDEX(Feuille1!$B$13:$H$301,MATCH(MONTH($B$2),mois,)+(COUNT($A$7:$A$107)-COUNT(A74:$A$107)),3),"")</f>
        <v/>
      </c>
      <c r="E74" s="43" t="str">
        <f>IF(MONTH(INDEX(Date,MATCH(MONTH($B$2),mois,)+(COUNT($A$7:$A$107)-COUNT(A74:$A$107))))=MONTH($B$2),INDEX(Feuille1!$B$13:$H$301,MATCH(MONTH($B$2),mois,)+(COUNT($A$7:$A$107)-COUNT(A74:$A$107)),4),"")</f>
        <v/>
      </c>
      <c r="F74" s="42" t="str">
        <f>IF(MONTH(INDEX(Date,MATCH(MONTH($B$2),mois,)+(COUNT($A$7:$A$107)-COUNT(A74:$A$107))))=MONTH($B$2),INDEX(Feuille1!$B$13:$H$301,MATCH(MONTH($B$2),mois,)+(COUNT($A$7:$A$107)-COUNT(A74:$A$107)),6),"")</f>
        <v/>
      </c>
      <c r="G74" s="43" t="str">
        <f>IF(MONTH(INDEX(Date,MATCH(MONTH($B$2),mois,)+(COUNT($A$7:$A$107)-COUNT(A74:$A$107))))=MONTH($B$2),INDEX(Feuille1!$B$13:$H$301,MATCH(MONTH($B$2),mois,)+(COUNT($A$7:$A$107)-COUNT(A74:$A$107)),7),"")</f>
        <v/>
      </c>
      <c r="H74" s="39"/>
      <c r="I74" s="38"/>
      <c r="J74" s="38"/>
      <c r="K74" s="39"/>
      <c r="L74" s="39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</row>
    <row r="75" spans="1:1025" x14ac:dyDescent="0.25">
      <c r="A75">
        <v>1</v>
      </c>
      <c r="B75" s="40" t="str">
        <f>IF(MONTH(INDEX(Date,MATCH(MONTH($B$2),mois,)+(COUNT($A$7:$A$107)-COUNT(A75:$A$107))))=MONTH($B$2),INDEX(Date,MATCH(MONTH($B$2),mois,)+(COUNT($A$7:$A$107)-COUNT(A75:$A$107))),"")</f>
        <v/>
      </c>
      <c r="C75" s="42" t="str">
        <f>IF(MONTH(INDEX(Date,MATCH(MONTH($B$2),mois,)+(COUNT($A$7:$A$107)-COUNT(A75:$A$107))))=MONTH($B$2),INDEX(Feuille1!$B$13:$H$301,MATCH(MONTH($B$2),mois,)+(COUNT($A$7:$A$107)-COUNT(A75:$A$107)),2),"")</f>
        <v/>
      </c>
      <c r="D75" s="42" t="str">
        <f>IF(MONTH(INDEX(Date,MATCH(MONTH($B$2),mois,)+(COUNT($A$7:$A$107)-COUNT(A75:$A$107))))=MONTH($B$2),INDEX(Feuille1!$B$13:$H$301,MATCH(MONTH($B$2),mois,)+(COUNT($A$7:$A$107)-COUNT(A75:$A$107)),3),"")</f>
        <v/>
      </c>
      <c r="E75" s="43" t="str">
        <f>IF(MONTH(INDEX(Date,MATCH(MONTH($B$2),mois,)+(COUNT($A$7:$A$107)-COUNT(A75:$A$107))))=MONTH($B$2),INDEX(Feuille1!$B$13:$H$301,MATCH(MONTH($B$2),mois,)+(COUNT($A$7:$A$107)-COUNT(A75:$A$107)),4),"")</f>
        <v/>
      </c>
      <c r="F75" s="42" t="str">
        <f>IF(MONTH(INDEX(Date,MATCH(MONTH($B$2),mois,)+(COUNT($A$7:$A$107)-COUNT(A75:$A$107))))=MONTH($B$2),INDEX(Feuille1!$B$13:$H$301,MATCH(MONTH($B$2),mois,)+(COUNT($A$7:$A$107)-COUNT(A75:$A$107)),6),"")</f>
        <v/>
      </c>
      <c r="G75" s="43" t="str">
        <f>IF(MONTH(INDEX(Date,MATCH(MONTH($B$2),mois,)+(COUNT($A$7:$A$107)-COUNT(A75:$A$107))))=MONTH($B$2),INDEX(Feuille1!$B$13:$H$301,MATCH(MONTH($B$2),mois,)+(COUNT($A$7:$A$107)-COUNT(A75:$A$107)),7),"")</f>
        <v/>
      </c>
      <c r="H75" s="39"/>
      <c r="I75" s="38"/>
      <c r="J75" s="38"/>
      <c r="K75" s="39"/>
      <c r="L75" s="39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</row>
    <row r="76" spans="1:1025" x14ac:dyDescent="0.25">
      <c r="A76">
        <v>1</v>
      </c>
      <c r="B76" s="40" t="str">
        <f>IF(MONTH(INDEX(Date,MATCH(MONTH($B$2),mois,)+(COUNT($A$7:$A$107)-COUNT(A76:$A$107))))=MONTH($B$2),INDEX(Date,MATCH(MONTH($B$2),mois,)+(COUNT($A$7:$A$107)-COUNT(A76:$A$107))),"")</f>
        <v/>
      </c>
      <c r="C76" s="42" t="str">
        <f>IF(MONTH(INDEX(Date,MATCH(MONTH($B$2),mois,)+(COUNT($A$7:$A$107)-COUNT(A76:$A$107))))=MONTH($B$2),INDEX(Feuille1!$B$13:$H$301,MATCH(MONTH($B$2),mois,)+(COUNT($A$7:$A$107)-COUNT(A76:$A$107)),2),"")</f>
        <v/>
      </c>
      <c r="D76" s="42" t="str">
        <f>IF(MONTH(INDEX(Date,MATCH(MONTH($B$2),mois,)+(COUNT($A$7:$A$107)-COUNT(A76:$A$107))))=MONTH($B$2),INDEX(Feuille1!$B$13:$H$301,MATCH(MONTH($B$2),mois,)+(COUNT($A$7:$A$107)-COUNT(A76:$A$107)),3),"")</f>
        <v/>
      </c>
      <c r="E76" s="43" t="str">
        <f>IF(MONTH(INDEX(Date,MATCH(MONTH($B$2),mois,)+(COUNT($A$7:$A$107)-COUNT(A76:$A$107))))=MONTH($B$2),INDEX(Feuille1!$B$13:$H$301,MATCH(MONTH($B$2),mois,)+(COUNT($A$7:$A$107)-COUNT(A76:$A$107)),4),"")</f>
        <v/>
      </c>
      <c r="F76" s="42" t="str">
        <f>IF(MONTH(INDEX(Date,MATCH(MONTH($B$2),mois,)+(COUNT($A$7:$A$107)-COUNT(A76:$A$107))))=MONTH($B$2),INDEX(Feuille1!$B$13:$H$301,MATCH(MONTH($B$2),mois,)+(COUNT($A$7:$A$107)-COUNT(A76:$A$107)),6),"")</f>
        <v/>
      </c>
      <c r="G76" s="43" t="str">
        <f>IF(MONTH(INDEX(Date,MATCH(MONTH($B$2),mois,)+(COUNT($A$7:$A$107)-COUNT(A76:$A$107))))=MONTH($B$2),INDEX(Feuille1!$B$13:$H$301,MATCH(MONTH($B$2),mois,)+(COUNT($A$7:$A$107)-COUNT(A76:$A$107)),7),"")</f>
        <v/>
      </c>
      <c r="H76" s="39"/>
      <c r="I76" s="38"/>
      <c r="J76" s="38"/>
      <c r="K76" s="39"/>
      <c r="L76" s="39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</row>
    <row r="77" spans="1:1025" x14ac:dyDescent="0.25">
      <c r="A77">
        <v>1</v>
      </c>
      <c r="B77" s="40" t="str">
        <f>IF(MONTH(INDEX(Date,MATCH(MONTH($B$2),mois,)+(COUNT($A$7:$A$107)-COUNT(A77:$A$107))))=MONTH($B$2),INDEX(Date,MATCH(MONTH($B$2),mois,)+(COUNT($A$7:$A$107)-COUNT(A77:$A$107))),"")</f>
        <v/>
      </c>
      <c r="C77" s="42" t="str">
        <f>IF(MONTH(INDEX(Date,MATCH(MONTH($B$2),mois,)+(COUNT($A$7:$A$107)-COUNT(A77:$A$107))))=MONTH($B$2),INDEX(Feuille1!$B$13:$H$301,MATCH(MONTH($B$2),mois,)+(COUNT($A$7:$A$107)-COUNT(A77:$A$107)),2),"")</f>
        <v/>
      </c>
      <c r="D77" s="42" t="str">
        <f>IF(MONTH(INDEX(Date,MATCH(MONTH($B$2),mois,)+(COUNT($A$7:$A$107)-COUNT(A77:$A$107))))=MONTH($B$2),INDEX(Feuille1!$B$13:$H$301,MATCH(MONTH($B$2),mois,)+(COUNT($A$7:$A$107)-COUNT(A77:$A$107)),3),"")</f>
        <v/>
      </c>
      <c r="E77" s="43" t="str">
        <f>IF(MONTH(INDEX(Date,MATCH(MONTH($B$2),mois,)+(COUNT($A$7:$A$107)-COUNT(A77:$A$107))))=MONTH($B$2),INDEX(Feuille1!$B$13:$H$301,MATCH(MONTH($B$2),mois,)+(COUNT($A$7:$A$107)-COUNT(A77:$A$107)),4),"")</f>
        <v/>
      </c>
      <c r="F77" s="42" t="str">
        <f>IF(MONTH(INDEX(Date,MATCH(MONTH($B$2),mois,)+(COUNT($A$7:$A$107)-COUNT(A77:$A$107))))=MONTH($B$2),INDEX(Feuille1!$B$13:$H$301,MATCH(MONTH($B$2),mois,)+(COUNT($A$7:$A$107)-COUNT(A77:$A$107)),6),"")</f>
        <v/>
      </c>
      <c r="G77" s="43" t="str">
        <f>IF(MONTH(INDEX(Date,MATCH(MONTH($B$2),mois,)+(COUNT($A$7:$A$107)-COUNT(A77:$A$107))))=MONTH($B$2),INDEX(Feuille1!$B$13:$H$301,MATCH(MONTH($B$2),mois,)+(COUNT($A$7:$A$107)-COUNT(A77:$A$107)),7),"")</f>
        <v/>
      </c>
      <c r="H77" s="39"/>
      <c r="I77" s="38"/>
      <c r="J77" s="38"/>
      <c r="K77" s="39"/>
      <c r="L77" s="39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</row>
    <row r="78" spans="1:1025" x14ac:dyDescent="0.25">
      <c r="A78">
        <v>1</v>
      </c>
      <c r="B78" s="40" t="str">
        <f>IF(MONTH(INDEX(Date,MATCH(MONTH($B$2),mois,)+(COUNT($A$7:$A$107)-COUNT(A78:$A$107))))=MONTH($B$2),INDEX(Date,MATCH(MONTH($B$2),mois,)+(COUNT($A$7:$A$107)-COUNT(A78:$A$107))),"")</f>
        <v/>
      </c>
      <c r="C78" s="42" t="str">
        <f>IF(MONTH(INDEX(Date,MATCH(MONTH($B$2),mois,)+(COUNT($A$7:$A$107)-COUNT(A78:$A$107))))=MONTH($B$2),INDEX(Feuille1!$B$13:$H$301,MATCH(MONTH($B$2),mois,)+(COUNT($A$7:$A$107)-COUNT(A78:$A$107)),2),"")</f>
        <v/>
      </c>
      <c r="D78" s="42" t="str">
        <f>IF(MONTH(INDEX(Date,MATCH(MONTH($B$2),mois,)+(COUNT($A$7:$A$107)-COUNT(A78:$A$107))))=MONTH($B$2),INDEX(Feuille1!$B$13:$H$301,MATCH(MONTH($B$2),mois,)+(COUNT($A$7:$A$107)-COUNT(A78:$A$107)),3),"")</f>
        <v/>
      </c>
      <c r="E78" s="43" t="str">
        <f>IF(MONTH(INDEX(Date,MATCH(MONTH($B$2),mois,)+(COUNT($A$7:$A$107)-COUNT(A78:$A$107))))=MONTH($B$2),INDEX(Feuille1!$B$13:$H$301,MATCH(MONTH($B$2),mois,)+(COUNT($A$7:$A$107)-COUNT(A78:$A$107)),4),"")</f>
        <v/>
      </c>
      <c r="F78" s="42" t="str">
        <f>IF(MONTH(INDEX(Date,MATCH(MONTH($B$2),mois,)+(COUNT($A$7:$A$107)-COUNT(A78:$A$107))))=MONTH($B$2),INDEX(Feuille1!$B$13:$H$301,MATCH(MONTH($B$2),mois,)+(COUNT($A$7:$A$107)-COUNT(A78:$A$107)),6),"")</f>
        <v/>
      </c>
      <c r="G78" s="43" t="str">
        <f>IF(MONTH(INDEX(Date,MATCH(MONTH($B$2),mois,)+(COUNT($A$7:$A$107)-COUNT(A78:$A$107))))=MONTH($B$2),INDEX(Feuille1!$B$13:$H$301,MATCH(MONTH($B$2),mois,)+(COUNT($A$7:$A$107)-COUNT(A78:$A$107)),7),"")</f>
        <v/>
      </c>
      <c r="H78" s="39"/>
      <c r="I78" s="38"/>
      <c r="J78" s="38"/>
      <c r="K78" s="39"/>
      <c r="L78" s="39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</row>
    <row r="79" spans="1:1025" x14ac:dyDescent="0.25">
      <c r="A79">
        <v>1</v>
      </c>
      <c r="B79" s="40" t="str">
        <f>IF(MONTH(INDEX(Date,MATCH(MONTH($B$2),mois,)+(COUNT($A$7:$A$107)-COUNT(A79:$A$107))))=MONTH($B$2),INDEX(Date,MATCH(MONTH($B$2),mois,)+(COUNT($A$7:$A$107)-COUNT(A79:$A$107))),"")</f>
        <v/>
      </c>
      <c r="C79" s="42" t="str">
        <f>IF(MONTH(INDEX(Date,MATCH(MONTH($B$2),mois,)+(COUNT($A$7:$A$107)-COUNT(A79:$A$107))))=MONTH($B$2),INDEX(Feuille1!$B$13:$H$301,MATCH(MONTH($B$2),mois,)+(COUNT($A$7:$A$107)-COUNT(A79:$A$107)),2),"")</f>
        <v/>
      </c>
      <c r="D79" s="42" t="str">
        <f>IF(MONTH(INDEX(Date,MATCH(MONTH($B$2),mois,)+(COUNT($A$7:$A$107)-COUNT(A79:$A$107))))=MONTH($B$2),INDEX(Feuille1!$B$13:$H$301,MATCH(MONTH($B$2),mois,)+(COUNT($A$7:$A$107)-COUNT(A79:$A$107)),3),"")</f>
        <v/>
      </c>
      <c r="E79" s="43" t="str">
        <f>IF(MONTH(INDEX(Date,MATCH(MONTH($B$2),mois,)+(COUNT($A$7:$A$107)-COUNT(A79:$A$107))))=MONTH($B$2),INDEX(Feuille1!$B$13:$H$301,MATCH(MONTH($B$2),mois,)+(COUNT($A$7:$A$107)-COUNT(A79:$A$107)),4),"")</f>
        <v/>
      </c>
      <c r="F79" s="42" t="str">
        <f>IF(MONTH(INDEX(Date,MATCH(MONTH($B$2),mois,)+(COUNT($A$7:$A$107)-COUNT(A79:$A$107))))=MONTH($B$2),INDEX(Feuille1!$B$13:$H$301,MATCH(MONTH($B$2),mois,)+(COUNT($A$7:$A$107)-COUNT(A79:$A$107)),6),"")</f>
        <v/>
      </c>
      <c r="G79" s="43" t="str">
        <f>IF(MONTH(INDEX(Date,MATCH(MONTH($B$2),mois,)+(COUNT($A$7:$A$107)-COUNT(A79:$A$107))))=MONTH($B$2),INDEX(Feuille1!$B$13:$H$301,MATCH(MONTH($B$2),mois,)+(COUNT($A$7:$A$107)-COUNT(A79:$A$107)),7),"")</f>
        <v/>
      </c>
      <c r="H79" s="39"/>
      <c r="I79" s="38"/>
      <c r="J79" s="38"/>
      <c r="K79" s="39"/>
      <c r="L79" s="3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</row>
    <row r="80" spans="1:1025" x14ac:dyDescent="0.25">
      <c r="A80">
        <v>1</v>
      </c>
      <c r="B80" s="40" t="str">
        <f>IF(MONTH(INDEX(Date,MATCH(MONTH($B$2),mois,)+(COUNT($A$7:$A$107)-COUNT(A80:$A$107))))=MONTH($B$2),INDEX(Date,MATCH(MONTH($B$2),mois,)+(COUNT($A$7:$A$107)-COUNT(A80:$A$107))),"")</f>
        <v/>
      </c>
      <c r="C80" s="42" t="str">
        <f>IF(MONTH(INDEX(Date,MATCH(MONTH($B$2),mois,)+(COUNT($A$7:$A$107)-COUNT(A80:$A$107))))=MONTH($B$2),INDEX(Feuille1!$B$13:$H$301,MATCH(MONTH($B$2),mois,)+(COUNT($A$7:$A$107)-COUNT(A80:$A$107)),2),"")</f>
        <v/>
      </c>
      <c r="D80" s="42" t="str">
        <f>IF(MONTH(INDEX(Date,MATCH(MONTH($B$2),mois,)+(COUNT($A$7:$A$107)-COUNT(A80:$A$107))))=MONTH($B$2),INDEX(Feuille1!$B$13:$H$301,MATCH(MONTH($B$2),mois,)+(COUNT($A$7:$A$107)-COUNT(A80:$A$107)),3),"")</f>
        <v/>
      </c>
      <c r="E80" s="43" t="str">
        <f>IF(MONTH(INDEX(Date,MATCH(MONTH($B$2),mois,)+(COUNT($A$7:$A$107)-COUNT(A80:$A$107))))=MONTH($B$2),INDEX(Feuille1!$B$13:$H$301,MATCH(MONTH($B$2),mois,)+(COUNT($A$7:$A$107)-COUNT(A80:$A$107)),4),"")</f>
        <v/>
      </c>
      <c r="F80" s="42" t="str">
        <f>IF(MONTH(INDEX(Date,MATCH(MONTH($B$2),mois,)+(COUNT($A$7:$A$107)-COUNT(A80:$A$107))))=MONTH($B$2),INDEX(Feuille1!$B$13:$H$301,MATCH(MONTH($B$2),mois,)+(COUNT($A$7:$A$107)-COUNT(A80:$A$107)),6),"")</f>
        <v/>
      </c>
      <c r="G80" s="43" t="str">
        <f>IF(MONTH(INDEX(Date,MATCH(MONTH($B$2),mois,)+(COUNT($A$7:$A$107)-COUNT(A80:$A$107))))=MONTH($B$2),INDEX(Feuille1!$B$13:$H$301,MATCH(MONTH($B$2),mois,)+(COUNT($A$7:$A$107)-COUNT(A80:$A$107)),7),"")</f>
        <v/>
      </c>
      <c r="H80" s="39"/>
      <c r="I80" s="38"/>
      <c r="J80" s="38"/>
      <c r="K80" s="39"/>
      <c r="L80" s="39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  <c r="AMK80"/>
    </row>
    <row r="81" spans="1:1025" x14ac:dyDescent="0.25">
      <c r="A81">
        <v>1</v>
      </c>
      <c r="B81" s="40" t="str">
        <f>IF(MONTH(INDEX(Date,MATCH(MONTH($B$2),mois,)+(COUNT($A$7:$A$107)-COUNT(A81:$A$107))))=MONTH($B$2),INDEX(Date,MATCH(MONTH($B$2),mois,)+(COUNT($A$7:$A$107)-COUNT(A81:$A$107))),"")</f>
        <v/>
      </c>
      <c r="C81" s="42" t="str">
        <f>IF(MONTH(INDEX(Date,MATCH(MONTH($B$2),mois,)+(COUNT($A$7:$A$107)-COUNT(A81:$A$107))))=MONTH($B$2),INDEX(Feuille1!$B$13:$H$301,MATCH(MONTH($B$2),mois,)+(COUNT($A$7:$A$107)-COUNT(A81:$A$107)),2),"")</f>
        <v/>
      </c>
      <c r="D81" s="42" t="str">
        <f>IF(MONTH(INDEX(Date,MATCH(MONTH($B$2),mois,)+(COUNT($A$7:$A$107)-COUNT(A81:$A$107))))=MONTH($B$2),INDEX(Feuille1!$B$13:$H$301,MATCH(MONTH($B$2),mois,)+(COUNT($A$7:$A$107)-COUNT(A81:$A$107)),3),"")</f>
        <v/>
      </c>
      <c r="E81" s="43" t="str">
        <f>IF(MONTH(INDEX(Date,MATCH(MONTH($B$2),mois,)+(COUNT($A$7:$A$107)-COUNT(A81:$A$107))))=MONTH($B$2),INDEX(Feuille1!$B$13:$H$301,MATCH(MONTH($B$2),mois,)+(COUNT($A$7:$A$107)-COUNT(A81:$A$107)),4),"")</f>
        <v/>
      </c>
      <c r="F81" s="42" t="str">
        <f>IF(MONTH(INDEX(Date,MATCH(MONTH($B$2),mois,)+(COUNT($A$7:$A$107)-COUNT(A81:$A$107))))=MONTH($B$2),INDEX(Feuille1!$B$13:$H$301,MATCH(MONTH($B$2),mois,)+(COUNT($A$7:$A$107)-COUNT(A81:$A$107)),6),"")</f>
        <v/>
      </c>
      <c r="G81" s="43" t="str">
        <f>IF(MONTH(INDEX(Date,MATCH(MONTH($B$2),mois,)+(COUNT($A$7:$A$107)-COUNT(A81:$A$107))))=MONTH($B$2),INDEX(Feuille1!$B$13:$H$301,MATCH(MONTH($B$2),mois,)+(COUNT($A$7:$A$107)-COUNT(A81:$A$107)),7),"")</f>
        <v/>
      </c>
      <c r="H81" s="39"/>
      <c r="I81" s="38"/>
      <c r="J81" s="38"/>
      <c r="K81" s="39"/>
      <c r="L81" s="39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</row>
    <row r="82" spans="1:1025" x14ac:dyDescent="0.25">
      <c r="A82">
        <v>1</v>
      </c>
      <c r="B82" s="40" t="str">
        <f>IF(MONTH(INDEX(Date,MATCH(MONTH($B$2),mois,)+(COUNT($A$7:$A$107)-COUNT(A82:$A$107))))=MONTH($B$2),INDEX(Date,MATCH(MONTH($B$2),mois,)+(COUNT($A$7:$A$107)-COUNT(A82:$A$107))),"")</f>
        <v/>
      </c>
      <c r="C82" s="42" t="str">
        <f>IF(MONTH(INDEX(Date,MATCH(MONTH($B$2),mois,)+(COUNT($A$7:$A$107)-COUNT(A82:$A$107))))=MONTH($B$2),INDEX(Feuille1!$B$13:$H$301,MATCH(MONTH($B$2),mois,)+(COUNT($A$7:$A$107)-COUNT(A82:$A$107)),2),"")</f>
        <v/>
      </c>
      <c r="D82" s="42" t="str">
        <f>IF(MONTH(INDEX(Date,MATCH(MONTH($B$2),mois,)+(COUNT($A$7:$A$107)-COUNT(A82:$A$107))))=MONTH($B$2),INDEX(Feuille1!$B$13:$H$301,MATCH(MONTH($B$2),mois,)+(COUNT($A$7:$A$107)-COUNT(A82:$A$107)),3),"")</f>
        <v/>
      </c>
      <c r="E82" s="43" t="str">
        <f>IF(MONTH(INDEX(Date,MATCH(MONTH($B$2),mois,)+(COUNT($A$7:$A$107)-COUNT(A82:$A$107))))=MONTH($B$2),INDEX(Feuille1!$B$13:$H$301,MATCH(MONTH($B$2),mois,)+(COUNT($A$7:$A$107)-COUNT(A82:$A$107)),4),"")</f>
        <v/>
      </c>
      <c r="F82" s="42" t="str">
        <f>IF(MONTH(INDEX(Date,MATCH(MONTH($B$2),mois,)+(COUNT($A$7:$A$107)-COUNT(A82:$A$107))))=MONTH($B$2),INDEX(Feuille1!$B$13:$H$301,MATCH(MONTH($B$2),mois,)+(COUNT($A$7:$A$107)-COUNT(A82:$A$107)),6),"")</f>
        <v/>
      </c>
      <c r="G82" s="43" t="str">
        <f>IF(MONTH(INDEX(Date,MATCH(MONTH($B$2),mois,)+(COUNT($A$7:$A$107)-COUNT(A82:$A$107))))=MONTH($B$2),INDEX(Feuille1!$B$13:$H$301,MATCH(MONTH($B$2),mois,)+(COUNT($A$7:$A$107)-COUNT(A82:$A$107)),7),"")</f>
        <v/>
      </c>
      <c r="H82" s="39"/>
      <c r="I82" s="38"/>
      <c r="J82" s="38"/>
      <c r="K82" s="39"/>
      <c r="L82" s="39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</row>
    <row r="83" spans="1:1025" x14ac:dyDescent="0.25">
      <c r="A83">
        <v>1</v>
      </c>
      <c r="B83" s="40" t="str">
        <f>IF(MONTH(INDEX(Date,MATCH(MONTH($B$2),mois,)+(COUNT($A$7:$A$107)-COUNT(A83:$A$107))))=MONTH($B$2),INDEX(Date,MATCH(MONTH($B$2),mois,)+(COUNT($A$7:$A$107)-COUNT(A83:$A$107))),"")</f>
        <v/>
      </c>
      <c r="C83" s="42" t="str">
        <f>IF(MONTH(INDEX(Date,MATCH(MONTH($B$2),mois,)+(COUNT($A$7:$A$107)-COUNT(A83:$A$107))))=MONTH($B$2),INDEX(Feuille1!$B$13:$H$301,MATCH(MONTH($B$2),mois,)+(COUNT($A$7:$A$107)-COUNT(A83:$A$107)),2),"")</f>
        <v/>
      </c>
      <c r="D83" s="42" t="str">
        <f>IF(MONTH(INDEX(Date,MATCH(MONTH($B$2),mois,)+(COUNT($A$7:$A$107)-COUNT(A83:$A$107))))=MONTH($B$2),INDEX(Feuille1!$B$13:$H$301,MATCH(MONTH($B$2),mois,)+(COUNT($A$7:$A$107)-COUNT(A83:$A$107)),3),"")</f>
        <v/>
      </c>
      <c r="E83" s="43" t="str">
        <f>IF(MONTH(INDEX(Date,MATCH(MONTH($B$2),mois,)+(COUNT($A$7:$A$107)-COUNT(A83:$A$107))))=MONTH($B$2),INDEX(Feuille1!$B$13:$H$301,MATCH(MONTH($B$2),mois,)+(COUNT($A$7:$A$107)-COUNT(A83:$A$107)),4),"")</f>
        <v/>
      </c>
      <c r="F83" s="42" t="str">
        <f>IF(MONTH(INDEX(Date,MATCH(MONTH($B$2),mois,)+(COUNT($A$7:$A$107)-COUNT(A83:$A$107))))=MONTH($B$2),INDEX(Feuille1!$B$13:$H$301,MATCH(MONTH($B$2),mois,)+(COUNT($A$7:$A$107)-COUNT(A83:$A$107)),6),"")</f>
        <v/>
      </c>
      <c r="G83" s="43" t="str">
        <f>IF(MONTH(INDEX(Date,MATCH(MONTH($B$2),mois,)+(COUNT($A$7:$A$107)-COUNT(A83:$A$107))))=MONTH($B$2),INDEX(Feuille1!$B$13:$H$301,MATCH(MONTH($B$2),mois,)+(COUNT($A$7:$A$107)-COUNT(A83:$A$107)),7),"")</f>
        <v/>
      </c>
      <c r="H83" s="39"/>
      <c r="I83" s="38"/>
      <c r="J83" s="38"/>
      <c r="K83" s="39"/>
      <c r="L83" s="39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</row>
    <row r="84" spans="1:1025" x14ac:dyDescent="0.25">
      <c r="A84">
        <v>1</v>
      </c>
      <c r="B84" s="40" t="str">
        <f>IF(MONTH(INDEX(Date,MATCH(MONTH($B$2),mois,)+(COUNT($A$7:$A$107)-COUNT(A84:$A$107))))=MONTH($B$2),INDEX(Date,MATCH(MONTH($B$2),mois,)+(COUNT($A$7:$A$107)-COUNT(A84:$A$107))),"")</f>
        <v/>
      </c>
      <c r="C84" s="42" t="str">
        <f>IF(MONTH(INDEX(Date,MATCH(MONTH($B$2),mois,)+(COUNT($A$7:$A$107)-COUNT(A84:$A$107))))=MONTH($B$2),INDEX(Feuille1!$B$13:$H$301,MATCH(MONTH($B$2),mois,)+(COUNT($A$7:$A$107)-COUNT(A84:$A$107)),2),"")</f>
        <v/>
      </c>
      <c r="D84" s="42" t="str">
        <f>IF(MONTH(INDEX(Date,MATCH(MONTH($B$2),mois,)+(COUNT($A$7:$A$107)-COUNT(A84:$A$107))))=MONTH($B$2),INDEX(Feuille1!$B$13:$H$301,MATCH(MONTH($B$2),mois,)+(COUNT($A$7:$A$107)-COUNT(A84:$A$107)),3),"")</f>
        <v/>
      </c>
      <c r="E84" s="43" t="str">
        <f>IF(MONTH(INDEX(Date,MATCH(MONTH($B$2),mois,)+(COUNT($A$7:$A$107)-COUNT(A84:$A$107))))=MONTH($B$2),INDEX(Feuille1!$B$13:$H$301,MATCH(MONTH($B$2),mois,)+(COUNT($A$7:$A$107)-COUNT(A84:$A$107)),4),"")</f>
        <v/>
      </c>
      <c r="F84" s="42" t="str">
        <f>IF(MONTH(INDEX(Date,MATCH(MONTH($B$2),mois,)+(COUNT($A$7:$A$107)-COUNT(A84:$A$107))))=MONTH($B$2),INDEX(Feuille1!$B$13:$H$301,MATCH(MONTH($B$2),mois,)+(COUNT($A$7:$A$107)-COUNT(A84:$A$107)),6),"")</f>
        <v/>
      </c>
      <c r="G84" s="43" t="str">
        <f>IF(MONTH(INDEX(Date,MATCH(MONTH($B$2),mois,)+(COUNT($A$7:$A$107)-COUNT(A84:$A$107))))=MONTH($B$2),INDEX(Feuille1!$B$13:$H$301,MATCH(MONTH($B$2),mois,)+(COUNT($A$7:$A$107)-COUNT(A84:$A$107)),7),"")</f>
        <v/>
      </c>
      <c r="H84" s="39"/>
      <c r="I84" s="38"/>
      <c r="J84" s="38"/>
      <c r="K84" s="39"/>
      <c r="L84" s="39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</row>
    <row r="85" spans="1:1025" x14ac:dyDescent="0.25">
      <c r="A85">
        <v>1</v>
      </c>
      <c r="B85" s="40" t="str">
        <f>IF(MONTH(INDEX(Date,MATCH(MONTH($B$2),mois,)+(COUNT($A$7:$A$107)-COUNT(A85:$A$107))))=MONTH($B$2),INDEX(Date,MATCH(MONTH($B$2),mois,)+(COUNT($A$7:$A$107)-COUNT(A85:$A$107))),"")</f>
        <v/>
      </c>
      <c r="C85" s="42" t="str">
        <f>IF(MONTH(INDEX(Date,MATCH(MONTH($B$2),mois,)+(COUNT($A$7:$A$107)-COUNT(A85:$A$107))))=MONTH($B$2),INDEX(Feuille1!$B$13:$H$301,MATCH(MONTH($B$2),mois,)+(COUNT($A$7:$A$107)-COUNT(A85:$A$107)),2),"")</f>
        <v/>
      </c>
      <c r="D85" s="42" t="str">
        <f>IF(MONTH(INDEX(Date,MATCH(MONTH($B$2),mois,)+(COUNT($A$7:$A$107)-COUNT(A85:$A$107))))=MONTH($B$2),INDEX(Feuille1!$B$13:$H$301,MATCH(MONTH($B$2),mois,)+(COUNT($A$7:$A$107)-COUNT(A85:$A$107)),3),"")</f>
        <v/>
      </c>
      <c r="E85" s="43" t="str">
        <f>IF(MONTH(INDEX(Date,MATCH(MONTH($B$2),mois,)+(COUNT($A$7:$A$107)-COUNT(A85:$A$107))))=MONTH($B$2),INDEX(Feuille1!$B$13:$H$301,MATCH(MONTH($B$2),mois,)+(COUNT($A$7:$A$107)-COUNT(A85:$A$107)),4),"")</f>
        <v/>
      </c>
      <c r="F85" s="42" t="str">
        <f>IF(MONTH(INDEX(Date,MATCH(MONTH($B$2),mois,)+(COUNT($A$7:$A$107)-COUNT(A85:$A$107))))=MONTH($B$2),INDEX(Feuille1!$B$13:$H$301,MATCH(MONTH($B$2),mois,)+(COUNT($A$7:$A$107)-COUNT(A85:$A$107)),6),"")</f>
        <v/>
      </c>
      <c r="G85" s="43" t="str">
        <f>IF(MONTH(INDEX(Date,MATCH(MONTH($B$2),mois,)+(COUNT($A$7:$A$107)-COUNT(A85:$A$107))))=MONTH($B$2),INDEX(Feuille1!$B$13:$H$301,MATCH(MONTH($B$2),mois,)+(COUNT($A$7:$A$107)-COUNT(A85:$A$107)),7),"")</f>
        <v/>
      </c>
      <c r="H85" s="39"/>
      <c r="I85" s="38"/>
      <c r="J85" s="38"/>
      <c r="K85" s="39"/>
      <c r="L85" s="39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  <c r="AMK85"/>
    </row>
    <row r="86" spans="1:1025" x14ac:dyDescent="0.25">
      <c r="A86">
        <v>1</v>
      </c>
      <c r="B86" s="40" t="str">
        <f>IF(MONTH(INDEX(Date,MATCH(MONTH($B$2),mois,)+(COUNT($A$7:$A$107)-COUNT(A86:$A$107))))=MONTH($B$2),INDEX(Date,MATCH(MONTH($B$2),mois,)+(COUNT($A$7:$A$107)-COUNT(A86:$A$107))),"")</f>
        <v/>
      </c>
      <c r="C86" s="42" t="str">
        <f>IF(MONTH(INDEX(Date,MATCH(MONTH($B$2),mois,)+(COUNT($A$7:$A$107)-COUNT(A86:$A$107))))=MONTH($B$2),INDEX(Feuille1!$B$13:$H$301,MATCH(MONTH($B$2),mois,)+(COUNT($A$7:$A$107)-COUNT(A86:$A$107)),2),"")</f>
        <v/>
      </c>
      <c r="D86" s="42" t="str">
        <f>IF(MONTH(INDEX(Date,MATCH(MONTH($B$2),mois,)+(COUNT($A$7:$A$107)-COUNT(A86:$A$107))))=MONTH($B$2),INDEX(Feuille1!$B$13:$H$301,MATCH(MONTH($B$2),mois,)+(COUNT($A$7:$A$107)-COUNT(A86:$A$107)),3),"")</f>
        <v/>
      </c>
      <c r="E86" s="43" t="str">
        <f>IF(MONTH(INDEX(Date,MATCH(MONTH($B$2),mois,)+(COUNT($A$7:$A$107)-COUNT(A86:$A$107))))=MONTH($B$2),INDEX(Feuille1!$B$13:$H$301,MATCH(MONTH($B$2),mois,)+(COUNT($A$7:$A$107)-COUNT(A86:$A$107)),4),"")</f>
        <v/>
      </c>
      <c r="F86" s="42" t="str">
        <f>IF(MONTH(INDEX(Date,MATCH(MONTH($B$2),mois,)+(COUNT($A$7:$A$107)-COUNT(A86:$A$107))))=MONTH($B$2),INDEX(Feuille1!$B$13:$H$301,MATCH(MONTH($B$2),mois,)+(COUNT($A$7:$A$107)-COUNT(A86:$A$107)),6),"")</f>
        <v/>
      </c>
      <c r="G86" s="43" t="str">
        <f>IF(MONTH(INDEX(Date,MATCH(MONTH($B$2),mois,)+(COUNT($A$7:$A$107)-COUNT(A86:$A$107))))=MONTH($B$2),INDEX(Feuille1!$B$13:$H$301,MATCH(MONTH($B$2),mois,)+(COUNT($A$7:$A$107)-COUNT(A86:$A$107)),7),"")</f>
        <v/>
      </c>
      <c r="H86" s="39"/>
      <c r="I86" s="38"/>
      <c r="J86" s="38"/>
      <c r="K86" s="39"/>
      <c r="L86" s="39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  <c r="AMK86"/>
    </row>
    <row r="87" spans="1:1025" x14ac:dyDescent="0.25">
      <c r="A87">
        <v>1</v>
      </c>
      <c r="B87" s="40" t="str">
        <f>IF(MONTH(INDEX(Date,MATCH(MONTH($B$2),mois,)+(COUNT($A$7:$A$107)-COUNT(A87:$A$107))))=MONTH($B$2),INDEX(Date,MATCH(MONTH($B$2),mois,)+(COUNT($A$7:$A$107)-COUNT(A87:$A$107))),"")</f>
        <v/>
      </c>
      <c r="C87" s="42" t="str">
        <f>IF(MONTH(INDEX(Date,MATCH(MONTH($B$2),mois,)+(COUNT($A$7:$A$107)-COUNT(A87:$A$107))))=MONTH($B$2),INDEX(Feuille1!$B$13:$H$301,MATCH(MONTH($B$2),mois,)+(COUNT($A$7:$A$107)-COUNT(A87:$A$107)),2),"")</f>
        <v/>
      </c>
      <c r="D87" s="42" t="str">
        <f>IF(MONTH(INDEX(Date,MATCH(MONTH($B$2),mois,)+(COUNT($A$7:$A$107)-COUNT(A87:$A$107))))=MONTH($B$2),INDEX(Feuille1!$B$13:$H$301,MATCH(MONTH($B$2),mois,)+(COUNT($A$7:$A$107)-COUNT(A87:$A$107)),3),"")</f>
        <v/>
      </c>
      <c r="E87" s="43" t="str">
        <f>IF(MONTH(INDEX(Date,MATCH(MONTH($B$2),mois,)+(COUNT($A$7:$A$107)-COUNT(A87:$A$107))))=MONTH($B$2),INDEX(Feuille1!$B$13:$H$301,MATCH(MONTH($B$2),mois,)+(COUNT($A$7:$A$107)-COUNT(A87:$A$107)),4),"")</f>
        <v/>
      </c>
      <c r="F87" s="42" t="str">
        <f>IF(MONTH(INDEX(Date,MATCH(MONTH($B$2),mois,)+(COUNT($A$7:$A$107)-COUNT(A87:$A$107))))=MONTH($B$2),INDEX(Feuille1!$B$13:$H$301,MATCH(MONTH($B$2),mois,)+(COUNT($A$7:$A$107)-COUNT(A87:$A$107)),6),"")</f>
        <v/>
      </c>
      <c r="G87" s="43" t="str">
        <f>IF(MONTH(INDEX(Date,MATCH(MONTH($B$2),mois,)+(COUNT($A$7:$A$107)-COUNT(A87:$A$107))))=MONTH($B$2),INDEX(Feuille1!$B$13:$H$301,MATCH(MONTH($B$2),mois,)+(COUNT($A$7:$A$107)-COUNT(A87:$A$107)),7),"")</f>
        <v/>
      </c>
      <c r="H87" s="39"/>
      <c r="I87" s="38"/>
      <c r="J87" s="38"/>
      <c r="K87" s="39"/>
      <c r="L87" s="39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  <c r="AMK87"/>
    </row>
    <row r="88" spans="1:1025" x14ac:dyDescent="0.25">
      <c r="A88">
        <v>1</v>
      </c>
      <c r="B88" s="40" t="str">
        <f>IF(MONTH(INDEX(Date,MATCH(MONTH($B$2),mois,)+(COUNT($A$7:$A$107)-COUNT(A88:$A$107))))=MONTH($B$2),INDEX(Date,MATCH(MONTH($B$2),mois,)+(COUNT($A$7:$A$107)-COUNT(A88:$A$107))),"")</f>
        <v/>
      </c>
      <c r="C88" s="42" t="str">
        <f>IF(MONTH(INDEX(Date,MATCH(MONTH($B$2),mois,)+(COUNT($A$7:$A$107)-COUNT(A88:$A$107))))=MONTH($B$2),INDEX(Feuille1!$B$13:$H$301,MATCH(MONTH($B$2),mois,)+(COUNT($A$7:$A$107)-COUNT(A88:$A$107)),2),"")</f>
        <v/>
      </c>
      <c r="D88" s="42" t="str">
        <f>IF(MONTH(INDEX(Date,MATCH(MONTH($B$2),mois,)+(COUNT($A$7:$A$107)-COUNT(A88:$A$107))))=MONTH($B$2),INDEX(Feuille1!$B$13:$H$301,MATCH(MONTH($B$2),mois,)+(COUNT($A$7:$A$107)-COUNT(A88:$A$107)),3),"")</f>
        <v/>
      </c>
      <c r="E88" s="43" t="str">
        <f>IF(MONTH(INDEX(Date,MATCH(MONTH($B$2),mois,)+(COUNT($A$7:$A$107)-COUNT(A88:$A$107))))=MONTH($B$2),INDEX(Feuille1!$B$13:$H$301,MATCH(MONTH($B$2),mois,)+(COUNT($A$7:$A$107)-COUNT(A88:$A$107)),4),"")</f>
        <v/>
      </c>
      <c r="F88" s="42" t="str">
        <f>IF(MONTH(INDEX(Date,MATCH(MONTH($B$2),mois,)+(COUNT($A$7:$A$107)-COUNT(A88:$A$107))))=MONTH($B$2),INDEX(Feuille1!$B$13:$H$301,MATCH(MONTH($B$2),mois,)+(COUNT($A$7:$A$107)-COUNT(A88:$A$107)),6),"")</f>
        <v/>
      </c>
      <c r="G88" s="43" t="str">
        <f>IF(MONTH(INDEX(Date,MATCH(MONTH($B$2),mois,)+(COUNT($A$7:$A$107)-COUNT(A88:$A$107))))=MONTH($B$2),INDEX(Feuille1!$B$13:$H$301,MATCH(MONTH($B$2),mois,)+(COUNT($A$7:$A$107)-COUNT(A88:$A$107)),7),"")</f>
        <v/>
      </c>
      <c r="H88" s="39"/>
      <c r="I88" s="38"/>
      <c r="J88" s="38"/>
      <c r="K88" s="39"/>
      <c r="L88" s="39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  <c r="AMK88"/>
    </row>
    <row r="89" spans="1:1025" x14ac:dyDescent="0.25">
      <c r="A89">
        <v>1</v>
      </c>
      <c r="B89" s="40" t="str">
        <f>IF(MONTH(INDEX(Date,MATCH(MONTH($B$2),mois,)+(COUNT($A$7:$A$107)-COUNT(A89:$A$107))))=MONTH($B$2),INDEX(Date,MATCH(MONTH($B$2),mois,)+(COUNT($A$7:$A$107)-COUNT(A89:$A$107))),"")</f>
        <v/>
      </c>
      <c r="C89" s="42" t="str">
        <f>IF(MONTH(INDEX(Date,MATCH(MONTH($B$2),mois,)+(COUNT($A$7:$A$107)-COUNT(A89:$A$107))))=MONTH($B$2),INDEX(Feuille1!$B$13:$H$301,MATCH(MONTH($B$2),mois,)+(COUNT($A$7:$A$107)-COUNT(A89:$A$107)),2),"")</f>
        <v/>
      </c>
      <c r="D89" s="42" t="str">
        <f>IF(MONTH(INDEX(Date,MATCH(MONTH($B$2),mois,)+(COUNT($A$7:$A$107)-COUNT(A89:$A$107))))=MONTH($B$2),INDEX(Feuille1!$B$13:$H$301,MATCH(MONTH($B$2),mois,)+(COUNT($A$7:$A$107)-COUNT(A89:$A$107)),3),"")</f>
        <v/>
      </c>
      <c r="E89" s="43" t="str">
        <f>IF(MONTH(INDEX(Date,MATCH(MONTH($B$2),mois,)+(COUNT($A$7:$A$107)-COUNT(A89:$A$107))))=MONTH($B$2),INDEX(Feuille1!$B$13:$H$301,MATCH(MONTH($B$2),mois,)+(COUNT($A$7:$A$107)-COUNT(A89:$A$107)),4),"")</f>
        <v/>
      </c>
      <c r="F89" s="42" t="str">
        <f>IF(MONTH(INDEX(Date,MATCH(MONTH($B$2),mois,)+(COUNT($A$7:$A$107)-COUNT(A89:$A$107))))=MONTH($B$2),INDEX(Feuille1!$B$13:$H$301,MATCH(MONTH($B$2),mois,)+(COUNT($A$7:$A$107)-COUNT(A89:$A$107)),6),"")</f>
        <v/>
      </c>
      <c r="G89" s="43" t="str">
        <f>IF(MONTH(INDEX(Date,MATCH(MONTH($B$2),mois,)+(COUNT($A$7:$A$107)-COUNT(A89:$A$107))))=MONTH($B$2),INDEX(Feuille1!$B$13:$H$301,MATCH(MONTH($B$2),mois,)+(COUNT($A$7:$A$107)-COUNT(A89:$A$107)),7),"")</f>
        <v/>
      </c>
      <c r="H89" s="39"/>
      <c r="I89" s="38"/>
      <c r="J89" s="38"/>
      <c r="K89" s="39"/>
      <c r="L89" s="3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  <c r="AMK89"/>
    </row>
    <row r="90" spans="1:1025" x14ac:dyDescent="0.25">
      <c r="A90">
        <v>1</v>
      </c>
      <c r="B90" s="40" t="str">
        <f>IF(MONTH(INDEX(Date,MATCH(MONTH($B$2),mois,)+(COUNT($A$7:$A$107)-COUNT(A90:$A$107))))=MONTH($B$2),INDEX(Date,MATCH(MONTH($B$2),mois,)+(COUNT($A$7:$A$107)-COUNT(A90:$A$107))),"")</f>
        <v/>
      </c>
      <c r="C90" s="42" t="str">
        <f>IF(MONTH(INDEX(Date,MATCH(MONTH($B$2),mois,)+(COUNT($A$7:$A$107)-COUNT(A90:$A$107))))=MONTH($B$2),INDEX(Feuille1!$B$13:$H$301,MATCH(MONTH($B$2),mois,)+(COUNT($A$7:$A$107)-COUNT(A90:$A$107)),2),"")</f>
        <v/>
      </c>
      <c r="D90" s="42" t="str">
        <f>IF(MONTH(INDEX(Date,MATCH(MONTH($B$2),mois,)+(COUNT($A$7:$A$107)-COUNT(A90:$A$107))))=MONTH($B$2),INDEX(Feuille1!$B$13:$H$301,MATCH(MONTH($B$2),mois,)+(COUNT($A$7:$A$107)-COUNT(A90:$A$107)),3),"")</f>
        <v/>
      </c>
      <c r="E90" s="43" t="str">
        <f>IF(MONTH(INDEX(Date,MATCH(MONTH($B$2),mois,)+(COUNT($A$7:$A$107)-COUNT(A90:$A$107))))=MONTH($B$2),INDEX(Feuille1!$B$13:$H$301,MATCH(MONTH($B$2),mois,)+(COUNT($A$7:$A$107)-COUNT(A90:$A$107)),4),"")</f>
        <v/>
      </c>
      <c r="F90" s="42" t="str">
        <f>IF(MONTH(INDEX(Date,MATCH(MONTH($B$2),mois,)+(COUNT($A$7:$A$107)-COUNT(A90:$A$107))))=MONTH($B$2),INDEX(Feuille1!$B$13:$H$301,MATCH(MONTH($B$2),mois,)+(COUNT($A$7:$A$107)-COUNT(A90:$A$107)),6),"")</f>
        <v/>
      </c>
      <c r="G90" s="43" t="str">
        <f>IF(MONTH(INDEX(Date,MATCH(MONTH($B$2),mois,)+(COUNT($A$7:$A$107)-COUNT(A90:$A$107))))=MONTH($B$2),INDEX(Feuille1!$B$13:$H$301,MATCH(MONTH($B$2),mois,)+(COUNT($A$7:$A$107)-COUNT(A90:$A$107)),7),"")</f>
        <v/>
      </c>
      <c r="H90" s="39"/>
      <c r="I90" s="38"/>
      <c r="J90" s="38"/>
      <c r="K90" s="39"/>
      <c r="L90" s="39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  <c r="AMK90"/>
    </row>
    <row r="91" spans="1:1025" x14ac:dyDescent="0.25">
      <c r="A91">
        <v>1</v>
      </c>
      <c r="B91" s="40" t="str">
        <f>IF(MONTH(INDEX(Date,MATCH(MONTH($B$2),mois,)+(COUNT($A$7:$A$107)-COUNT(A91:$A$107))))=MONTH($B$2),INDEX(Date,MATCH(MONTH($B$2),mois,)+(COUNT($A$7:$A$107)-COUNT(A91:$A$107))),"")</f>
        <v/>
      </c>
      <c r="C91" s="42" t="str">
        <f>IF(MONTH(INDEX(Date,MATCH(MONTH($B$2),mois,)+(COUNT($A$7:$A$107)-COUNT(A91:$A$107))))=MONTH($B$2),INDEX(Feuille1!$B$13:$H$301,MATCH(MONTH($B$2),mois,)+(COUNT($A$7:$A$107)-COUNT(A91:$A$107)),2),"")</f>
        <v/>
      </c>
      <c r="D91" s="42" t="str">
        <f>IF(MONTH(INDEX(Date,MATCH(MONTH($B$2),mois,)+(COUNT($A$7:$A$107)-COUNT(A91:$A$107))))=MONTH($B$2),INDEX(Feuille1!$B$13:$H$301,MATCH(MONTH($B$2),mois,)+(COUNT($A$7:$A$107)-COUNT(A91:$A$107)),3),"")</f>
        <v/>
      </c>
      <c r="E91" s="43" t="str">
        <f>IF(MONTH(INDEX(Date,MATCH(MONTH($B$2),mois,)+(COUNT($A$7:$A$107)-COUNT(A91:$A$107))))=MONTH($B$2),INDEX(Feuille1!$B$13:$H$301,MATCH(MONTH($B$2),mois,)+(COUNT($A$7:$A$107)-COUNT(A91:$A$107)),4),"")</f>
        <v/>
      </c>
      <c r="F91" s="42" t="str">
        <f>IF(MONTH(INDEX(Date,MATCH(MONTH($B$2),mois,)+(COUNT($A$7:$A$107)-COUNT(A91:$A$107))))=MONTH($B$2),INDEX(Feuille1!$B$13:$H$301,MATCH(MONTH($B$2),mois,)+(COUNT($A$7:$A$107)-COUNT(A91:$A$107)),6),"")</f>
        <v/>
      </c>
      <c r="G91" s="43" t="str">
        <f>IF(MONTH(INDEX(Date,MATCH(MONTH($B$2),mois,)+(COUNT($A$7:$A$107)-COUNT(A91:$A$107))))=MONTH($B$2),INDEX(Feuille1!$B$13:$H$301,MATCH(MONTH($B$2),mois,)+(COUNT($A$7:$A$107)-COUNT(A91:$A$107)),7),"")</f>
        <v/>
      </c>
      <c r="H91" s="39"/>
      <c r="I91" s="38"/>
      <c r="J91" s="38"/>
      <c r="K91" s="39"/>
      <c r="L91" s="39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  <c r="AMK91"/>
    </row>
    <row r="92" spans="1:1025" x14ac:dyDescent="0.25">
      <c r="A92">
        <v>1</v>
      </c>
      <c r="B92" s="40" t="str">
        <f>IF(MONTH(INDEX(Date,MATCH(MONTH($B$2),mois,)+(COUNT($A$7:$A$107)-COUNT(A92:$A$107))))=MONTH($B$2),INDEX(Date,MATCH(MONTH($B$2),mois,)+(COUNT($A$7:$A$107)-COUNT(A92:$A$107))),"")</f>
        <v/>
      </c>
      <c r="C92" s="42" t="str">
        <f>IF(MONTH(INDEX(Date,MATCH(MONTH($B$2),mois,)+(COUNT($A$7:$A$107)-COUNT(A92:$A$107))))=MONTH($B$2),INDEX(Feuille1!$B$13:$H$301,MATCH(MONTH($B$2),mois,)+(COUNT($A$7:$A$107)-COUNT(A92:$A$107)),2),"")</f>
        <v/>
      </c>
      <c r="D92" s="42" t="str">
        <f>IF(MONTH(INDEX(Date,MATCH(MONTH($B$2),mois,)+(COUNT($A$7:$A$107)-COUNT(A92:$A$107))))=MONTH($B$2),INDEX(Feuille1!$B$13:$H$301,MATCH(MONTH($B$2),mois,)+(COUNT($A$7:$A$107)-COUNT(A92:$A$107)),3),"")</f>
        <v/>
      </c>
      <c r="E92" s="43" t="str">
        <f>IF(MONTH(INDEX(Date,MATCH(MONTH($B$2),mois,)+(COUNT($A$7:$A$107)-COUNT(A92:$A$107))))=MONTH($B$2),INDEX(Feuille1!$B$13:$H$301,MATCH(MONTH($B$2),mois,)+(COUNT($A$7:$A$107)-COUNT(A92:$A$107)),4),"")</f>
        <v/>
      </c>
      <c r="F92" s="42" t="str">
        <f>IF(MONTH(INDEX(Date,MATCH(MONTH($B$2),mois,)+(COUNT($A$7:$A$107)-COUNT(A92:$A$107))))=MONTH($B$2),INDEX(Feuille1!$B$13:$H$301,MATCH(MONTH($B$2),mois,)+(COUNT($A$7:$A$107)-COUNT(A92:$A$107)),6),"")</f>
        <v/>
      </c>
      <c r="G92" s="43" t="str">
        <f>IF(MONTH(INDEX(Date,MATCH(MONTH($B$2),mois,)+(COUNT($A$7:$A$107)-COUNT(A92:$A$107))))=MONTH($B$2),INDEX(Feuille1!$B$13:$H$301,MATCH(MONTH($B$2),mois,)+(COUNT($A$7:$A$107)-COUNT(A92:$A$107)),7),"")</f>
        <v/>
      </c>
      <c r="H92" s="39"/>
      <c r="I92" s="38"/>
      <c r="J92" s="38"/>
      <c r="K92" s="39"/>
      <c r="L92" s="39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  <c r="AMK92"/>
    </row>
    <row r="93" spans="1:1025" x14ac:dyDescent="0.25">
      <c r="A93">
        <v>1</v>
      </c>
      <c r="B93" s="40" t="str">
        <f>IF(MONTH(INDEX(Date,MATCH(MONTH($B$2),mois,)+(COUNT($A$7:$A$107)-COUNT(A93:$A$107))))=MONTH($B$2),INDEX(Date,MATCH(MONTH($B$2),mois,)+(COUNT($A$7:$A$107)-COUNT(A93:$A$107))),"")</f>
        <v/>
      </c>
      <c r="C93" s="42" t="str">
        <f>IF(MONTH(INDEX(Date,MATCH(MONTH($B$2),mois,)+(COUNT($A$7:$A$107)-COUNT(A93:$A$107))))=MONTH($B$2),INDEX(Feuille1!$B$13:$H$301,MATCH(MONTH($B$2),mois,)+(COUNT($A$7:$A$107)-COUNT(A93:$A$107)),2),"")</f>
        <v/>
      </c>
      <c r="D93" s="42" t="str">
        <f>IF(MONTH(INDEX(Date,MATCH(MONTH($B$2),mois,)+(COUNT($A$7:$A$107)-COUNT(A93:$A$107))))=MONTH($B$2),INDEX(Feuille1!$B$13:$H$301,MATCH(MONTH($B$2),mois,)+(COUNT($A$7:$A$107)-COUNT(A93:$A$107)),3),"")</f>
        <v/>
      </c>
      <c r="E93" s="43" t="str">
        <f>IF(MONTH(INDEX(Date,MATCH(MONTH($B$2),mois,)+(COUNT($A$7:$A$107)-COUNT(A93:$A$107))))=MONTH($B$2),INDEX(Feuille1!$B$13:$H$301,MATCH(MONTH($B$2),mois,)+(COUNT($A$7:$A$107)-COUNT(A93:$A$107)),4),"")</f>
        <v/>
      </c>
      <c r="F93" s="42" t="str">
        <f>IF(MONTH(INDEX(Date,MATCH(MONTH($B$2),mois,)+(COUNT($A$7:$A$107)-COUNT(A93:$A$107))))=MONTH($B$2),INDEX(Feuille1!$B$13:$H$301,MATCH(MONTH($B$2),mois,)+(COUNT($A$7:$A$107)-COUNT(A93:$A$107)),6),"")</f>
        <v/>
      </c>
      <c r="G93" s="43" t="str">
        <f>IF(MONTH(INDEX(Date,MATCH(MONTH($B$2),mois,)+(COUNT($A$7:$A$107)-COUNT(A93:$A$107))))=MONTH($B$2),INDEX(Feuille1!$B$13:$H$301,MATCH(MONTH($B$2),mois,)+(COUNT($A$7:$A$107)-COUNT(A93:$A$107)),7),"")</f>
        <v/>
      </c>
      <c r="H93" s="39"/>
      <c r="I93" s="38"/>
      <c r="J93" s="38"/>
      <c r="K93" s="39"/>
      <c r="L93" s="39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  <c r="AMK93"/>
    </row>
    <row r="94" spans="1:1025" x14ac:dyDescent="0.25">
      <c r="A94">
        <v>1</v>
      </c>
      <c r="B94" s="40" t="str">
        <f>IF(MONTH(INDEX(Date,MATCH(MONTH($B$2),mois,)+(COUNT($A$7:$A$107)-COUNT(A94:$A$107))))=MONTH($B$2),INDEX(Date,MATCH(MONTH($B$2),mois,)+(COUNT($A$7:$A$107)-COUNT(A94:$A$107))),"")</f>
        <v/>
      </c>
      <c r="C94" s="42" t="str">
        <f>IF(MONTH(INDEX(Date,MATCH(MONTH($B$2),mois,)+(COUNT($A$7:$A$107)-COUNT(A94:$A$107))))=MONTH($B$2),INDEX(Feuille1!$B$13:$H$301,MATCH(MONTH($B$2),mois,)+(COUNT($A$7:$A$107)-COUNT(A94:$A$107)),2),"")</f>
        <v/>
      </c>
      <c r="D94" s="42" t="str">
        <f>IF(MONTH(INDEX(Date,MATCH(MONTH($B$2),mois,)+(COUNT($A$7:$A$107)-COUNT(A94:$A$107))))=MONTH($B$2),INDEX(Feuille1!$B$13:$H$301,MATCH(MONTH($B$2),mois,)+(COUNT($A$7:$A$107)-COUNT(A94:$A$107)),3),"")</f>
        <v/>
      </c>
      <c r="E94" s="43" t="str">
        <f>IF(MONTH(INDEX(Date,MATCH(MONTH($B$2),mois,)+(COUNT($A$7:$A$107)-COUNT(A94:$A$107))))=MONTH($B$2),INDEX(Feuille1!$B$13:$H$301,MATCH(MONTH($B$2),mois,)+(COUNT($A$7:$A$107)-COUNT(A94:$A$107)),4),"")</f>
        <v/>
      </c>
      <c r="F94" s="42" t="str">
        <f>IF(MONTH(INDEX(Date,MATCH(MONTH($B$2),mois,)+(COUNT($A$7:$A$107)-COUNT(A94:$A$107))))=MONTH($B$2),INDEX(Feuille1!$B$13:$H$301,MATCH(MONTH($B$2),mois,)+(COUNT($A$7:$A$107)-COUNT(A94:$A$107)),6),"")</f>
        <v/>
      </c>
      <c r="G94" s="43" t="str">
        <f>IF(MONTH(INDEX(Date,MATCH(MONTH($B$2),mois,)+(COUNT($A$7:$A$107)-COUNT(A94:$A$107))))=MONTH($B$2),INDEX(Feuille1!$B$13:$H$301,MATCH(MONTH($B$2),mois,)+(COUNT($A$7:$A$107)-COUNT(A94:$A$107)),7),"")</f>
        <v/>
      </c>
      <c r="H94" s="39"/>
      <c r="I94" s="38"/>
      <c r="J94" s="38"/>
      <c r="K94" s="39"/>
      <c r="L94" s="39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  <c r="AMK94"/>
    </row>
    <row r="95" spans="1:1025" x14ac:dyDescent="0.25">
      <c r="A95">
        <v>1</v>
      </c>
      <c r="B95" s="40" t="str">
        <f>IF(MONTH(INDEX(Date,MATCH(MONTH($B$2),mois,)+(COUNT($A$7:$A$107)-COUNT(A95:$A$107))))=MONTH($B$2),INDEX(Date,MATCH(MONTH($B$2),mois,)+(COUNT($A$7:$A$107)-COUNT(A95:$A$107))),"")</f>
        <v/>
      </c>
      <c r="C95" s="42" t="str">
        <f>IF(MONTH(INDEX(Date,MATCH(MONTH($B$2),mois,)+(COUNT($A$7:$A$107)-COUNT(A95:$A$107))))=MONTH($B$2),INDEX(Feuille1!$B$13:$H$301,MATCH(MONTH($B$2),mois,)+(COUNT($A$7:$A$107)-COUNT(A95:$A$107)),2),"")</f>
        <v/>
      </c>
      <c r="D95" s="42" t="str">
        <f>IF(MONTH(INDEX(Date,MATCH(MONTH($B$2),mois,)+(COUNT($A$7:$A$107)-COUNT(A95:$A$107))))=MONTH($B$2),INDEX(Feuille1!$B$13:$H$301,MATCH(MONTH($B$2),mois,)+(COUNT($A$7:$A$107)-COUNT(A95:$A$107)),3),"")</f>
        <v/>
      </c>
      <c r="E95" s="43" t="str">
        <f>IF(MONTH(INDEX(Date,MATCH(MONTH($B$2),mois,)+(COUNT($A$7:$A$107)-COUNT(A95:$A$107))))=MONTH($B$2),INDEX(Feuille1!$B$13:$H$301,MATCH(MONTH($B$2),mois,)+(COUNT($A$7:$A$107)-COUNT(A95:$A$107)),4),"")</f>
        <v/>
      </c>
      <c r="F95" s="42" t="str">
        <f>IF(MONTH(INDEX(Date,MATCH(MONTH($B$2),mois,)+(COUNT($A$7:$A$107)-COUNT(A95:$A$107))))=MONTH($B$2),INDEX(Feuille1!$B$13:$H$301,MATCH(MONTH($B$2),mois,)+(COUNT($A$7:$A$107)-COUNT(A95:$A$107)),6),"")</f>
        <v/>
      </c>
      <c r="G95" s="43" t="str">
        <f>IF(MONTH(INDEX(Date,MATCH(MONTH($B$2),mois,)+(COUNT($A$7:$A$107)-COUNT(A95:$A$107))))=MONTH($B$2),INDEX(Feuille1!$B$13:$H$301,MATCH(MONTH($B$2),mois,)+(COUNT($A$7:$A$107)-COUNT(A95:$A$107)),7),"")</f>
        <v/>
      </c>
      <c r="H95" s="39"/>
      <c r="I95" s="38"/>
      <c r="J95" s="38"/>
      <c r="K95" s="39"/>
      <c r="L95" s="39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  <c r="AMK95"/>
    </row>
    <row r="96" spans="1:1025" x14ac:dyDescent="0.25">
      <c r="A96">
        <v>1</v>
      </c>
      <c r="B96" s="40" t="str">
        <f>IF(MONTH(INDEX(Date,MATCH(MONTH($B$2),mois,)+(COUNT($A$7:$A$107)-COUNT(A96:$A$107))))=MONTH($B$2),INDEX(Date,MATCH(MONTH($B$2),mois,)+(COUNT($A$7:$A$107)-COUNT(A96:$A$107))),"")</f>
        <v/>
      </c>
      <c r="C96" s="42" t="str">
        <f>IF(MONTH(INDEX(Date,MATCH(MONTH($B$2),mois,)+(COUNT($A$7:$A$107)-COUNT(A96:$A$107))))=MONTH($B$2),INDEX(Feuille1!$B$13:$H$301,MATCH(MONTH($B$2),mois,)+(COUNT($A$7:$A$107)-COUNT(A96:$A$107)),2),"")</f>
        <v/>
      </c>
      <c r="D96" s="42" t="str">
        <f>IF(MONTH(INDEX(Date,MATCH(MONTH($B$2),mois,)+(COUNT($A$7:$A$107)-COUNT(A96:$A$107))))=MONTH($B$2),INDEX(Feuille1!$B$13:$H$301,MATCH(MONTH($B$2),mois,)+(COUNT($A$7:$A$107)-COUNT(A96:$A$107)),3),"")</f>
        <v/>
      </c>
      <c r="E96" s="43" t="str">
        <f>IF(MONTH(INDEX(Date,MATCH(MONTH($B$2),mois,)+(COUNT($A$7:$A$107)-COUNT(A96:$A$107))))=MONTH($B$2),INDEX(Feuille1!$B$13:$H$301,MATCH(MONTH($B$2),mois,)+(COUNT($A$7:$A$107)-COUNT(A96:$A$107)),4),"")</f>
        <v/>
      </c>
      <c r="F96" s="42" t="str">
        <f>IF(MONTH(INDEX(Date,MATCH(MONTH($B$2),mois,)+(COUNT($A$7:$A$107)-COUNT(A96:$A$107))))=MONTH($B$2),INDEX(Feuille1!$B$13:$H$301,MATCH(MONTH($B$2),mois,)+(COUNT($A$7:$A$107)-COUNT(A96:$A$107)),6),"")</f>
        <v/>
      </c>
      <c r="G96" s="43" t="str">
        <f>IF(MONTH(INDEX(Date,MATCH(MONTH($B$2),mois,)+(COUNT($A$7:$A$107)-COUNT(A96:$A$107))))=MONTH($B$2),INDEX(Feuille1!$B$13:$H$301,MATCH(MONTH($B$2),mois,)+(COUNT($A$7:$A$107)-COUNT(A96:$A$107)),7),"")</f>
        <v/>
      </c>
      <c r="H96" s="39"/>
      <c r="I96" s="38"/>
      <c r="J96" s="38"/>
      <c r="K96" s="39"/>
      <c r="L96" s="39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  <c r="AMK96"/>
    </row>
    <row r="97" spans="1:1025" x14ac:dyDescent="0.25">
      <c r="A97">
        <v>1</v>
      </c>
      <c r="B97" s="40" t="str">
        <f>IF(MONTH(INDEX(Date,MATCH(MONTH($B$2),mois,)+(COUNT($A$7:$A$107)-COUNT(A97:$A$107))))=MONTH($B$2),INDEX(Date,MATCH(MONTH($B$2),mois,)+(COUNT($A$7:$A$107)-COUNT(A97:$A$107))),"")</f>
        <v/>
      </c>
      <c r="C97" s="42" t="str">
        <f>IF(MONTH(INDEX(Date,MATCH(MONTH($B$2),mois,)+(COUNT($A$7:$A$107)-COUNT(A97:$A$107))))=MONTH($B$2),INDEX(Feuille1!$B$13:$H$301,MATCH(MONTH($B$2),mois,)+(COUNT($A$7:$A$107)-COUNT(A97:$A$107)),2),"")</f>
        <v/>
      </c>
      <c r="D97" s="42" t="str">
        <f>IF(MONTH(INDEX(Date,MATCH(MONTH($B$2),mois,)+(COUNT($A$7:$A$107)-COUNT(A97:$A$107))))=MONTH($B$2),INDEX(Feuille1!$B$13:$H$301,MATCH(MONTH($B$2),mois,)+(COUNT($A$7:$A$107)-COUNT(A97:$A$107)),3),"")</f>
        <v/>
      </c>
      <c r="E97" s="43" t="str">
        <f>IF(MONTH(INDEX(Date,MATCH(MONTH($B$2),mois,)+(COUNT($A$7:$A$107)-COUNT(A97:$A$107))))=MONTH($B$2),INDEX(Feuille1!$B$13:$H$301,MATCH(MONTH($B$2),mois,)+(COUNT($A$7:$A$107)-COUNT(A97:$A$107)),4),"")</f>
        <v/>
      </c>
      <c r="F97" s="42" t="str">
        <f>IF(MONTH(INDEX(Date,MATCH(MONTH($B$2),mois,)+(COUNT($A$7:$A$107)-COUNT(A97:$A$107))))=MONTH($B$2),INDEX(Feuille1!$B$13:$H$301,MATCH(MONTH($B$2),mois,)+(COUNT($A$7:$A$107)-COUNT(A97:$A$107)),6),"")</f>
        <v/>
      </c>
      <c r="G97" s="43" t="str">
        <f>IF(MONTH(INDEX(Date,MATCH(MONTH($B$2),mois,)+(COUNT($A$7:$A$107)-COUNT(A97:$A$107))))=MONTH($B$2),INDEX(Feuille1!$B$13:$H$301,MATCH(MONTH($B$2),mois,)+(COUNT($A$7:$A$107)-COUNT(A97:$A$107)),7),"")</f>
        <v/>
      </c>
      <c r="H97" s="39"/>
      <c r="I97" s="38"/>
      <c r="J97" s="38"/>
      <c r="K97" s="39"/>
      <c r="L97" s="39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  <c r="AMK97"/>
    </row>
    <row r="98" spans="1:1025" x14ac:dyDescent="0.25">
      <c r="A98">
        <v>1</v>
      </c>
      <c r="B98" s="40" t="str">
        <f>IF(MONTH(INDEX(Date,MATCH(MONTH($B$2),mois,)+(COUNT($A$7:$A$107)-COUNT(A98:$A$107))))=MONTH($B$2),INDEX(Date,MATCH(MONTH($B$2),mois,)+(COUNT($A$7:$A$107)-COUNT(A98:$A$107))),"")</f>
        <v/>
      </c>
      <c r="C98" s="42" t="str">
        <f>IF(MONTH(INDEX(Date,MATCH(MONTH($B$2),mois,)+(COUNT($A$7:$A$107)-COUNT(A98:$A$107))))=MONTH($B$2),INDEX(Feuille1!$B$13:$H$301,MATCH(MONTH($B$2),mois,)+(COUNT($A$7:$A$107)-COUNT(A98:$A$107)),2),"")</f>
        <v/>
      </c>
      <c r="D98" s="42" t="str">
        <f>IF(MONTH(INDEX(Date,MATCH(MONTH($B$2),mois,)+(COUNT($A$7:$A$107)-COUNT(A98:$A$107))))=MONTH($B$2),INDEX(Feuille1!$B$13:$H$301,MATCH(MONTH($B$2),mois,)+(COUNT($A$7:$A$107)-COUNT(A98:$A$107)),3),"")</f>
        <v/>
      </c>
      <c r="E98" s="43" t="str">
        <f>IF(MONTH(INDEX(Date,MATCH(MONTH($B$2),mois,)+(COUNT($A$7:$A$107)-COUNT(A98:$A$107))))=MONTH($B$2),INDEX(Feuille1!$B$13:$H$301,MATCH(MONTH($B$2),mois,)+(COUNT($A$7:$A$107)-COUNT(A98:$A$107)),4),"")</f>
        <v/>
      </c>
      <c r="F98" s="42" t="str">
        <f>IF(MONTH(INDEX(Date,MATCH(MONTH($B$2),mois,)+(COUNT($A$7:$A$107)-COUNT(A98:$A$107))))=MONTH($B$2),INDEX(Feuille1!$B$13:$H$301,MATCH(MONTH($B$2),mois,)+(COUNT($A$7:$A$107)-COUNT(A98:$A$107)),6),"")</f>
        <v/>
      </c>
      <c r="G98" s="43" t="str">
        <f>IF(MONTH(INDEX(Date,MATCH(MONTH($B$2),mois,)+(COUNT($A$7:$A$107)-COUNT(A98:$A$107))))=MONTH($B$2),INDEX(Feuille1!$B$13:$H$301,MATCH(MONTH($B$2),mois,)+(COUNT($A$7:$A$107)-COUNT(A98:$A$107)),7),"")</f>
        <v/>
      </c>
      <c r="H98" s="39"/>
      <c r="I98" s="38"/>
      <c r="J98" s="38"/>
      <c r="K98" s="39"/>
      <c r="L98" s="39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  <c r="AMK98"/>
    </row>
    <row r="99" spans="1:1025" x14ac:dyDescent="0.25">
      <c r="A99">
        <v>1</v>
      </c>
      <c r="B99" s="40" t="str">
        <f>IF(MONTH(INDEX(Date,MATCH(MONTH($B$2),mois,)+(COUNT($A$7:$A$107)-COUNT(A99:$A$107))))=MONTH($B$2),INDEX(Date,MATCH(MONTH($B$2),mois,)+(COUNT($A$7:$A$107)-COUNT(A99:$A$107))),"")</f>
        <v/>
      </c>
      <c r="C99" s="42" t="str">
        <f>IF(MONTH(INDEX(Date,MATCH(MONTH($B$2),mois,)+(COUNT($A$7:$A$107)-COUNT(A99:$A$107))))=MONTH($B$2),INDEX(Feuille1!$B$13:$H$301,MATCH(MONTH($B$2),mois,)+(COUNT($A$7:$A$107)-COUNT(A99:$A$107)),2),"")</f>
        <v/>
      </c>
      <c r="D99" s="42" t="str">
        <f>IF(MONTH(INDEX(Date,MATCH(MONTH($B$2),mois,)+(COUNT($A$7:$A$107)-COUNT(A99:$A$107))))=MONTH($B$2),INDEX(Feuille1!$B$13:$H$301,MATCH(MONTH($B$2),mois,)+(COUNT($A$7:$A$107)-COUNT(A99:$A$107)),3),"")</f>
        <v/>
      </c>
      <c r="E99" s="43" t="str">
        <f>IF(MONTH(INDEX(Date,MATCH(MONTH($B$2),mois,)+(COUNT($A$7:$A$107)-COUNT(A99:$A$107))))=MONTH($B$2),INDEX(Feuille1!$B$13:$H$301,MATCH(MONTH($B$2),mois,)+(COUNT($A$7:$A$107)-COUNT(A99:$A$107)),4),"")</f>
        <v/>
      </c>
      <c r="F99" s="42" t="str">
        <f>IF(MONTH(INDEX(Date,MATCH(MONTH($B$2),mois,)+(COUNT($A$7:$A$107)-COUNT(A99:$A$107))))=MONTH($B$2),INDEX(Feuille1!$B$13:$H$301,MATCH(MONTH($B$2),mois,)+(COUNT($A$7:$A$107)-COUNT(A99:$A$107)),6),"")</f>
        <v/>
      </c>
      <c r="G99" s="43" t="str">
        <f>IF(MONTH(INDEX(Date,MATCH(MONTH($B$2),mois,)+(COUNT($A$7:$A$107)-COUNT(A99:$A$107))))=MONTH($B$2),INDEX(Feuille1!$B$13:$H$301,MATCH(MONTH($B$2),mois,)+(COUNT($A$7:$A$107)-COUNT(A99:$A$107)),7),"")</f>
        <v/>
      </c>
      <c r="H99" s="39"/>
      <c r="I99" s="38"/>
      <c r="J99" s="38"/>
      <c r="K99" s="39"/>
      <c r="L99" s="3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  <c r="AMK99"/>
    </row>
    <row r="100" spans="1:1025" x14ac:dyDescent="0.25">
      <c r="A100">
        <v>1</v>
      </c>
      <c r="B100" s="40" t="str">
        <f>IF(MONTH(INDEX(Date,MATCH(MONTH($B$2),mois,)+(COUNT($A$7:$A$107)-COUNT(A100:$A$107))))=MONTH($B$2),INDEX(Date,MATCH(MONTH($B$2),mois,)+(COUNT($A$7:$A$107)-COUNT(A100:$A$107))),"")</f>
        <v/>
      </c>
      <c r="C100" s="42" t="str">
        <f>IF(MONTH(INDEX(Date,MATCH(MONTH($B$2),mois,)+(COUNT($A$7:$A$107)-COUNT(A100:$A$107))))=MONTH($B$2),INDEX(Feuille1!$B$13:$H$301,MATCH(MONTH($B$2),mois,)+(COUNT($A$7:$A$107)-COUNT(A100:$A$107)),2),"")</f>
        <v/>
      </c>
      <c r="D100" s="42" t="str">
        <f>IF(MONTH(INDEX(Date,MATCH(MONTH($B$2),mois,)+(COUNT($A$7:$A$107)-COUNT(A100:$A$107))))=MONTH($B$2),INDEX(Feuille1!$B$13:$H$301,MATCH(MONTH($B$2),mois,)+(COUNT($A$7:$A$107)-COUNT(A100:$A$107)),3),"")</f>
        <v/>
      </c>
      <c r="E100" s="43" t="str">
        <f>IF(MONTH(INDEX(Date,MATCH(MONTH($B$2),mois,)+(COUNT($A$7:$A$107)-COUNT(A100:$A$107))))=MONTH($B$2),INDEX(Feuille1!$B$13:$H$301,MATCH(MONTH($B$2),mois,)+(COUNT($A$7:$A$107)-COUNT(A100:$A$107)),4),"")</f>
        <v/>
      </c>
      <c r="F100" s="42" t="str">
        <f>IF(MONTH(INDEX(Date,MATCH(MONTH($B$2),mois,)+(COUNT($A$7:$A$107)-COUNT(A100:$A$107))))=MONTH($B$2),INDEX(Feuille1!$B$13:$H$301,MATCH(MONTH($B$2),mois,)+(COUNT($A$7:$A$107)-COUNT(A100:$A$107)),6),"")</f>
        <v/>
      </c>
      <c r="G100" s="43" t="str">
        <f>IF(MONTH(INDEX(Date,MATCH(MONTH($B$2),mois,)+(COUNT($A$7:$A$107)-COUNT(A100:$A$107))))=MONTH($B$2),INDEX(Feuille1!$B$13:$H$301,MATCH(MONTH($B$2),mois,)+(COUNT($A$7:$A$107)-COUNT(A100:$A$107)),7),"")</f>
        <v/>
      </c>
      <c r="H100" s="39"/>
      <c r="I100" s="38"/>
      <c r="J100" s="38"/>
      <c r="K100" s="39"/>
      <c r="L100" s="39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  <c r="AMK100"/>
    </row>
    <row r="101" spans="1:1025" x14ac:dyDescent="0.25">
      <c r="A101">
        <v>1</v>
      </c>
      <c r="B101" s="40" t="str">
        <f>IF(MONTH(INDEX(Date,MATCH(MONTH($B$2),mois,)+(COUNT($A$7:$A$107)-COUNT(A101:$A$107))))=MONTH($B$2),INDEX(Date,MATCH(MONTH($B$2),mois,)+(COUNT($A$7:$A$107)-COUNT(A101:$A$107))),"")</f>
        <v/>
      </c>
      <c r="C101" s="42" t="str">
        <f>IF(MONTH(INDEX(Date,MATCH(MONTH($B$2),mois,)+(COUNT($A$7:$A$107)-COUNT(A101:$A$107))))=MONTH($B$2),INDEX(Feuille1!$B$13:$H$301,MATCH(MONTH($B$2),mois,)+(COUNT($A$7:$A$107)-COUNT(A101:$A$107)),2),"")</f>
        <v/>
      </c>
      <c r="D101" s="42" t="str">
        <f>IF(MONTH(INDEX(Date,MATCH(MONTH($B$2),mois,)+(COUNT($A$7:$A$107)-COUNT(A101:$A$107))))=MONTH($B$2),INDEX(Feuille1!$B$13:$H$301,MATCH(MONTH($B$2),mois,)+(COUNT($A$7:$A$107)-COUNT(A101:$A$107)),3),"")</f>
        <v/>
      </c>
      <c r="E101" s="43" t="str">
        <f>IF(MONTH(INDEX(Date,MATCH(MONTH($B$2),mois,)+(COUNT($A$7:$A$107)-COUNT(A101:$A$107))))=MONTH($B$2),INDEX(Feuille1!$B$13:$H$301,MATCH(MONTH($B$2),mois,)+(COUNT($A$7:$A$107)-COUNT(A101:$A$107)),4),"")</f>
        <v/>
      </c>
      <c r="F101" s="42" t="str">
        <f>IF(MONTH(INDEX(Date,MATCH(MONTH($B$2),mois,)+(COUNT($A$7:$A$107)-COUNT(A101:$A$107))))=MONTH($B$2),INDEX(Feuille1!$B$13:$H$301,MATCH(MONTH($B$2),mois,)+(COUNT($A$7:$A$107)-COUNT(A101:$A$107)),6),"")</f>
        <v/>
      </c>
      <c r="G101" s="43" t="str">
        <f>IF(MONTH(INDEX(Date,MATCH(MONTH($B$2),mois,)+(COUNT($A$7:$A$107)-COUNT(A101:$A$107))))=MONTH($B$2),INDEX(Feuille1!$B$13:$H$301,MATCH(MONTH($B$2),mois,)+(COUNT($A$7:$A$107)-COUNT(A101:$A$107)),7),"")</f>
        <v/>
      </c>
      <c r="H101" s="39"/>
      <c r="I101" s="38"/>
      <c r="J101" s="38"/>
      <c r="K101" s="39"/>
      <c r="L101" s="39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  <c r="AMK101"/>
    </row>
    <row r="102" spans="1:1025" x14ac:dyDescent="0.25">
      <c r="A102">
        <v>1</v>
      </c>
      <c r="B102" s="40" t="str">
        <f>IF(MONTH(INDEX(Date,MATCH(MONTH($B$2),mois,)+(COUNT($A$7:$A$107)-COUNT(A102:$A$107))))=MONTH($B$2),INDEX(Date,MATCH(MONTH($B$2),mois,)+(COUNT($A$7:$A$107)-COUNT(A102:$A$107))),"")</f>
        <v/>
      </c>
      <c r="C102" s="42" t="str">
        <f>IF(MONTH(INDEX(Date,MATCH(MONTH($B$2),mois,)+(COUNT($A$7:$A$107)-COUNT(A102:$A$107))))=MONTH($B$2),INDEX(Feuille1!$B$13:$H$301,MATCH(MONTH($B$2),mois,)+(COUNT($A$7:$A$107)-COUNT(A102:$A$107)),2),"")</f>
        <v/>
      </c>
      <c r="D102" s="42" t="str">
        <f>IF(MONTH(INDEX(Date,MATCH(MONTH($B$2),mois,)+(COUNT($A$7:$A$107)-COUNT(A102:$A$107))))=MONTH($B$2),INDEX(Feuille1!$B$13:$H$301,MATCH(MONTH($B$2),mois,)+(COUNT($A$7:$A$107)-COUNT(A102:$A$107)),3),"")</f>
        <v/>
      </c>
      <c r="E102" s="43" t="str">
        <f>IF(MONTH(INDEX(Date,MATCH(MONTH($B$2),mois,)+(COUNT($A$7:$A$107)-COUNT(A102:$A$107))))=MONTH($B$2),INDEX(Feuille1!$B$13:$H$301,MATCH(MONTH($B$2),mois,)+(COUNT($A$7:$A$107)-COUNT(A102:$A$107)),4),"")</f>
        <v/>
      </c>
      <c r="F102" s="42" t="str">
        <f>IF(MONTH(INDEX(Date,MATCH(MONTH($B$2),mois,)+(COUNT($A$7:$A$107)-COUNT(A102:$A$107))))=MONTH($B$2),INDEX(Feuille1!$B$13:$H$301,MATCH(MONTH($B$2),mois,)+(COUNT($A$7:$A$107)-COUNT(A102:$A$107)),6),"")</f>
        <v/>
      </c>
      <c r="G102" s="43" t="str">
        <f>IF(MONTH(INDEX(Date,MATCH(MONTH($B$2),mois,)+(COUNT($A$7:$A$107)-COUNT(A102:$A$107))))=MONTH($B$2),INDEX(Feuille1!$B$13:$H$301,MATCH(MONTH($B$2),mois,)+(COUNT($A$7:$A$107)-COUNT(A102:$A$107)),7),"")</f>
        <v/>
      </c>
      <c r="H102" s="39"/>
      <c r="I102" s="38"/>
      <c r="J102" s="38"/>
      <c r="K102" s="39"/>
      <c r="L102" s="39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  <c r="AMK102"/>
    </row>
    <row r="103" spans="1:1025" x14ac:dyDescent="0.25">
      <c r="A103">
        <v>1</v>
      </c>
      <c r="B103" s="40" t="str">
        <f>IF(MONTH(INDEX(Date,MATCH(MONTH($B$2),mois,)+(COUNT($A$7:$A$107)-COUNT(A103:$A$107))))=MONTH($B$2),INDEX(Date,MATCH(MONTH($B$2),mois,)+(COUNT($A$7:$A$107)-COUNT(A103:$A$107))),"")</f>
        <v/>
      </c>
      <c r="C103" s="42" t="str">
        <f>IF(MONTH(INDEX(Date,MATCH(MONTH($B$2),mois,)+(COUNT($A$7:$A$107)-COUNT(A103:$A$107))))=MONTH($B$2),INDEX(Feuille1!$B$13:$H$301,MATCH(MONTH($B$2),mois,)+(COUNT($A$7:$A$107)-COUNT(A103:$A$107)),2),"")</f>
        <v/>
      </c>
      <c r="D103" s="42" t="str">
        <f>IF(MONTH(INDEX(Date,MATCH(MONTH($B$2),mois,)+(COUNT($A$7:$A$107)-COUNT(A103:$A$107))))=MONTH($B$2),INDEX(Feuille1!$B$13:$H$301,MATCH(MONTH($B$2),mois,)+(COUNT($A$7:$A$107)-COUNT(A103:$A$107)),3),"")</f>
        <v/>
      </c>
      <c r="E103" s="43" t="str">
        <f>IF(MONTH(INDEX(Date,MATCH(MONTH($B$2),mois,)+(COUNT($A$7:$A$107)-COUNT(A103:$A$107))))=MONTH($B$2),INDEX(Feuille1!$B$13:$H$301,MATCH(MONTH($B$2),mois,)+(COUNT($A$7:$A$107)-COUNT(A103:$A$107)),4),"")</f>
        <v/>
      </c>
      <c r="F103" s="42" t="str">
        <f>IF(MONTH(INDEX(Date,MATCH(MONTH($B$2),mois,)+(COUNT($A$7:$A$107)-COUNT(A103:$A$107))))=MONTH($B$2),INDEX(Feuille1!$B$13:$H$301,MATCH(MONTH($B$2),mois,)+(COUNT($A$7:$A$107)-COUNT(A103:$A$107)),6),"")</f>
        <v/>
      </c>
      <c r="G103" s="43" t="str">
        <f>IF(MONTH(INDEX(Date,MATCH(MONTH($B$2),mois,)+(COUNT($A$7:$A$107)-COUNT(A103:$A$107))))=MONTH($B$2),INDEX(Feuille1!$B$13:$H$301,MATCH(MONTH($B$2),mois,)+(COUNT($A$7:$A$107)-COUNT(A103:$A$107)),7),"")</f>
        <v/>
      </c>
      <c r="H103" s="39"/>
      <c r="I103" s="38"/>
      <c r="J103" s="38"/>
      <c r="K103" s="39"/>
      <c r="L103" s="39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  <c r="AMK103"/>
    </row>
    <row r="104" spans="1:1025" x14ac:dyDescent="0.25">
      <c r="A104">
        <v>1</v>
      </c>
      <c r="B104" s="40" t="str">
        <f>IF(MONTH(INDEX(Date,MATCH(MONTH($B$2),mois,)+(COUNT($A$7:$A$107)-COUNT(A104:$A$107))))=MONTH($B$2),INDEX(Date,MATCH(MONTH($B$2),mois,)+(COUNT($A$7:$A$107)-COUNT(A104:$A$107))),"")</f>
        <v/>
      </c>
      <c r="C104" s="42" t="str">
        <f>IF(MONTH(INDEX(Date,MATCH(MONTH($B$2),mois,)+(COUNT($A$7:$A$107)-COUNT(A104:$A$107))))=MONTH($B$2),INDEX(Feuille1!$B$13:$H$301,MATCH(MONTH($B$2),mois,)+(COUNT($A$7:$A$107)-COUNT(A104:$A$107)),2),"")</f>
        <v/>
      </c>
      <c r="D104" s="42" t="str">
        <f>IF(MONTH(INDEX(Date,MATCH(MONTH($B$2),mois,)+(COUNT($A$7:$A$107)-COUNT(A104:$A$107))))=MONTH($B$2),INDEX(Feuille1!$B$13:$H$301,MATCH(MONTH($B$2),mois,)+(COUNT($A$7:$A$107)-COUNT(A104:$A$107)),3),"")</f>
        <v/>
      </c>
      <c r="E104" s="43" t="str">
        <f>IF(MONTH(INDEX(Date,MATCH(MONTH($B$2),mois,)+(COUNT($A$7:$A$107)-COUNT(A104:$A$107))))=MONTH($B$2),INDEX(Feuille1!$B$13:$H$301,MATCH(MONTH($B$2),mois,)+(COUNT($A$7:$A$107)-COUNT(A104:$A$107)),4),"")</f>
        <v/>
      </c>
      <c r="F104" s="42" t="str">
        <f>IF(MONTH(INDEX(Date,MATCH(MONTH($B$2),mois,)+(COUNT($A$7:$A$107)-COUNT(A104:$A$107))))=MONTH($B$2),INDEX(Feuille1!$B$13:$H$301,MATCH(MONTH($B$2),mois,)+(COUNT($A$7:$A$107)-COUNT(A104:$A$107)),6),"")</f>
        <v/>
      </c>
      <c r="G104" s="43" t="str">
        <f>IF(MONTH(INDEX(Date,MATCH(MONTH($B$2),mois,)+(COUNT($A$7:$A$107)-COUNT(A104:$A$107))))=MONTH($B$2),INDEX(Feuille1!$B$13:$H$301,MATCH(MONTH($B$2),mois,)+(COUNT($A$7:$A$107)-COUNT(A104:$A$107)),7),"")</f>
        <v/>
      </c>
      <c r="H104" s="39"/>
      <c r="I104" s="38"/>
      <c r="J104" s="38"/>
      <c r="K104" s="39"/>
      <c r="L104" s="39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  <c r="AMK104"/>
    </row>
    <row r="105" spans="1:1025" x14ac:dyDescent="0.25">
      <c r="A105">
        <v>1</v>
      </c>
      <c r="B105" s="40" t="str">
        <f>IF(MONTH(INDEX(Date,MATCH(MONTH($B$2),mois,)+(COUNT($A$7:$A$107)-COUNT(A105:$A$107))))=MONTH($B$2),INDEX(Date,MATCH(MONTH($B$2),mois,)+(COUNT($A$7:$A$107)-COUNT(A105:$A$107))),"")</f>
        <v/>
      </c>
      <c r="C105" s="42" t="str">
        <f>IF(MONTH(INDEX(Date,MATCH(MONTH($B$2),mois,)+(COUNT($A$7:$A$107)-COUNT(A105:$A$107))))=MONTH($B$2),INDEX(Feuille1!$B$13:$H$301,MATCH(MONTH($B$2),mois,)+(COUNT($A$7:$A$107)-COUNT(A105:$A$107)),2),"")</f>
        <v/>
      </c>
      <c r="D105" s="42" t="str">
        <f>IF(MONTH(INDEX(Date,MATCH(MONTH($B$2),mois,)+(COUNT($A$7:$A$107)-COUNT(A105:$A$107))))=MONTH($B$2),INDEX(Feuille1!$B$13:$H$301,MATCH(MONTH($B$2),mois,)+(COUNT($A$7:$A$107)-COUNT(A105:$A$107)),3),"")</f>
        <v/>
      </c>
      <c r="E105" s="43" t="str">
        <f>IF(MONTH(INDEX(Date,MATCH(MONTH($B$2),mois,)+(COUNT($A$7:$A$107)-COUNT(A105:$A$107))))=MONTH($B$2),INDEX(Feuille1!$B$13:$H$301,MATCH(MONTH($B$2),mois,)+(COUNT($A$7:$A$107)-COUNT(A105:$A$107)),4),"")</f>
        <v/>
      </c>
      <c r="F105" s="42" t="str">
        <f>IF(MONTH(INDEX(Date,MATCH(MONTH($B$2),mois,)+(COUNT($A$7:$A$107)-COUNT(A105:$A$107))))=MONTH($B$2),INDEX(Feuille1!$B$13:$H$301,MATCH(MONTH($B$2),mois,)+(COUNT($A$7:$A$107)-COUNT(A105:$A$107)),6),"")</f>
        <v/>
      </c>
      <c r="G105" s="43" t="str">
        <f>IF(MONTH(INDEX(Date,MATCH(MONTH($B$2),mois,)+(COUNT($A$7:$A$107)-COUNT(A105:$A$107))))=MONTH($B$2),INDEX(Feuille1!$B$13:$H$301,MATCH(MONTH($B$2),mois,)+(COUNT($A$7:$A$107)-COUNT(A105:$A$107)),7),"")</f>
        <v/>
      </c>
      <c r="H105" s="39"/>
      <c r="I105" s="38"/>
      <c r="J105" s="38"/>
      <c r="K105" s="39"/>
      <c r="L105" s="39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</row>
    <row r="106" spans="1:1025" x14ac:dyDescent="0.25">
      <c r="A106">
        <v>1</v>
      </c>
      <c r="B106" s="40" t="str">
        <f>IF(MONTH(INDEX(Date,MATCH(MONTH($B$2),mois,)+(COUNT($A$7:$A$107)-COUNT(A106:$A$107))))=MONTH($B$2),INDEX(Date,MATCH(MONTH($B$2),mois,)+(COUNT($A$7:$A$107)-COUNT(A106:$A$107))),"")</f>
        <v/>
      </c>
      <c r="C106" s="42" t="str">
        <f>IF(MONTH(INDEX(Date,MATCH(MONTH($B$2),mois,)+(COUNT($A$7:$A$107)-COUNT(A106:$A$107))))=MONTH($B$2),INDEX(Feuille1!$B$13:$H$301,MATCH(MONTH($B$2),mois,)+(COUNT($A$7:$A$107)-COUNT(A106:$A$107)),2),"")</f>
        <v/>
      </c>
      <c r="D106" s="42" t="str">
        <f>IF(MONTH(INDEX(Date,MATCH(MONTH($B$2),mois,)+(COUNT($A$7:$A$107)-COUNT(A106:$A$107))))=MONTH($B$2),INDEX(Feuille1!$B$13:$H$301,MATCH(MONTH($B$2),mois,)+(COUNT($A$7:$A$107)-COUNT(A106:$A$107)),3),"")</f>
        <v/>
      </c>
      <c r="E106" s="43" t="str">
        <f>IF(MONTH(INDEX(Date,MATCH(MONTH($B$2),mois,)+(COUNT($A$7:$A$107)-COUNT(A106:$A$107))))=MONTH($B$2),INDEX(Feuille1!$B$13:$H$301,MATCH(MONTH($B$2),mois,)+(COUNT($A$7:$A$107)-COUNT(A106:$A$107)),4),"")</f>
        <v/>
      </c>
      <c r="F106" s="42" t="str">
        <f>IF(MONTH(INDEX(Date,MATCH(MONTH($B$2),mois,)+(COUNT($A$7:$A$107)-COUNT(A106:$A$107))))=MONTH($B$2),INDEX(Feuille1!$B$13:$H$301,MATCH(MONTH($B$2),mois,)+(COUNT($A$7:$A$107)-COUNT(A106:$A$107)),6),"")</f>
        <v/>
      </c>
      <c r="G106" s="43" t="str">
        <f>IF(MONTH(INDEX(Date,MATCH(MONTH($B$2),mois,)+(COUNT($A$7:$A$107)-COUNT(A106:$A$107))))=MONTH($B$2),INDEX(Feuille1!$B$13:$H$301,MATCH(MONTH($B$2),mois,)+(COUNT($A$7:$A$107)-COUNT(A106:$A$107)),7),"")</f>
        <v/>
      </c>
      <c r="H106" s="39"/>
      <c r="I106" s="38"/>
      <c r="J106" s="38"/>
      <c r="K106" s="39"/>
      <c r="L106" s="39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  <c r="AMK106"/>
    </row>
    <row r="107" spans="1:1025" x14ac:dyDescent="0.25">
      <c r="A107">
        <v>1</v>
      </c>
      <c r="B107" s="40" t="str">
        <f>IF(MONTH(INDEX(Date,MATCH(MONTH($B$2),mois,)+(COUNT($A$7:$A$107)-COUNT(A107:$A$107))))=MONTH($B$2),INDEX(Date,MATCH(MONTH($B$2),mois,)+(COUNT($A$7:$A$107)-COUNT(A107:$A$107))),"")</f>
        <v/>
      </c>
      <c r="C107" s="42" t="str">
        <f>IF(MONTH(INDEX(Date,MATCH(MONTH($B$2),mois,)+(COUNT($A$7:$A$107)-COUNT(A107:$A$107))))=MONTH($B$2),INDEX(Feuille1!$B$13:$H$301,MATCH(MONTH($B$2),mois,)+(COUNT($A$7:$A$107)-COUNT(A107:$A$107)),2),"")</f>
        <v/>
      </c>
      <c r="D107" s="42" t="str">
        <f>IF(MONTH(INDEX(Date,MATCH(MONTH($B$2),mois,)+(COUNT($A$7:$A$107)-COUNT(A107:$A$107))))=MONTH($B$2),INDEX(Feuille1!$B$13:$H$301,MATCH(MONTH($B$2),mois,)+(COUNT($A$7:$A$107)-COUNT(A107:$A$107)),3),"")</f>
        <v/>
      </c>
      <c r="E107" s="43" t="str">
        <f>IF(MONTH(INDEX(Date,MATCH(MONTH($B$2),mois,)+(COUNT($A$7:$A$107)-COUNT(A107:$A$107))))=MONTH($B$2),INDEX(Feuille1!$B$13:$H$301,MATCH(MONTH($B$2),mois,)+(COUNT($A$7:$A$107)-COUNT(A107:$A$107)),4),"")</f>
        <v/>
      </c>
      <c r="F107" s="42" t="str">
        <f>IF(MONTH(INDEX(Date,MATCH(MONTH($B$2),mois,)+(COUNT($A$7:$A$107)-COUNT(A107:$A$107))))=MONTH($B$2),INDEX(Feuille1!$B$13:$H$301,MATCH(MONTH($B$2),mois,)+(COUNT($A$7:$A$107)-COUNT(A107:$A$107)),6),"")</f>
        <v/>
      </c>
      <c r="G107" s="43" t="str">
        <f>IF(MONTH(INDEX(Date,MATCH(MONTH($B$2),mois,)+(COUNT($A$7:$A$107)-COUNT(A107:$A$107))))=MONTH($B$2),INDEX(Feuille1!$B$13:$H$301,MATCH(MONTH($B$2),mois,)+(COUNT($A$7:$A$107)-COUNT(A107:$A$107)),7),"")</f>
        <v/>
      </c>
      <c r="H107" s="39"/>
      <c r="I107" s="38"/>
      <c r="J107" s="38"/>
      <c r="K107" s="39"/>
      <c r="L107" s="39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  <c r="AMK107"/>
    </row>
    <row r="108" spans="1:1025" ht="8.25" customHeight="1" x14ac:dyDescent="0.25">
      <c r="B108" s="28"/>
      <c r="C108"/>
      <c r="D108"/>
      <c r="E108" s="32"/>
      <c r="F108"/>
      <c r="G108" s="32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  <c r="AMK108"/>
    </row>
    <row r="109" spans="1:1025" s="19" customFormat="1" ht="15.6" x14ac:dyDescent="0.3">
      <c r="B109" s="29"/>
      <c r="D109" s="20" t="s">
        <v>58</v>
      </c>
      <c r="E109" s="33">
        <f>SUM(E6:E107)</f>
        <v>0</v>
      </c>
      <c r="F109"/>
      <c r="G109" s="36"/>
      <c r="J109" s="20" t="s">
        <v>58</v>
      </c>
      <c r="K109" s="21" t="e">
        <f>SUM(K6:K107)</f>
        <v>#REF!</v>
      </c>
      <c r="AMI109" s="15"/>
      <c r="AMJ109" s="15"/>
      <c r="AMK109" s="15"/>
    </row>
    <row r="110" spans="1:1025" ht="6.75" customHeight="1" x14ac:dyDescent="0.25">
      <c r="D110"/>
      <c r="E110" s="32"/>
      <c r="F110"/>
    </row>
    <row r="111" spans="1:1025" ht="15.6" x14ac:dyDescent="0.3">
      <c r="D111" s="20" t="s">
        <v>59</v>
      </c>
      <c r="E111" s="34" t="e">
        <f>+E109-K109</f>
        <v>#REF!</v>
      </c>
      <c r="F111"/>
    </row>
  </sheetData>
  <mergeCells count="9">
    <mergeCell ref="B4:G4"/>
    <mergeCell ref="H4:L4"/>
    <mergeCell ref="B5:G5"/>
    <mergeCell ref="B1:G1"/>
    <mergeCell ref="H1:L1"/>
    <mergeCell ref="B2:G2"/>
    <mergeCell ref="H2:L2"/>
    <mergeCell ref="B3:G3"/>
    <mergeCell ref="H3:L3"/>
  </mergeCells>
  <pageMargins left="0.78749999999999998" right="0.78749999999999998" top="1.05277777777778" bottom="1.05277777777778" header="0.78749999999999998" footer="0.78749999999999998"/>
  <pageSetup paperSize="9" firstPageNumber="0" orientation="portrait" r:id="rId1"/>
  <headerFooter>
    <oddHeader>&amp;C&amp;"Times New Roman,Normal"&amp;12&amp;A</oddHeader>
    <oddFooter>&amp;C&amp;"Times New Roman,Normal"&amp;12Page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5</vt:i4>
      </vt:variant>
    </vt:vector>
  </HeadingPairs>
  <TitlesOfParts>
    <vt:vector size="18" baseType="lpstr">
      <vt:lpstr>Feuille1</vt:lpstr>
      <vt:lpstr>Janvier</vt:lpstr>
      <vt:lpstr>Février</vt:lpstr>
      <vt:lpstr>Mars</vt:lpstr>
      <vt:lpstr>avril</vt:lpstr>
      <vt:lpstr>mai</vt:lpstr>
      <vt:lpstr>Juin</vt:lpstr>
      <vt:lpstr>juillet</vt:lpstr>
      <vt:lpstr>aout</vt:lpstr>
      <vt:lpstr>septembre</vt:lpstr>
      <vt:lpstr>octobre</vt:lpstr>
      <vt:lpstr>novembre</vt:lpstr>
      <vt:lpstr>décembre</vt:lpstr>
      <vt:lpstr>Date</vt:lpstr>
      <vt:lpstr>date2</vt:lpstr>
      <vt:lpstr>mois</vt:lpstr>
      <vt:lpstr>mois2</vt:lpstr>
      <vt:lpstr>N°compte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Thomas BUSCH</dc:creator>
  <cp:lastModifiedBy>Thomas BUSCH</cp:lastModifiedBy>
  <cp:revision>1</cp:revision>
  <dcterms:created xsi:type="dcterms:W3CDTF">2017-03-07T12:38:31Z</dcterms:created>
  <dcterms:modified xsi:type="dcterms:W3CDTF">2017-03-07T16:11:18Z</dcterms:modified>
  <dc:language>fr-FR</dc:language>
</cp:coreProperties>
</file>