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1315" windowHeight="8505"/>
  </bookViews>
  <sheets>
    <sheet name="Feuil1" sheetId="1" r:id="rId1"/>
    <sheet name="Feuil2" sheetId="2" r:id="rId2"/>
    <sheet name="Feuil3" sheetId="3" r:id="rId3"/>
  </sheets>
  <calcPr calcId="144525"/>
</workbook>
</file>

<file path=xl/calcChain.xml><?xml version="1.0" encoding="utf-8"?>
<calcChain xmlns="http://schemas.openxmlformats.org/spreadsheetml/2006/main">
  <c r="M7" i="1" l="1"/>
  <c r="N7" i="1"/>
  <c r="O7" i="1"/>
  <c r="P7" i="1"/>
  <c r="E7" i="1"/>
  <c r="F7" i="1" s="1"/>
  <c r="G7" i="1" s="1"/>
  <c r="H7" i="1" s="1"/>
  <c r="I7" i="1" s="1"/>
  <c r="J7" i="1" s="1"/>
  <c r="K7" i="1" s="1"/>
  <c r="L7" i="1" s="1"/>
  <c r="G5" i="1"/>
  <c r="H5" i="1"/>
  <c r="I5" i="1"/>
  <c r="J5" i="1"/>
  <c r="K5" i="1"/>
  <c r="L5" i="1"/>
  <c r="M5" i="1"/>
  <c r="N5" i="1"/>
  <c r="O5" i="1"/>
  <c r="P5" i="1"/>
  <c r="F5" i="1"/>
  <c r="E5" i="1"/>
  <c r="F4" i="1"/>
  <c r="G4" i="1"/>
  <c r="H4" i="1"/>
  <c r="I4" i="1"/>
  <c r="J4" i="1"/>
  <c r="K4" i="1"/>
  <c r="L4" i="1"/>
  <c r="M4" i="1"/>
  <c r="N4" i="1"/>
  <c r="O4" i="1"/>
  <c r="P4" i="1"/>
  <c r="E4" i="1"/>
  <c r="B3" i="1"/>
  <c r="P3" i="1"/>
  <c r="G3" i="1"/>
  <c r="H3" i="1"/>
  <c r="I3" i="1"/>
  <c r="J3" i="1"/>
  <c r="K3" i="1"/>
  <c r="L3" i="1"/>
  <c r="M3" i="1"/>
  <c r="N3" i="1"/>
  <c r="O3" i="1"/>
  <c r="F3" i="1"/>
  <c r="E3" i="1"/>
  <c r="B1" i="1"/>
</calcChain>
</file>

<file path=xl/sharedStrings.xml><?xml version="1.0" encoding="utf-8"?>
<sst xmlns="http://schemas.openxmlformats.org/spreadsheetml/2006/main" count="8" uniqueCount="8">
  <si>
    <t>année</t>
  </si>
  <si>
    <t>Km max annuel</t>
  </si>
  <si>
    <t>Nb de jours</t>
  </si>
  <si>
    <t>Nb jour mens</t>
  </si>
  <si>
    <t>Km effectués</t>
  </si>
  <si>
    <t>PREVISION nb km</t>
  </si>
  <si>
    <t>effectués cumulés</t>
  </si>
  <si>
    <t>nb KM prévisionnels cumulés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</si>
</sst>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mmmm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166" fontId="0" fillId="0" borderId="1" xfId="0" applyNumberFormat="1" applyBorder="1"/>
    <xf numFmtId="0" fontId="0" fillId="0" borderId="1" xfId="0" applyNumberFormat="1" applyBorder="1"/>
    <xf numFmtId="1" fontId="0" fillId="2" borderId="1" xfId="0" applyNumberFormat="1" applyFill="1" applyBorder="1"/>
    <xf numFmtId="1" fontId="0" fillId="0" borderId="1" xfId="0" applyNumberFormat="1" applyBorder="1"/>
    <xf numFmtId="0" fontId="0" fillId="3" borderId="1" xfId="0" applyFill="1" applyBorder="1"/>
    <xf numFmtId="0" fontId="0" fillId="0" borderId="1" xfId="0" applyBorder="1"/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tx>
            <c:strRef>
              <c:f>Feuil1!$D$5</c:f>
              <c:strCache>
                <c:ptCount val="1"/>
                <c:pt idx="0">
                  <c:v>nb KM prévisionnels cumulés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 w="25400" cap="flat" cmpd="sng" algn="ctr">
              <a:solidFill>
                <a:schemeClr val="accent5"/>
              </a:solidFill>
              <a:prstDash val="solid"/>
            </a:ln>
            <a:effectLst/>
          </c:spPr>
          <c:cat>
            <c:numRef>
              <c:f>Feuil1!$E$2:$P$2</c:f>
              <c:numCache>
                <c:formatCode>mmmm</c:formatCode>
                <c:ptCount val="12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</c:numCache>
            </c:numRef>
          </c:cat>
          <c:val>
            <c:numRef>
              <c:f>Feuil1!$E$5:$P$5</c:f>
              <c:numCache>
                <c:formatCode>0</c:formatCode>
                <c:ptCount val="12"/>
                <c:pt idx="0">
                  <c:v>1698.6301369863013</c:v>
                </c:pt>
                <c:pt idx="1">
                  <c:v>3232.8767123287671</c:v>
                </c:pt>
                <c:pt idx="2">
                  <c:v>4931.5068493150684</c:v>
                </c:pt>
                <c:pt idx="3">
                  <c:v>6575.3424657534242</c:v>
                </c:pt>
                <c:pt idx="4">
                  <c:v>8273.9726027397264</c:v>
                </c:pt>
                <c:pt idx="5">
                  <c:v>9917.8082191780832</c:v>
                </c:pt>
                <c:pt idx="6">
                  <c:v>11616.438356164384</c:v>
                </c:pt>
                <c:pt idx="7">
                  <c:v>13315.068493150686</c:v>
                </c:pt>
                <c:pt idx="8">
                  <c:v>14958.904109589042</c:v>
                </c:pt>
                <c:pt idx="9">
                  <c:v>16657.534246575342</c:v>
                </c:pt>
                <c:pt idx="10">
                  <c:v>18301.369863013697</c:v>
                </c:pt>
                <c:pt idx="11">
                  <c:v>20000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333312"/>
        <c:axId val="62334848"/>
      </c:areaChart>
      <c:lineChart>
        <c:grouping val="standard"/>
        <c:varyColors val="0"/>
        <c:ser>
          <c:idx val="2"/>
          <c:order val="1"/>
          <c:tx>
            <c:strRef>
              <c:f>Feuil1!$D$7</c:f>
              <c:strCache>
                <c:ptCount val="1"/>
                <c:pt idx="0">
                  <c:v>effectués cumulés</c:v>
                </c:pt>
              </c:strCache>
            </c:strRef>
          </c:tx>
          <c:spPr>
            <a:ln w="25400" cap="flat" cmpd="sng" algn="ctr">
              <a:solidFill>
                <a:schemeClr val="dk1"/>
              </a:solidFill>
              <a:prstDash val="solid"/>
            </a:ln>
            <a:effectLst/>
          </c:spPr>
          <c:marker>
            <c:symbol val="none"/>
          </c:marker>
          <c:val>
            <c:numRef>
              <c:f>Feuil1!$E$7:$P$7</c:f>
              <c:numCache>
                <c:formatCode>General</c:formatCode>
                <c:ptCount val="12"/>
                <c:pt idx="0">
                  <c:v>1356</c:v>
                </c:pt>
                <c:pt idx="1">
                  <c:v>2601</c:v>
                </c:pt>
                <c:pt idx="2">
                  <c:v>4942</c:v>
                </c:pt>
                <c:pt idx="3">
                  <c:v>6354</c:v>
                </c:pt>
                <c:pt idx="4">
                  <c:v>7882</c:v>
                </c:pt>
                <c:pt idx="5">
                  <c:v>9195</c:v>
                </c:pt>
                <c:pt idx="6">
                  <c:v>11520</c:v>
                </c:pt>
                <c:pt idx="7">
                  <c:v>13976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333312"/>
        <c:axId val="62334848"/>
      </c:lineChart>
      <c:dateAx>
        <c:axId val="62333312"/>
        <c:scaling>
          <c:orientation val="minMax"/>
        </c:scaling>
        <c:delete val="0"/>
        <c:axPos val="b"/>
        <c:numFmt formatCode="mmmm" sourceLinked="1"/>
        <c:majorTickMark val="out"/>
        <c:minorTickMark val="none"/>
        <c:tickLblPos val="nextTo"/>
        <c:crossAx val="62334848"/>
        <c:crosses val="autoZero"/>
        <c:auto val="1"/>
        <c:lblOffset val="100"/>
        <c:baseTimeUnit val="months"/>
      </c:dateAx>
      <c:valAx>
        <c:axId val="6233484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62333312"/>
        <c:crosses val="autoZero"/>
        <c:crossBetween val="between"/>
      </c:valAx>
    </c:plotArea>
    <c:legend>
      <c:legendPos val="b"/>
      <c:layout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714375</xdr:colOff>
      <xdr:row>13</xdr:row>
      <xdr:rowOff>171450</xdr:rowOff>
    </xdr:from>
    <xdr:to>
      <xdr:col>9</xdr:col>
      <xdr:colOff>409575</xdr:colOff>
      <xdr:row>28</xdr:row>
      <xdr:rowOff>57150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"/>
  <sheetViews>
    <sheetView tabSelected="1" topLeftCell="B1" workbookViewId="0">
      <selection activeCell="M17" sqref="M17"/>
    </sheetView>
  </sheetViews>
  <sheetFormatPr baseColWidth="10" defaultRowHeight="15" x14ac:dyDescent="0.25"/>
  <cols>
    <col min="1" max="1" width="13.5703125" bestFit="1" customWidth="1"/>
    <col min="4" max="4" width="27.28515625" bestFit="1" customWidth="1"/>
  </cols>
  <sheetData>
    <row r="1" spans="1:16" x14ac:dyDescent="0.25">
      <c r="A1" t="s">
        <v>0</v>
      </c>
      <c r="B1">
        <f ca="1">YEAR(TODAY())</f>
        <v>2013</v>
      </c>
    </row>
    <row r="2" spans="1:16" x14ac:dyDescent="0.25">
      <c r="A2" t="s">
        <v>1</v>
      </c>
      <c r="B2">
        <v>20000</v>
      </c>
      <c r="E2" s="1">
        <v>41275</v>
      </c>
      <c r="F2" s="1">
        <v>41306</v>
      </c>
      <c r="G2" s="1">
        <v>41334</v>
      </c>
      <c r="H2" s="1">
        <v>41365</v>
      </c>
      <c r="I2" s="1">
        <v>41395</v>
      </c>
      <c r="J2" s="1">
        <v>41426</v>
      </c>
      <c r="K2" s="1">
        <v>41456</v>
      </c>
      <c r="L2" s="1">
        <v>41487</v>
      </c>
      <c r="M2" s="1">
        <v>41518</v>
      </c>
      <c r="N2" s="1">
        <v>41548</v>
      </c>
      <c r="O2" s="1">
        <v>41579</v>
      </c>
      <c r="P2" s="1">
        <v>41609</v>
      </c>
    </row>
    <row r="3" spans="1:16" x14ac:dyDescent="0.25">
      <c r="A3" t="s">
        <v>2</v>
      </c>
      <c r="B3">
        <f>SUM(E3:P3)</f>
        <v>365</v>
      </c>
      <c r="D3" s="6" t="s">
        <v>3</v>
      </c>
      <c r="E3" s="2">
        <f>DATEDIF(E2,F2,"d")</f>
        <v>31</v>
      </c>
      <c r="F3" s="2">
        <f>DATEDIF(F2,G2,"d")</f>
        <v>28</v>
      </c>
      <c r="G3" s="2">
        <f t="shared" ref="G3:P3" si="0">DATEDIF(G2,H2,"d")</f>
        <v>31</v>
      </c>
      <c r="H3" s="2">
        <f t="shared" si="0"/>
        <v>30</v>
      </c>
      <c r="I3" s="2">
        <f t="shared" si="0"/>
        <v>31</v>
      </c>
      <c r="J3" s="2">
        <f t="shared" si="0"/>
        <v>30</v>
      </c>
      <c r="K3" s="2">
        <f t="shared" si="0"/>
        <v>31</v>
      </c>
      <c r="L3" s="2">
        <f t="shared" si="0"/>
        <v>31</v>
      </c>
      <c r="M3" s="2">
        <f t="shared" si="0"/>
        <v>30</v>
      </c>
      <c r="N3" s="2">
        <f t="shared" si="0"/>
        <v>31</v>
      </c>
      <c r="O3" s="2">
        <f t="shared" si="0"/>
        <v>30</v>
      </c>
      <c r="P3" s="2">
        <f>DATEDIF(P2,"1/1/2014","d")</f>
        <v>31</v>
      </c>
    </row>
    <row r="4" spans="1:16" x14ac:dyDescent="0.25">
      <c r="D4" s="7" t="s">
        <v>5</v>
      </c>
      <c r="E4" s="3">
        <f>($B$2/$B$3)*E3</f>
        <v>1698.6301369863013</v>
      </c>
      <c r="F4" s="3">
        <f t="shared" ref="F4:P4" si="1">($B$2/$B$3)*F3</f>
        <v>1534.2465753424658</v>
      </c>
      <c r="G4" s="3">
        <f t="shared" si="1"/>
        <v>1698.6301369863013</v>
      </c>
      <c r="H4" s="3">
        <f t="shared" si="1"/>
        <v>1643.8356164383561</v>
      </c>
      <c r="I4" s="3">
        <f t="shared" si="1"/>
        <v>1698.6301369863013</v>
      </c>
      <c r="J4" s="3">
        <f t="shared" si="1"/>
        <v>1643.8356164383561</v>
      </c>
      <c r="K4" s="3">
        <f t="shared" si="1"/>
        <v>1698.6301369863013</v>
      </c>
      <c r="L4" s="3">
        <f t="shared" si="1"/>
        <v>1698.6301369863013</v>
      </c>
      <c r="M4" s="3">
        <f t="shared" si="1"/>
        <v>1643.8356164383561</v>
      </c>
      <c r="N4" s="3">
        <f t="shared" si="1"/>
        <v>1698.6301369863013</v>
      </c>
      <c r="O4" s="3">
        <f t="shared" si="1"/>
        <v>1643.8356164383561</v>
      </c>
      <c r="P4" s="3">
        <f t="shared" si="1"/>
        <v>1698.6301369863013</v>
      </c>
    </row>
    <row r="5" spans="1:16" x14ac:dyDescent="0.25">
      <c r="D5" s="6" t="s">
        <v>7</v>
      </c>
      <c r="E5" s="4">
        <f>E4</f>
        <v>1698.6301369863013</v>
      </c>
      <c r="F5" s="4">
        <f>E5+F4</f>
        <v>3232.8767123287671</v>
      </c>
      <c r="G5" s="4">
        <f t="shared" ref="G5:P5" si="2">F5+G4</f>
        <v>4931.5068493150684</v>
      </c>
      <c r="H5" s="4">
        <f t="shared" si="2"/>
        <v>6575.3424657534242</v>
      </c>
      <c r="I5" s="4">
        <f t="shared" si="2"/>
        <v>8273.9726027397264</v>
      </c>
      <c r="J5" s="4">
        <f t="shared" si="2"/>
        <v>9917.8082191780832</v>
      </c>
      <c r="K5" s="4">
        <f t="shared" si="2"/>
        <v>11616.438356164384</v>
      </c>
      <c r="L5" s="4">
        <f t="shared" si="2"/>
        <v>13315.068493150686</v>
      </c>
      <c r="M5" s="4">
        <f t="shared" si="2"/>
        <v>14958.904109589042</v>
      </c>
      <c r="N5" s="4">
        <f t="shared" si="2"/>
        <v>16657.534246575342</v>
      </c>
      <c r="O5" s="4">
        <f t="shared" si="2"/>
        <v>18301.369863013697</v>
      </c>
      <c r="P5" s="4">
        <f t="shared" si="2"/>
        <v>20000</v>
      </c>
    </row>
    <row r="6" spans="1:16" x14ac:dyDescent="0.25">
      <c r="D6" s="5" t="s">
        <v>4</v>
      </c>
      <c r="E6" s="5">
        <v>1356</v>
      </c>
      <c r="F6" s="5">
        <v>1245</v>
      </c>
      <c r="G6" s="5">
        <v>2341</v>
      </c>
      <c r="H6" s="5">
        <v>1412</v>
      </c>
      <c r="I6" s="5">
        <v>1528</v>
      </c>
      <c r="J6" s="5">
        <v>1313</v>
      </c>
      <c r="K6" s="5">
        <v>2325</v>
      </c>
      <c r="L6" s="5">
        <v>2456</v>
      </c>
      <c r="M6" s="5"/>
      <c r="N6" s="5"/>
      <c r="O6" s="5"/>
      <c r="P6" s="5"/>
    </row>
    <row r="7" spans="1:16" x14ac:dyDescent="0.25">
      <c r="D7" s="6" t="s">
        <v>6</v>
      </c>
      <c r="E7" s="6">
        <f>E6</f>
        <v>1356</v>
      </c>
      <c r="F7" s="6">
        <f>IF(F6="",NA(),E7+F6)</f>
        <v>2601</v>
      </c>
      <c r="G7" s="6">
        <f t="shared" ref="G7:P7" si="3">IF(G6="",NA(),F7+G6)</f>
        <v>4942</v>
      </c>
      <c r="H7" s="6">
        <f t="shared" si="3"/>
        <v>6354</v>
      </c>
      <c r="I7" s="6">
        <f t="shared" si="3"/>
        <v>7882</v>
      </c>
      <c r="J7" s="6">
        <f t="shared" si="3"/>
        <v>9195</v>
      </c>
      <c r="K7" s="6">
        <f t="shared" si="3"/>
        <v>11520</v>
      </c>
      <c r="L7" s="6">
        <f t="shared" si="3"/>
        <v>13976</v>
      </c>
      <c r="M7" s="6" t="e">
        <f t="shared" si="3"/>
        <v>#N/A</v>
      </c>
      <c r="N7" s="6" t="e">
        <f t="shared" si="3"/>
        <v>#N/A</v>
      </c>
      <c r="O7" s="6" t="e">
        <f t="shared" si="3"/>
        <v>#N/A</v>
      </c>
      <c r="P7" s="6" t="e">
        <f t="shared" si="3"/>
        <v>#N/A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Loïc ANDRE</dc:creator>
  <cp:lastModifiedBy>Loïc ANDRE</cp:lastModifiedBy>
  <dcterms:created xsi:type="dcterms:W3CDTF">2013-11-01T15:43:15Z</dcterms:created>
  <dcterms:modified xsi:type="dcterms:W3CDTF">2013-11-01T16:08:36Z</dcterms:modified>
</cp:coreProperties>
</file>